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36" windowWidth="22116" windowHeight="9552" activeTab="1"/>
  </bookViews>
  <sheets>
    <sheet name="GL" sheetId="1" r:id="rId1"/>
    <sheet name="E" sheetId="2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</externalReferences>
  <definedNames>
    <definedName name="__tva1" localSheetId="1">[1]DUPONT!#REF!</definedName>
    <definedName name="__tva1">[1]DUPONT!#REF!</definedName>
    <definedName name="_tva1" localSheetId="1">[2]DUPONT!#REF!</definedName>
    <definedName name="_tva1">[2]DUPONT!#REF!</definedName>
    <definedName name="a">[2]DUPONT!#REF!</definedName>
    <definedName name="aaaaa" localSheetId="1">E!aaaaa</definedName>
    <definedName name="aaaaa">[0]!aaaaa</definedName>
    <definedName name="aaaaaaa" localSheetId="1">E!aaaaaaa</definedName>
    <definedName name="aaaaaaa">[0]!aaaaaaa</definedName>
    <definedName name="analytique">[3]!Tableau5[ID]</definedName>
    <definedName name="B" localSheetId="1">[2]DUPONT!#REF!</definedName>
    <definedName name="B">[2]DUPONT!#REF!</definedName>
    <definedName name="bbbbbbb">[4]TRDETAIL!$A$7:$M$36</definedName>
    <definedName name="CC">[3]PCG!$E$473</definedName>
    <definedName name="cccccc" localSheetId="1">#REF!</definedName>
    <definedName name="cccccc">#REF!</definedName>
    <definedName name="ccccccc">[4]TRDETAILREEL!$A$7:$M$36</definedName>
    <definedName name="compte">[3]!Tableau1[N° compte]</definedName>
    <definedName name="dddddd" localSheetId="1">#REF!</definedName>
    <definedName name="dddddd">#REF!</definedName>
    <definedName name="debut">[3]SOCIETE!$C$16</definedName>
    <definedName name="Defaut" localSheetId="1">E!Defaut</definedName>
    <definedName name="Defaut">[0]!Defaut</definedName>
    <definedName name="eeeee" localSheetId="1">#REF!</definedName>
    <definedName name="eeeee">#REF!</definedName>
    <definedName name="eeeeee">[4]TRPREVI!$A$7:$M$41</definedName>
    <definedName name="fffffff">[4]TRREEL!$A$7:$M$41</definedName>
    <definedName name="fin">[3]SOCIETE!$C$17</definedName>
    <definedName name="Financement">[5]Investissements!$B$35</definedName>
    <definedName name="frsclt">[3]!Tableau4[Frs / Clts]</definedName>
    <definedName name="investissement" localSheetId="1">[5]Investissements!#REF!</definedName>
    <definedName name="investissement">[5]Investissements!#REF!</definedName>
    <definedName name="Langue">[6]Menu!$D$4</definedName>
    <definedName name="nomenclature">[3]!Tableau2[ID]</definedName>
    <definedName name="PCG" localSheetId="1">[7]Ecriture!#REF!</definedName>
    <definedName name="PCG">[7]Ecriture!#REF!</definedName>
    <definedName name="plan_comptable">[7]PCG!$A$3:$A$109</definedName>
    <definedName name="Segment_Année">#N/A</definedName>
    <definedName name="Segment_Désignation_compte">#N/A</definedName>
    <definedName name="Segment_FRS_CLT">#N/A</definedName>
    <definedName name="trdetail" localSheetId="1">#REF!</definedName>
    <definedName name="trdetail">#REF!</definedName>
    <definedName name="trdetailreel" localSheetId="1">#REF!</definedName>
    <definedName name="trdetailreel">#REF!</definedName>
    <definedName name="trprevi" localSheetId="1">#REF!</definedName>
    <definedName name="trprevi">#REF!</definedName>
    <definedName name="trreel" localSheetId="1">#REF!</definedName>
    <definedName name="trreel">#REF!</definedName>
    <definedName name="TVA" localSheetId="1">[2]DUPONT!#REF!</definedName>
    <definedName name="TVA">[2]DUPONT!#REF!</definedName>
    <definedName name="_xlnm.Print_Area" localSheetId="1">E!$A$1:$J$77</definedName>
  </definedNames>
  <calcPr calcId="125725"/>
  <pivotCaches>
    <pivotCache cacheId="146" r:id="rId10"/>
  </pivotCaches>
</workbook>
</file>

<file path=xl/calcChain.xml><?xml version="1.0" encoding="utf-8"?>
<calcChain xmlns="http://schemas.openxmlformats.org/spreadsheetml/2006/main">
  <c r="M91" i="2"/>
  <c r="N91" s="1"/>
  <c r="M90"/>
  <c r="N90" s="1"/>
  <c r="M89"/>
  <c r="N89" s="1"/>
  <c r="N88"/>
  <c r="M88"/>
  <c r="M87"/>
  <c r="N87" s="1"/>
  <c r="M86"/>
  <c r="N86" s="1"/>
  <c r="M85"/>
  <c r="N85" s="1"/>
  <c r="M84"/>
  <c r="N84" s="1"/>
  <c r="M83"/>
  <c r="N83" s="1"/>
  <c r="M82"/>
  <c r="N82" s="1"/>
  <c r="M81"/>
  <c r="N81" s="1"/>
  <c r="M80"/>
  <c r="N80" s="1"/>
  <c r="M79"/>
  <c r="N79" s="1"/>
  <c r="M78"/>
  <c r="N78" s="1"/>
  <c r="M77"/>
  <c r="N77" s="1"/>
  <c r="M76"/>
  <c r="N76" s="1"/>
  <c r="M75"/>
  <c r="N75" s="1"/>
  <c r="M74"/>
  <c r="N74" s="1"/>
  <c r="M73"/>
  <c r="N73" s="1"/>
  <c r="M72"/>
  <c r="N72" s="1"/>
  <c r="M71"/>
  <c r="N71" s="1"/>
  <c r="M70"/>
  <c r="N70" s="1"/>
  <c r="M69"/>
  <c r="N69" s="1"/>
  <c r="M68"/>
  <c r="N68" s="1"/>
  <c r="M67"/>
  <c r="N67" s="1"/>
  <c r="M66"/>
  <c r="N66" s="1"/>
  <c r="M65"/>
  <c r="N65" s="1"/>
  <c r="M64"/>
  <c r="N64" s="1"/>
  <c r="M63"/>
  <c r="N63" s="1"/>
  <c r="M62"/>
  <c r="N62" s="1"/>
  <c r="N61"/>
  <c r="M61"/>
  <c r="M60"/>
  <c r="N60" s="1"/>
  <c r="M59"/>
  <c r="N59" s="1"/>
  <c r="M58"/>
  <c r="N58" s="1"/>
  <c r="M57"/>
  <c r="N57" s="1"/>
  <c r="M56"/>
  <c r="N56" s="1"/>
  <c r="M55"/>
  <c r="N55" s="1"/>
  <c r="M54"/>
  <c r="N54" s="1"/>
  <c r="M53"/>
  <c r="N53" s="1"/>
  <c r="M52"/>
  <c r="N52" s="1"/>
  <c r="M51"/>
  <c r="N51" s="1"/>
  <c r="M50"/>
  <c r="N50" s="1"/>
  <c r="M49"/>
  <c r="N49" s="1"/>
  <c r="M48"/>
  <c r="N48" s="1"/>
  <c r="M47"/>
  <c r="N47" s="1"/>
  <c r="M46"/>
  <c r="N46" s="1"/>
  <c r="M45"/>
  <c r="N45" s="1"/>
  <c r="M44"/>
  <c r="N44" s="1"/>
  <c r="M43"/>
  <c r="N43" s="1"/>
  <c r="M42"/>
  <c r="N42" s="1"/>
  <c r="M41"/>
  <c r="N41" s="1"/>
  <c r="M40"/>
  <c r="N40" s="1"/>
  <c r="M39"/>
  <c r="N39" s="1"/>
  <c r="M38"/>
  <c r="N38" s="1"/>
  <c r="M37"/>
  <c r="N37" s="1"/>
  <c r="M36"/>
  <c r="N36" s="1"/>
  <c r="M35"/>
  <c r="N35" s="1"/>
  <c r="M34"/>
  <c r="N34" s="1"/>
  <c r="M33"/>
  <c r="N33" s="1"/>
  <c r="M32"/>
  <c r="N32" s="1"/>
  <c r="M31"/>
  <c r="N31" s="1"/>
  <c r="M30"/>
  <c r="N30" s="1"/>
  <c r="M29"/>
  <c r="N29" s="1"/>
  <c r="M28"/>
  <c r="N28" s="1"/>
  <c r="M27"/>
  <c r="N27" s="1"/>
  <c r="M26"/>
  <c r="N26" s="1"/>
  <c r="M25"/>
  <c r="N25" s="1"/>
  <c r="M24"/>
  <c r="N24" s="1"/>
  <c r="M23"/>
  <c r="N23" s="1"/>
  <c r="M22"/>
  <c r="N22" s="1"/>
  <c r="M21"/>
  <c r="N21" s="1"/>
  <c r="N20"/>
  <c r="M20"/>
  <c r="M19"/>
  <c r="N19" s="1"/>
  <c r="M18"/>
  <c r="N18" s="1"/>
  <c r="M17"/>
  <c r="N17" s="1"/>
  <c r="M16"/>
  <c r="N16" s="1"/>
  <c r="M15"/>
  <c r="N15" s="1"/>
  <c r="M14"/>
  <c r="N14" s="1"/>
  <c r="M13"/>
  <c r="N13" s="1"/>
  <c r="M12"/>
  <c r="N12" s="1"/>
  <c r="M11"/>
  <c r="N11" s="1"/>
  <c r="M10"/>
  <c r="N10" s="1"/>
  <c r="M9"/>
  <c r="N9" s="1"/>
  <c r="G1"/>
  <c r="F1"/>
</calcChain>
</file>

<file path=xl/sharedStrings.xml><?xml version="1.0" encoding="utf-8"?>
<sst xmlns="http://schemas.openxmlformats.org/spreadsheetml/2006/main" count="454" uniqueCount="173">
  <si>
    <t>N° compte</t>
  </si>
  <si>
    <t>Valeurs</t>
  </si>
  <si>
    <t>Échéance</t>
  </si>
  <si>
    <t>Frs / Clts</t>
  </si>
  <si>
    <t>Date Fact</t>
  </si>
  <si>
    <t>Libéllé</t>
  </si>
  <si>
    <t>N° pièce</t>
  </si>
  <si>
    <t>versando</t>
  </si>
  <si>
    <t>Fact SDE38512</t>
  </si>
  <si>
    <t>paypal</t>
  </si>
  <si>
    <t>Total versando</t>
  </si>
  <si>
    <t>Total 02/03/2020</t>
  </si>
  <si>
    <t>nicotoy</t>
  </si>
  <si>
    <t>Fact 9323891</t>
  </si>
  <si>
    <t>paiement nicotoy</t>
  </si>
  <si>
    <t>5-002</t>
  </si>
  <si>
    <t>Fact 93298536</t>
  </si>
  <si>
    <t>5-001</t>
  </si>
  <si>
    <t>Total nicotoy</t>
  </si>
  <si>
    <t>Total 03/03/2020</t>
  </si>
  <si>
    <t>Rhone</t>
  </si>
  <si>
    <t>Fact 015408</t>
  </si>
  <si>
    <t>paiement rhone</t>
  </si>
  <si>
    <t>Total Rhone</t>
  </si>
  <si>
    <t>vistaprint</t>
  </si>
  <si>
    <t>Fact 9389870973</t>
  </si>
  <si>
    <t>Total vistaprint</t>
  </si>
  <si>
    <t>Total 04/03/2020</t>
  </si>
  <si>
    <t>ionos</t>
  </si>
  <si>
    <t>Fact ionos mars</t>
  </si>
  <si>
    <t>Total ionos</t>
  </si>
  <si>
    <t>Total 09/03/2020</t>
  </si>
  <si>
    <t>babynat</t>
  </si>
  <si>
    <t>Fact 244025</t>
  </si>
  <si>
    <t>paiment BN</t>
  </si>
  <si>
    <t>Total babynat</t>
  </si>
  <si>
    <t>Total 16/03/2020</t>
  </si>
  <si>
    <t>veepee</t>
  </si>
  <si>
    <t>releve facture 314849356</t>
  </si>
  <si>
    <t>4-009</t>
  </si>
  <si>
    <t>vente privée</t>
  </si>
  <si>
    <t>Total veepee</t>
  </si>
  <si>
    <t>Total 17/03/2020</t>
  </si>
  <si>
    <t>(vide)</t>
  </si>
  <si>
    <t>Fact free</t>
  </si>
  <si>
    <t>free mobile</t>
  </si>
  <si>
    <t>Total (vide)</t>
  </si>
  <si>
    <t>Total 25/03/2020</t>
  </si>
  <si>
    <t>NDF - Annonce Légale</t>
  </si>
  <si>
    <t>regie pro</t>
  </si>
  <si>
    <t>greffe</t>
  </si>
  <si>
    <t>Fact 20-023827</t>
  </si>
  <si>
    <t>gree</t>
  </si>
  <si>
    <t>Total greffe</t>
  </si>
  <si>
    <t>Total 31/03/2020</t>
  </si>
  <si>
    <t>poste</t>
  </si>
  <si>
    <t>Fact 881969</t>
  </si>
  <si>
    <t>4-004</t>
  </si>
  <si>
    <t>Total poste</t>
  </si>
  <si>
    <t>ebay</t>
  </si>
  <si>
    <t>Fact EU 928721086 paypal</t>
  </si>
  <si>
    <t>Fact ebay</t>
  </si>
  <si>
    <t>4-019</t>
  </si>
  <si>
    <t>Total ebay</t>
  </si>
  <si>
    <t>Total 02/04/2020</t>
  </si>
  <si>
    <t>Fact 15611</t>
  </si>
  <si>
    <t>4-001</t>
  </si>
  <si>
    <t>4-022</t>
  </si>
  <si>
    <t>paiement versando</t>
  </si>
  <si>
    <t>Fact sde39890</t>
  </si>
  <si>
    <t>4-012</t>
  </si>
  <si>
    <t>Total 03/04/2020</t>
  </si>
  <si>
    <t>kaloo</t>
  </si>
  <si>
    <t>Fact 200195779</t>
  </si>
  <si>
    <t>paiement kaloo</t>
  </si>
  <si>
    <t>Total kaloo</t>
  </si>
  <si>
    <t>Total 06/04/2020</t>
  </si>
  <si>
    <t>Fact 244427</t>
  </si>
  <si>
    <t xml:space="preserve">paiement </t>
  </si>
  <si>
    <t>paiement vistaprint</t>
  </si>
  <si>
    <t>Fact 9392259571</t>
  </si>
  <si>
    <t>4-010</t>
  </si>
  <si>
    <t>DC</t>
  </si>
  <si>
    <t>Fact 244428</t>
  </si>
  <si>
    <t>Total DC</t>
  </si>
  <si>
    <t>Total 07/04/2020</t>
  </si>
  <si>
    <t>Fact 245685</t>
  </si>
  <si>
    <t>paiement dc</t>
  </si>
  <si>
    <t>Total 14/04/2020</t>
  </si>
  <si>
    <t>Fact 202517515097</t>
  </si>
  <si>
    <t>4-008</t>
  </si>
  <si>
    <t>paiement 1&amp;1</t>
  </si>
  <si>
    <t>Total 15/04/2020</t>
  </si>
  <si>
    <t>Fact 931656</t>
  </si>
  <si>
    <t>4-006</t>
  </si>
  <si>
    <t>Total 16/04/2020</t>
  </si>
  <si>
    <t>infogreffe</t>
  </si>
  <si>
    <t>Fact2000294</t>
  </si>
  <si>
    <t>4-005</t>
  </si>
  <si>
    <t>paiement poste</t>
  </si>
  <si>
    <t>Total 17/04/2020</t>
  </si>
  <si>
    <t>Fact 15803</t>
  </si>
  <si>
    <t>4-002</t>
  </si>
  <si>
    <t>bebeboutik</t>
  </si>
  <si>
    <t>Fact 1634687</t>
  </si>
  <si>
    <t>4-016</t>
  </si>
  <si>
    <t>paiement bebeboutik</t>
  </si>
  <si>
    <t>Total bebeboutik</t>
  </si>
  <si>
    <t>Total 20/04/2020</t>
  </si>
  <si>
    <t>paiement greffe</t>
  </si>
  <si>
    <t>Total 25/04/2020</t>
  </si>
  <si>
    <t>4-030</t>
  </si>
  <si>
    <t>Total 27/04/2020</t>
  </si>
  <si>
    <t>paiement au fil du tissus</t>
  </si>
  <si>
    <t>au fil du tissus</t>
  </si>
  <si>
    <t>4-011</t>
  </si>
  <si>
    <t>Total 29/04/2020</t>
  </si>
  <si>
    <t>note de frais (imprimante / brodeuse,,)</t>
  </si>
  <si>
    <t>4-031</t>
  </si>
  <si>
    <t>mako</t>
  </si>
  <si>
    <t>Fact 2003-243</t>
  </si>
  <si>
    <t>Fact 2003-172</t>
  </si>
  <si>
    <t>Total mako</t>
  </si>
  <si>
    <t>Fact 202517778016</t>
  </si>
  <si>
    <t>4-007</t>
  </si>
  <si>
    <t>paiement ionos</t>
  </si>
  <si>
    <t xml:space="preserve">Fact 997140 </t>
  </si>
  <si>
    <t>4-003</t>
  </si>
  <si>
    <t>Total 30/04/2020</t>
  </si>
  <si>
    <t>commission 04/20</t>
  </si>
  <si>
    <t>4-026</t>
  </si>
  <si>
    <t>Total 02/05/2020</t>
  </si>
  <si>
    <t>Fact 247879</t>
  </si>
  <si>
    <t>Avr s/ fact 247879</t>
  </si>
  <si>
    <t>Total 10/05/2020</t>
  </si>
  <si>
    <t>spoted</t>
  </si>
  <si>
    <t>Fact 20200310-01331</t>
  </si>
  <si>
    <t>Total spoted</t>
  </si>
  <si>
    <t>Total 11/05/2020</t>
  </si>
  <si>
    <t>Fact 247985</t>
  </si>
  <si>
    <t>Fact 247986</t>
  </si>
  <si>
    <t>Total 15/05/2020</t>
  </si>
  <si>
    <t>4-025</t>
  </si>
  <si>
    <t>Total 16/05/2020</t>
  </si>
  <si>
    <t>nattou</t>
  </si>
  <si>
    <t>Fact 20041521</t>
  </si>
  <si>
    <t>Total nattou</t>
  </si>
  <si>
    <t>Total 18/05/2020</t>
  </si>
  <si>
    <t>Fact 248107</t>
  </si>
  <si>
    <t>Total 23/05/2020</t>
  </si>
  <si>
    <t>Fact 2020-515</t>
  </si>
  <si>
    <t>4-013</t>
  </si>
  <si>
    <t>Fact 2020-417</t>
  </si>
  <si>
    <t>4-014</t>
  </si>
  <si>
    <t>Total 31/05/2020</t>
  </si>
  <si>
    <t>Fact 05032020-01058</t>
  </si>
  <si>
    <t>4-015</t>
  </si>
  <si>
    <t>Total 06/06/2020</t>
  </si>
  <si>
    <t>Fact 200198058</t>
  </si>
  <si>
    <t>4-017</t>
  </si>
  <si>
    <t>Total 23/06/2020</t>
  </si>
  <si>
    <t>Débit</t>
  </si>
  <si>
    <t>Crédit</t>
  </si>
  <si>
    <t>Somme de Débit</t>
  </si>
  <si>
    <t>Somme de Crédit</t>
  </si>
  <si>
    <t>Date</t>
  </si>
  <si>
    <t>Analytique</t>
  </si>
  <si>
    <t>Code TVA</t>
  </si>
  <si>
    <t>Racine Compte</t>
  </si>
  <si>
    <t>check</t>
  </si>
  <si>
    <t>dc</t>
  </si>
  <si>
    <t>libellé</t>
  </si>
  <si>
    <t>Fournisseur</t>
  </si>
</sst>
</file>

<file path=xl/styles.xml><?xml version="1.0" encoding="utf-8"?>
<styleSheet xmlns="http://schemas.openxmlformats.org/spreadsheetml/2006/main">
  <numFmts count="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(* #,##0.00_);_(* \(#,##0.00\);_(* &quot;-&quot;??_);_(@_)"/>
    <numFmt numFmtId="165" formatCode="_-* #,##0.00\ [$€]_-;\-* #,##0.00\ [$€]_-;_-* &quot;-&quot;??\ [$€]_-;_-@_-"/>
    <numFmt numFmtId="166" formatCode="_(&quot;$&quot;* #,##0.00_);_(&quot;$&quot;* \(#,##0.00\);_(&quot;$&quot;* &quot;-&quot;??_);_(@_)"/>
    <numFmt numFmtId="167" formatCode="_(&quot;€&quot;* #,##0.00_);_(&quot;€&quot;* \(#,##0.00\);_(&quot;€&quot;* &quot;-&quot;??_);_(@_)"/>
    <numFmt numFmtId="168" formatCode="#,##0.00\ &quot;€&quot;;\ \(#,##0.00\)\ &quot;€&quot;;;@"/>
  </numFmts>
  <fonts count="2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vantGarde"/>
      <family val="2"/>
    </font>
    <font>
      <sz val="10"/>
      <name val="Arial"/>
      <family val="2"/>
    </font>
    <font>
      <b/>
      <i/>
      <sz val="1"/>
      <name val="Helvetica"/>
      <family val="2"/>
    </font>
    <font>
      <sz val="12"/>
      <name val="AvantGarde"/>
      <family val="2"/>
    </font>
    <font>
      <u/>
      <sz val="10"/>
      <color indexed="12"/>
      <name val="Arial"/>
      <family val="2"/>
    </font>
    <font>
      <u/>
      <sz val="11"/>
      <color theme="10"/>
      <name val="Calibri"/>
      <family val="2"/>
    </font>
    <font>
      <u/>
      <sz val="10"/>
      <color theme="10"/>
      <name val="Arial"/>
      <family val="2"/>
    </font>
    <font>
      <sz val="10"/>
      <color rgb="FF000000"/>
      <name val="Times New Roman"/>
      <family val="1"/>
    </font>
    <font>
      <sz val="10"/>
      <color theme="1" tint="0.14996795556505021"/>
      <name val="Calibri"/>
      <family val="2"/>
      <scheme val="minor"/>
    </font>
    <font>
      <sz val="9"/>
      <name val="Palatino"/>
      <family val="1"/>
    </font>
    <font>
      <sz val="11"/>
      <color theme="0" tint="-0.14999847407452621"/>
      <name val="Calibri"/>
      <family val="2"/>
      <scheme val="minor"/>
    </font>
    <font>
      <sz val="11"/>
      <color theme="0" tint="-0.24994659260841701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b/>
      <sz val="30"/>
      <name val="Calibri"/>
      <family val="2"/>
      <scheme val="minor"/>
    </font>
    <font>
      <b/>
      <sz val="22"/>
      <color rgb="FFFF0000"/>
      <name val="Calibri"/>
      <family val="2"/>
      <scheme val="minor"/>
    </font>
    <font>
      <sz val="14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27">
    <xf numFmtId="0" fontId="0" fillId="0" borderId="0"/>
    <xf numFmtId="43" fontId="1" fillId="0" borderId="0" applyFont="0" applyFill="0" applyBorder="0" applyAlignment="0" applyProtection="0"/>
    <xf numFmtId="0" fontId="4" fillId="0" borderId="0" applyNumberFormat="0"/>
    <xf numFmtId="164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Protection="0">
      <alignment horizontal="justify" vertical="top"/>
    </xf>
    <xf numFmtId="0" fontId="8" fillId="0" borderId="0" applyNumberFormat="0" applyFill="0" applyBorder="0" applyAlignment="0" applyProtection="0">
      <alignment vertical="top"/>
      <protection locked="0"/>
    </xf>
    <xf numFmtId="0" fontId="9" fillId="0" borderId="0" applyNumberFormat="0" applyFill="0" applyBorder="0" applyAlignment="0" applyProtection="0">
      <alignment vertical="top"/>
      <protection locked="0"/>
    </xf>
    <xf numFmtId="0" fontId="10" fillId="0" borderId="0" applyNumberFormat="0" applyFill="0" applyBorder="0" applyAlignment="0" applyProtection="0">
      <alignment vertical="top"/>
      <protection locked="0"/>
    </xf>
    <xf numFmtId="16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0" fontId="5" fillId="0" borderId="0"/>
    <xf numFmtId="0" fontId="5" fillId="0" borderId="0"/>
    <xf numFmtId="0" fontId="1" fillId="0" borderId="0"/>
    <xf numFmtId="0" fontId="5" fillId="0" borderId="0"/>
    <xf numFmtId="0" fontId="1" fillId="0" borderId="0"/>
    <xf numFmtId="0" fontId="11" fillId="0" borderId="0"/>
    <xf numFmtId="0" fontId="11" fillId="0" borderId="0"/>
    <xf numFmtId="0" fontId="11" fillId="0" borderId="0"/>
    <xf numFmtId="0" fontId="12" fillId="0" borderId="0">
      <alignment vertical="center"/>
    </xf>
    <xf numFmtId="0" fontId="11" fillId="0" borderId="0"/>
    <xf numFmtId="0" fontId="13" fillId="0" borderId="0" applyNumberFormat="0" applyFill="0" applyBorder="0" applyAlignment="0" applyProtection="0">
      <alignment horizontal="right" vertical="center"/>
    </xf>
    <xf numFmtId="9" fontId="5" fillId="0" borderId="0" applyFont="0" applyFill="0" applyBorder="0" applyAlignment="0" applyProtection="0"/>
    <xf numFmtId="167" fontId="1" fillId="0" borderId="0" applyFont="0" applyFill="0" applyBorder="0" applyAlignment="0" applyProtection="0"/>
  </cellStyleXfs>
  <cellXfs count="39">
    <xf numFmtId="0" fontId="0" fillId="0" borderId="0" xfId="0"/>
    <xf numFmtId="0" fontId="0" fillId="0" borderId="0" xfId="0" applyFill="1"/>
    <xf numFmtId="0" fontId="2" fillId="2" borderId="0" xfId="0" applyFont="1" applyFill="1"/>
    <xf numFmtId="0" fontId="3" fillId="2" borderId="0" xfId="0" applyFont="1" applyFill="1" applyAlignment="1">
      <alignment horizontal="left"/>
    </xf>
    <xf numFmtId="0" fontId="3" fillId="3" borderId="0" xfId="0" applyFont="1" applyFill="1" applyAlignment="1">
      <alignment horizontal="center"/>
    </xf>
    <xf numFmtId="0" fontId="3" fillId="4" borderId="0" xfId="0" applyFont="1" applyFill="1" applyAlignment="1">
      <alignment horizontal="center"/>
    </xf>
    <xf numFmtId="0" fontId="2" fillId="4" borderId="0" xfId="0" applyFont="1" applyFill="1" applyAlignment="1">
      <alignment horizontal="center"/>
    </xf>
    <xf numFmtId="0" fontId="0" fillId="0" borderId="0" xfId="0" applyFill="1" applyAlignment="1">
      <alignment horizontal="center" vertical="center" wrapText="1"/>
    </xf>
    <xf numFmtId="14" fontId="0" fillId="0" borderId="0" xfId="0" applyNumberFormat="1" applyFill="1" applyAlignment="1">
      <alignment horizontal="center" vertical="center" wrapText="1"/>
    </xf>
    <xf numFmtId="0" fontId="0" fillId="5" borderId="0" xfId="0" applyFill="1" applyAlignment="1">
      <alignment horizontal="center"/>
    </xf>
    <xf numFmtId="14" fontId="0" fillId="5" borderId="0" xfId="0" applyNumberFormat="1" applyFill="1" applyAlignment="1">
      <alignment horizontal="center"/>
    </xf>
    <xf numFmtId="0" fontId="0" fillId="0" borderId="0" xfId="0" applyNumberFormat="1" applyFill="1"/>
    <xf numFmtId="43" fontId="0" fillId="0" borderId="0" xfId="1" applyFont="1" applyFill="1"/>
    <xf numFmtId="43" fontId="0" fillId="0" borderId="0" xfId="1" applyFont="1"/>
    <xf numFmtId="14" fontId="14" fillId="5" borderId="0" xfId="0" applyNumberFormat="1" applyFont="1" applyFill="1" applyAlignment="1">
      <alignment horizontal="center"/>
    </xf>
    <xf numFmtId="0" fontId="0" fillId="5" borderId="0" xfId="0" applyNumberFormat="1" applyFill="1" applyAlignment="1">
      <alignment horizontal="center"/>
    </xf>
    <xf numFmtId="167" fontId="15" fillId="5" borderId="0" xfId="26" applyFont="1" applyFill="1" applyAlignment="1">
      <alignment horizontal="center"/>
    </xf>
    <xf numFmtId="167" fontId="0" fillId="5" borderId="0" xfId="26" applyFont="1" applyFill="1" applyAlignment="1">
      <alignment horizontal="center"/>
    </xf>
    <xf numFmtId="167" fontId="16" fillId="5" borderId="0" xfId="26" applyFont="1" applyFill="1" applyAlignment="1">
      <alignment horizontal="center"/>
    </xf>
    <xf numFmtId="44" fontId="16" fillId="5" borderId="0" xfId="0" applyNumberFormat="1" applyFont="1" applyFill="1" applyAlignment="1">
      <alignment horizontal="center"/>
    </xf>
    <xf numFmtId="0" fontId="19" fillId="4" borderId="0" xfId="0" applyNumberFormat="1" applyFont="1" applyFill="1" applyAlignment="1">
      <alignment horizontal="center" vertical="center"/>
    </xf>
    <xf numFmtId="14" fontId="19" fillId="4" borderId="0" xfId="0" applyNumberFormat="1" applyFont="1" applyFill="1" applyAlignment="1">
      <alignment horizontal="center" vertical="center"/>
    </xf>
    <xf numFmtId="0" fontId="19" fillId="4" borderId="0" xfId="0" applyFont="1" applyFill="1" applyAlignment="1">
      <alignment horizontal="center" vertical="center"/>
    </xf>
    <xf numFmtId="167" fontId="19" fillId="4" borderId="0" xfId="26" applyFont="1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14" fontId="0" fillId="3" borderId="0" xfId="0" applyNumberFormat="1" applyFill="1" applyAlignment="1">
      <alignment horizontal="left"/>
    </xf>
    <xf numFmtId="0" fontId="0" fillId="3" borderId="0" xfId="0" applyFill="1" applyAlignment="1"/>
    <xf numFmtId="0" fontId="0" fillId="3" borderId="0" xfId="0" applyNumberFormat="1" applyFill="1" applyBorder="1" applyAlignment="1">
      <alignment horizontal="center"/>
    </xf>
    <xf numFmtId="0" fontId="0" fillId="3" borderId="0" xfId="0" applyFill="1" applyBorder="1" applyAlignment="1">
      <alignment horizontal="left"/>
    </xf>
    <xf numFmtId="0" fontId="0" fillId="3" borderId="0" xfId="0" applyNumberFormat="1" applyFill="1" applyBorder="1" applyAlignment="1">
      <alignment horizontal="left"/>
    </xf>
    <xf numFmtId="168" fontId="0" fillId="3" borderId="0" xfId="26" applyNumberFormat="1" applyFont="1" applyFill="1" applyBorder="1" applyAlignment="1">
      <alignment horizontal="center"/>
    </xf>
    <xf numFmtId="14" fontId="0" fillId="3" borderId="0" xfId="0" applyNumberForma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16" fontId="0" fillId="3" borderId="0" xfId="0" applyNumberFormat="1" applyFill="1" applyBorder="1" applyAlignment="1">
      <alignment horizontal="center"/>
    </xf>
    <xf numFmtId="0" fontId="0" fillId="0" borderId="0" xfId="0" applyFill="1" applyAlignment="1">
      <alignment horizontal="center" vertical="center" wrapText="1"/>
    </xf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 vertical="center" wrapText="1"/>
    </xf>
    <xf numFmtId="0" fontId="17" fillId="5" borderId="0" xfId="0" applyFont="1" applyFill="1" applyAlignment="1">
      <alignment vertical="center"/>
    </xf>
    <xf numFmtId="167" fontId="18" fillId="5" borderId="0" xfId="26" applyFont="1" applyFill="1" applyAlignment="1">
      <alignment horizontal="left" vertical="center"/>
    </xf>
  </cellXfs>
  <cellStyles count="27">
    <cellStyle name="avant" xfId="2"/>
    <cellStyle name="Comma_cac2006" xfId="3"/>
    <cellStyle name="Euro" xfId="4"/>
    <cellStyle name="helv" xfId="5"/>
    <cellStyle name="lettre" xfId="6"/>
    <cellStyle name="Lien hypertexte 2" xfId="7"/>
    <cellStyle name="Lien hypertexte 3" xfId="8"/>
    <cellStyle name="Lien hypertexte 4" xfId="9"/>
    <cellStyle name="Milliers" xfId="1" builtinId="3"/>
    <cellStyle name="Milliers 2" xfId="10"/>
    <cellStyle name="Milliers 3" xfId="11"/>
    <cellStyle name="Milliers 4" xfId="12"/>
    <cellStyle name="Monétaire 2" xfId="13"/>
    <cellStyle name="Monétaire 3" xfId="26"/>
    <cellStyle name="Normal" xfId="0" builtinId="0"/>
    <cellStyle name="Normal 2" xfId="14"/>
    <cellStyle name="Normal 2 2" xfId="15"/>
    <cellStyle name="Normal 3" xfId="16"/>
    <cellStyle name="Normal 3 2" xfId="17"/>
    <cellStyle name="Normal 4" xfId="18"/>
    <cellStyle name="Normal 5" xfId="19"/>
    <cellStyle name="Normal 6" xfId="20"/>
    <cellStyle name="Normal 7" xfId="21"/>
    <cellStyle name="Normal 8" xfId="22"/>
    <cellStyle name="Normal 9" xfId="23"/>
    <cellStyle name="palat" xfId="24"/>
    <cellStyle name="Pourcentage 2" xfId="25"/>
  </cellStyles>
  <dxfs count="64">
    <dxf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relativeIndent="255" justifyLastLine="0" shrinkToFit="0" mergeCell="0" readingOrder="0"/>
    </dxf>
    <dxf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relativeIndent="255" justifyLastLine="0" shrinkToFit="0" mergeCell="0" readingOrder="0"/>
    </dxf>
    <dxf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relativeIndent="255" justifyLastLine="0" shrinkToFit="0" mergeCell="0" readingOrder="0"/>
    </dxf>
    <dxf>
      <fill>
        <patternFill patternType="solid">
          <fgColor indexed="64"/>
          <bgColor theme="0"/>
        </patternFill>
      </fill>
      <alignment horizontal="center" vertical="bottom" textRotation="0" wrapText="0" indent="0" relativeIndent="0" justifyLastLine="0" shrinkToFit="0" mergeCell="0" readingOrder="0"/>
    </dxf>
    <dxf>
      <fill>
        <patternFill patternType="solid">
          <fgColor indexed="64"/>
          <bgColor theme="0"/>
        </patternFill>
      </fill>
      <alignment horizontal="center" vertical="bottom" textRotation="0" wrapText="0" indent="0" relativeIndent="255" justifyLastLine="0" shrinkToFit="0" mergeCell="0" readingOrder="0"/>
    </dxf>
    <dxf>
      <fill>
        <patternFill patternType="solid">
          <fgColor indexed="64"/>
          <bgColor theme="0"/>
        </patternFill>
      </fill>
      <alignment horizontal="general" vertical="bottom" textRotation="0" wrapText="0" indent="0" relativeIndent="255" justifyLastLine="0" shrinkToFit="0" mergeCell="0" readingOrder="0"/>
    </dxf>
    <dxf>
      <numFmt numFmtId="19" formatCode="dd/mm/yyyy"/>
      <fill>
        <patternFill patternType="solid">
          <fgColor indexed="64"/>
          <bgColor theme="0"/>
        </patternFill>
      </fill>
      <alignment horizontal="center" vertical="bottom" textRotation="0" wrapText="0" indent="0" relativeIndent="255" justifyLastLine="0" shrinkToFit="0" mergeCell="0" readingOrder="0"/>
    </dxf>
    <dxf>
      <numFmt numFmtId="168" formatCode="#,##0.00\ &quot;€&quot;;\ \(#,##0.00\)\ &quot;€&quot;;;@"/>
      <fill>
        <patternFill patternType="solid">
          <fgColor indexed="64"/>
          <bgColor theme="0"/>
        </patternFill>
      </fill>
      <alignment horizontal="center" vertical="bottom" textRotation="0" wrapText="0" indent="0" relativeIndent="255" justifyLastLine="0" shrinkToFit="0" mergeCell="0" readingOrder="0"/>
    </dxf>
    <dxf>
      <numFmt numFmtId="168" formatCode="#,##0.00\ &quot;€&quot;;\ \(#,##0.00\)\ &quot;€&quot;;;@"/>
      <fill>
        <patternFill patternType="solid">
          <fgColor indexed="64"/>
          <bgColor theme="0"/>
        </patternFill>
      </fill>
      <alignment horizontal="center" vertical="bottom" textRotation="0" wrapText="0" indent="0" relativeIndent="255" justifyLastLine="0" shrinkToFit="0" mergeCell="0" readingOrder="0"/>
    </dxf>
    <dxf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0" indent="0" relativeIndent="255" justifyLastLine="0" shrinkToFit="0" mergeCell="0" readingOrder="0"/>
    </dxf>
    <dxf>
      <fill>
        <patternFill patternType="solid">
          <fgColor indexed="64"/>
          <bgColor theme="0"/>
        </patternFill>
      </fill>
      <alignment horizontal="left" vertical="bottom" textRotation="0" wrapText="0" indent="0" relativeIndent="255" justifyLastLine="0" shrinkToFit="0" mergeCell="0" readingOrder="0"/>
    </dxf>
    <dxf>
      <numFmt numFmtId="19" formatCode="dd/mm/yyyy"/>
      <fill>
        <patternFill patternType="solid">
          <fgColor indexed="64"/>
          <bgColor theme="0"/>
        </patternFill>
      </fill>
      <alignment horizontal="left" vertical="bottom" textRotation="0" wrapText="0" indent="0" relativeIndent="255" justifyLastLine="0" shrinkToFit="0" mergeCell="0" readingOrder="0"/>
    </dxf>
    <dxf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relativeIndent="255" justifyLastLine="0" shrinkToFit="0" mergeCell="0" readingOrder="0"/>
    </dxf>
    <dxf>
      <fill>
        <patternFill patternType="solid">
          <fgColor indexed="64"/>
          <bgColor theme="0"/>
        </patternFill>
      </fill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4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</font>
      <border>
        <top style="thin">
          <color auto="1"/>
        </top>
        <bottom/>
        <vertical/>
        <horizontal/>
      </border>
    </dxf>
    <dxf>
      <font>
        <b val="0"/>
        <i val="0"/>
      </font>
      <border>
        <top style="thin">
          <color auto="1"/>
        </top>
        <bottom/>
        <vertical/>
        <horizontal/>
      </border>
    </dxf>
    <dxf>
      <font>
        <color theme="0"/>
      </font>
    </dxf>
    <dxf>
      <font>
        <color theme="0"/>
      </font>
    </dxf>
    <dxf>
      <font>
        <b val="0"/>
        <i val="0"/>
      </font>
      <border>
        <top style="thin">
          <color auto="1"/>
        </top>
        <bottom/>
        <vertical/>
        <horizontal/>
      </border>
    </dxf>
    <dxf>
      <font>
        <b val="0"/>
        <i val="0"/>
      </font>
      <border>
        <top style="thin">
          <color auto="1"/>
        </top>
        <bottom/>
        <vertical/>
        <horizontal/>
      </border>
    </dxf>
    <dxf>
      <font>
        <b/>
        <i val="0"/>
        <color rgb="FFFF0000"/>
      </font>
    </dxf>
    <dxf>
      <font>
        <color theme="0"/>
      </font>
    </dxf>
    <dxf>
      <font>
        <color theme="0"/>
      </font>
    </dxf>
    <dxf>
      <font>
        <b val="0"/>
        <i val="0"/>
      </font>
      <border>
        <top style="thin">
          <color auto="1"/>
        </top>
        <bottom/>
        <vertical/>
        <horizontal/>
      </border>
    </dxf>
    <dxf>
      <fill>
        <patternFill>
          <bgColor theme="3" tint="-0.249977111117893"/>
        </patternFill>
      </fill>
    </dxf>
    <dxf>
      <fill>
        <patternFill>
          <bgColor indexed="64"/>
        </patternFill>
      </fill>
    </dxf>
    <dxf>
      <font>
        <color theme="0"/>
      </font>
      <fill>
        <patternFill patternType="solid">
          <fgColor indexed="64"/>
          <bgColor theme="3" tint="-0.249977111117893"/>
        </patternFill>
      </fill>
    </dxf>
    <dxf>
      <alignment horizontal="right" readingOrder="0"/>
    </dxf>
    <dxf>
      <fill>
        <patternFill patternType="solid">
          <bgColor theme="3" tint="-0.249977111117893"/>
        </patternFill>
      </fill>
    </dxf>
    <dxf>
      <fill>
        <patternFill patternType="solid">
          <bgColor theme="3" tint="-0.249977111117893"/>
        </patternFill>
      </fill>
    </dxf>
    <dxf>
      <fill>
        <patternFill patternType="solid">
          <bgColor theme="3" tint="-0.249977111117893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theme="0"/>
      </font>
    </dxf>
    <dxf>
      <font>
        <color theme="0"/>
      </font>
    </dxf>
    <dxf>
      <font>
        <b/>
      </font>
    </dxf>
    <dxf>
      <font>
        <b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 patternType="solid">
          <bgColor rgb="FF0070C0"/>
        </patternFill>
      </fill>
    </dxf>
    <dxf>
      <fill>
        <patternFill patternType="solid">
          <bgColor rgb="FF0070C0"/>
        </patternFill>
      </fill>
    </dxf>
    <dxf>
      <fill>
        <patternFill>
          <bgColor theme="0" tint="-0.14999847407452621"/>
        </patternFill>
      </fill>
    </dxf>
    <dxf>
      <fill>
        <patternFill patternType="solid">
          <bgColor theme="4" tint="-0.249977111117893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  <dxf>
      <fill>
        <patternFill patternType="solid">
          <bgColor theme="4" tint="-0.249977111117893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10" Type="http://schemas.openxmlformats.org/officeDocument/2006/relationships/pivotCacheDefinition" Target="pivotCache/pivotCacheDefinition1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lek/OneDrive/-%20CALINDOUDOU/STE/DIAGNOSTIC%20FINANCIER%20VERSION%20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KAMISSOKO%20Baba%20Idris/Bureau/DOSSIER%20SIB/DIAGNOSTIC%20FINANCIER/DIAGNOSTIC%20FINANCIER%20VERSION%201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lek/OneDrive/-%20CALINDOUDOU/STE/-%20COMPTA%20SASU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SUIVITRANSPATRJBIS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lek/OneDrive/-%20CALINDOUDOU/STE/TABLEAUX/BUDGET%20DE%20TRESORERIE/Modele%20financier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Boulanger/Documents/-%20MNSA/MATRICE/A%20exploite/Analyse%20financiere%20globale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lek/OneDrive/-%20CALINDOUDOU/STE/tra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P"/>
      <sheetName val="PRESENTATION"/>
      <sheetName val="ANALYSE CONCURRENCE"/>
      <sheetName val="PLAN ANA FIN"/>
      <sheetName val="ACTIF FINANCIER"/>
      <sheetName val="PASSIF FINANCIER"/>
      <sheetName val="SIG"/>
      <sheetName val="RATIOS"/>
      <sheetName val="DUPONT (2)"/>
      <sheetName val="DUPONT (3)"/>
      <sheetName val="DUPONT"/>
      <sheetName val="DUPONT 2"/>
      <sheetName val="CHIFFRE DAFFAIRE"/>
      <sheetName val="RENTABILITE FIN"/>
      <sheetName val="RENTABILITE ECO"/>
      <sheetName val="MARGE NETTE"/>
      <sheetName val="ROTATION DES ACTIFS"/>
      <sheetName val="LEVIER FINANCIER"/>
      <sheetName val="EQUILIBRE FINANCIER"/>
      <sheetName val="NOTE DE SYNTHESE"/>
      <sheetName val="EVALUATION"/>
      <sheetName val="RISQUE"/>
      <sheetName val="RISQUE DEXPLOITATION"/>
      <sheetName val="RISQUE FINANCIER"/>
      <sheetName val="RISQUE DINSOLVABILITE"/>
      <sheetName val="Plafonnement"/>
      <sheetName val="EQUILFIN"/>
      <sheetName val="SCORE"/>
      <sheetName val="SCORE 2"/>
      <sheetName val="TABLFIN"/>
      <sheetName val="STRATEGIES1"/>
      <sheetName val="STRATEGIES2"/>
      <sheetName val="Elaboration Dossier de credit"/>
      <sheetName val="Etude Dossier de credit "/>
      <sheetName val="Credits bancaires"/>
      <sheetName val="Credits en blanc"/>
      <sheetName val="Financement commerciaux"/>
      <sheetName val="Feuil1"/>
      <sheetName val="Evaluation credit"/>
      <sheetName val="Regles prudentiell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IP"/>
      <sheetName val="PRESENTATION"/>
      <sheetName val="ANALYSE CONCURRENCE"/>
      <sheetName val="PLAN ANA FIN"/>
      <sheetName val="ACTIF FINANCIER"/>
      <sheetName val="PASSIF FINANCIER"/>
      <sheetName val="SIG"/>
      <sheetName val="Sources d'information"/>
      <sheetName val="Causes défaillances"/>
      <sheetName val="RATIOS"/>
      <sheetName val="DUPONT (2)"/>
      <sheetName val="DUPONT (3)"/>
      <sheetName val="DUPONT"/>
      <sheetName val="DUPONT 2"/>
      <sheetName val="CHIFFRE DAFFAIRE"/>
      <sheetName val="RENTABILITE FIN"/>
      <sheetName val="RENTABILITE ECO"/>
      <sheetName val="MARGE NETTE"/>
      <sheetName val="ROTATION DES ACTIFS"/>
      <sheetName val="LEVIER FINANCIER"/>
      <sheetName val="EQUILIBRE FINANCIER"/>
      <sheetName val="NOTE DE SYNTHESE"/>
      <sheetName val="EVALUATION"/>
      <sheetName val="RISQUE"/>
      <sheetName val="RISQUE DEXPLOITATION"/>
      <sheetName val="RISQUE FINANCIER"/>
      <sheetName val="RISQUE DINSOLVABILITE"/>
      <sheetName val="Plafonnement"/>
      <sheetName val="EQUILFIN"/>
      <sheetName val="SCORE"/>
      <sheetName val="SCORE 2"/>
      <sheetName val="TABLFIN"/>
      <sheetName val="STRATEGIES1"/>
      <sheetName val="STRATEGIES2"/>
      <sheetName val="Elaboration Dossier de credit"/>
      <sheetName val="Etude Dossier de credit "/>
      <sheetName val="Credits bancaires"/>
      <sheetName val="Credits en blanc"/>
      <sheetName val="Financement commerciaux"/>
      <sheetName val="Feuil1"/>
      <sheetName val="Evaluation credit"/>
      <sheetName val="Regles prudentiell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SOCIETE"/>
      <sheetName val="PCG"/>
      <sheetName val="E"/>
      <sheetName val="GL"/>
      <sheetName val="Resultat"/>
      <sheetName val="M"/>
      <sheetName val="BR"/>
      <sheetName val="A"/>
      <sheetName val="A2"/>
      <sheetName val="2033A"/>
      <sheetName val="2033B"/>
      <sheetName val="2033C"/>
      <sheetName val="2033D"/>
      <sheetName val="2033E"/>
      <sheetName val="TVA2"/>
      <sheetName val="CA12"/>
      <sheetName val="CA3"/>
      <sheetName val="Z"/>
      <sheetName val="GL2"/>
      <sheetName val="- COMPTA SASU"/>
    </sheetNames>
    <sheetDataSet>
      <sheetData sheetId="0">
        <row r="16">
          <cell r="C16">
            <v>43831</v>
          </cell>
        </row>
        <row r="17">
          <cell r="C17">
            <v>43951</v>
          </cell>
        </row>
      </sheetData>
      <sheetData sheetId="1">
        <row r="473">
          <cell r="E473">
            <v>-68282.820000000007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 refreshError="1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TRREEL"/>
      <sheetName val="TRDETAILREEL"/>
      <sheetName val="TRPREVI"/>
      <sheetName val="TRDETAIL"/>
    </sheetNames>
    <sheetDataSet>
      <sheetData sheetId="0">
        <row r="7">
          <cell r="A7">
            <v>1</v>
          </cell>
          <cell r="B7" t="str">
            <v>LIBELLES</v>
          </cell>
          <cell r="C7" t="str">
            <v>CUMUL</v>
          </cell>
          <cell r="D7">
            <v>35855</v>
          </cell>
          <cell r="E7">
            <v>35886</v>
          </cell>
          <cell r="F7">
            <v>35916</v>
          </cell>
          <cell r="G7">
            <v>35947</v>
          </cell>
          <cell r="H7">
            <v>35977</v>
          </cell>
          <cell r="I7">
            <v>36008</v>
          </cell>
          <cell r="J7">
            <v>36039</v>
          </cell>
          <cell r="K7">
            <v>36069</v>
          </cell>
          <cell r="L7">
            <v>36100</v>
          </cell>
          <cell r="M7">
            <v>36130</v>
          </cell>
        </row>
        <row r="8">
          <cell r="A8">
            <v>2</v>
          </cell>
        </row>
        <row r="9">
          <cell r="A9">
            <v>3</v>
          </cell>
          <cell r="B9" t="str">
            <v>Solde trésorerie début mois</v>
          </cell>
          <cell r="C9">
            <v>128900</v>
          </cell>
          <cell r="D9">
            <v>128900</v>
          </cell>
          <cell r="E9">
            <v>153200</v>
          </cell>
          <cell r="F9">
            <v>164400</v>
          </cell>
          <cell r="G9">
            <v>235100</v>
          </cell>
          <cell r="H9">
            <v>167100</v>
          </cell>
          <cell r="I9">
            <v>217700</v>
          </cell>
          <cell r="J9">
            <v>217700</v>
          </cell>
          <cell r="K9">
            <v>217700</v>
          </cell>
          <cell r="L9">
            <v>217700</v>
          </cell>
          <cell r="M9">
            <v>217700</v>
          </cell>
        </row>
        <row r="10">
          <cell r="A10">
            <v>4</v>
          </cell>
        </row>
        <row r="11">
          <cell r="A11">
            <v>5</v>
          </cell>
          <cell r="B11" t="str">
            <v>Encaissements TTC</v>
          </cell>
        </row>
        <row r="12">
          <cell r="A12">
            <v>6</v>
          </cell>
        </row>
        <row r="13">
          <cell r="A13">
            <v>7</v>
          </cell>
          <cell r="B13" t="str">
            <v>Clients avant dépôt bilan</v>
          </cell>
          <cell r="C13">
            <v>14000</v>
          </cell>
          <cell r="D13">
            <v>9100</v>
          </cell>
          <cell r="E13">
            <v>4900</v>
          </cell>
        </row>
        <row r="14">
          <cell r="A14">
            <v>8</v>
          </cell>
          <cell r="B14" t="str">
            <v>Autres créances avt dépôt bilan</v>
          </cell>
          <cell r="C14">
            <v>4600</v>
          </cell>
          <cell r="D14">
            <v>4600</v>
          </cell>
        </row>
        <row r="15">
          <cell r="A15">
            <v>9</v>
          </cell>
          <cell r="B15" t="str">
            <v xml:space="preserve">Clients </v>
          </cell>
          <cell r="C15">
            <v>1694400</v>
          </cell>
          <cell r="D15">
            <v>325200</v>
          </cell>
          <cell r="E15">
            <v>335000</v>
          </cell>
          <cell r="F15">
            <v>341600</v>
          </cell>
          <cell r="G15">
            <v>321900</v>
          </cell>
          <cell r="H15">
            <v>370700</v>
          </cell>
          <cell r="I15">
            <v>0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</row>
        <row r="16">
          <cell r="A16">
            <v>10</v>
          </cell>
          <cell r="B16" t="str">
            <v xml:space="preserve">Autres créances </v>
          </cell>
          <cell r="C16">
            <v>12500</v>
          </cell>
          <cell r="D16">
            <v>12000</v>
          </cell>
          <cell r="G16">
            <v>500</v>
          </cell>
        </row>
        <row r="17">
          <cell r="A17">
            <v>11</v>
          </cell>
        </row>
        <row r="18">
          <cell r="A18">
            <v>12</v>
          </cell>
          <cell r="B18" t="str">
            <v>Total des encaissements</v>
          </cell>
          <cell r="C18">
            <v>1725500</v>
          </cell>
          <cell r="D18">
            <v>350900</v>
          </cell>
          <cell r="E18">
            <v>339900</v>
          </cell>
          <cell r="F18">
            <v>341600</v>
          </cell>
          <cell r="G18">
            <v>322400</v>
          </cell>
          <cell r="H18">
            <v>370700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</row>
        <row r="19">
          <cell r="A19">
            <v>13</v>
          </cell>
        </row>
        <row r="20">
          <cell r="A20">
            <v>14</v>
          </cell>
          <cell r="B20" t="str">
            <v>Décaissements TTC</v>
          </cell>
        </row>
        <row r="21">
          <cell r="A21">
            <v>15</v>
          </cell>
        </row>
        <row r="22">
          <cell r="A22">
            <v>16</v>
          </cell>
          <cell r="B22" t="str">
            <v>Approvisionnements</v>
          </cell>
          <cell r="C22">
            <v>503100</v>
          </cell>
          <cell r="D22">
            <v>84600</v>
          </cell>
          <cell r="E22">
            <v>113600</v>
          </cell>
          <cell r="F22">
            <v>79300</v>
          </cell>
          <cell r="G22">
            <v>117200</v>
          </cell>
          <cell r="H22">
            <v>108400</v>
          </cell>
        </row>
        <row r="23">
          <cell r="A23">
            <v>17</v>
          </cell>
          <cell r="B23" t="str">
            <v>Consommables</v>
          </cell>
          <cell r="C23">
            <v>0</v>
          </cell>
        </row>
        <row r="24">
          <cell r="A24">
            <v>18</v>
          </cell>
          <cell r="B24" t="str">
            <v>Edf</v>
          </cell>
          <cell r="C24">
            <v>56000</v>
          </cell>
          <cell r="D24">
            <v>20700</v>
          </cell>
          <cell r="E24">
            <v>12100</v>
          </cell>
          <cell r="F24">
            <v>16600</v>
          </cell>
          <cell r="G24">
            <v>2900</v>
          </cell>
          <cell r="H24">
            <v>3700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</row>
        <row r="25">
          <cell r="A25">
            <v>19</v>
          </cell>
          <cell r="B25" t="str">
            <v>Ptt,téléphone</v>
          </cell>
          <cell r="C25">
            <v>10500</v>
          </cell>
          <cell r="D25">
            <v>3800</v>
          </cell>
          <cell r="E25">
            <v>2800</v>
          </cell>
          <cell r="F25">
            <v>400</v>
          </cell>
          <cell r="G25">
            <v>3200</v>
          </cell>
          <cell r="H25">
            <v>300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</row>
        <row r="26">
          <cell r="A26">
            <v>20</v>
          </cell>
          <cell r="B26" t="str">
            <v>Honoraires</v>
          </cell>
          <cell r="C26">
            <v>75700</v>
          </cell>
          <cell r="D26">
            <v>45100</v>
          </cell>
          <cell r="E26">
            <v>13900</v>
          </cell>
          <cell r="F26">
            <v>3900</v>
          </cell>
          <cell r="G26">
            <v>1800</v>
          </cell>
          <cell r="H26">
            <v>11000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</row>
        <row r="27">
          <cell r="A27">
            <v>21</v>
          </cell>
          <cell r="B27" t="str">
            <v>Loyers</v>
          </cell>
          <cell r="C27">
            <v>89100</v>
          </cell>
          <cell r="D27">
            <v>18100</v>
          </cell>
          <cell r="E27">
            <v>19800</v>
          </cell>
          <cell r="F27">
            <v>16300</v>
          </cell>
          <cell r="G27">
            <v>18600</v>
          </cell>
          <cell r="H27">
            <v>16300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  <cell r="M27">
            <v>0</v>
          </cell>
        </row>
        <row r="28">
          <cell r="A28">
            <v>22</v>
          </cell>
          <cell r="B28" t="str">
            <v>Autres achats externes</v>
          </cell>
          <cell r="C28">
            <v>135100</v>
          </cell>
          <cell r="D28">
            <v>30600</v>
          </cell>
          <cell r="E28">
            <v>31400</v>
          </cell>
          <cell r="F28">
            <v>23500</v>
          </cell>
          <cell r="G28">
            <v>26600</v>
          </cell>
          <cell r="H28">
            <v>23000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</row>
        <row r="29">
          <cell r="A29">
            <v>23</v>
          </cell>
          <cell r="B29" t="str">
            <v>TVA</v>
          </cell>
          <cell r="C29">
            <v>5200</v>
          </cell>
          <cell r="D29">
            <v>3900</v>
          </cell>
          <cell r="E29">
            <v>0</v>
          </cell>
          <cell r="F29">
            <v>0</v>
          </cell>
          <cell r="G29">
            <v>0</v>
          </cell>
          <cell r="H29">
            <v>1300</v>
          </cell>
        </row>
        <row r="30">
          <cell r="A30">
            <v>24</v>
          </cell>
          <cell r="B30" t="str">
            <v>Taxe professionnelle</v>
          </cell>
          <cell r="C30">
            <v>57300</v>
          </cell>
          <cell r="G30">
            <v>57300</v>
          </cell>
          <cell r="H30">
            <v>0</v>
          </cell>
        </row>
        <row r="31">
          <cell r="A31">
            <v>25</v>
          </cell>
          <cell r="B31" t="str">
            <v>Impôts et taxes</v>
          </cell>
          <cell r="C31">
            <v>0</v>
          </cell>
          <cell r="G31">
            <v>0</v>
          </cell>
          <cell r="H31">
            <v>0</v>
          </cell>
        </row>
        <row r="32">
          <cell r="A32">
            <v>26</v>
          </cell>
          <cell r="B32" t="str">
            <v>Salaires</v>
          </cell>
          <cell r="C32">
            <v>323700</v>
          </cell>
          <cell r="D32">
            <v>62600</v>
          </cell>
          <cell r="E32">
            <v>63300</v>
          </cell>
          <cell r="F32">
            <v>66800</v>
          </cell>
          <cell r="G32">
            <v>62300</v>
          </cell>
          <cell r="H32">
            <v>68700</v>
          </cell>
        </row>
        <row r="33">
          <cell r="A33">
            <v>27</v>
          </cell>
          <cell r="B33" t="str">
            <v>Charges sociales</v>
          </cell>
          <cell r="C33">
            <v>215900</v>
          </cell>
          <cell r="D33">
            <v>31700</v>
          </cell>
          <cell r="E33">
            <v>56700</v>
          </cell>
          <cell r="F33">
            <v>34000</v>
          </cell>
          <cell r="G33">
            <v>37700</v>
          </cell>
          <cell r="H33">
            <v>55800</v>
          </cell>
        </row>
        <row r="34">
          <cell r="A34">
            <v>28</v>
          </cell>
          <cell r="B34" t="str">
            <v>Gérance (charges inclus)</v>
          </cell>
          <cell r="C34">
            <v>154300</v>
          </cell>
          <cell r="D34">
            <v>15000</v>
          </cell>
          <cell r="E34">
            <v>15000</v>
          </cell>
          <cell r="F34">
            <v>29900</v>
          </cell>
          <cell r="G34">
            <v>62800</v>
          </cell>
          <cell r="H34">
            <v>31600</v>
          </cell>
        </row>
        <row r="35">
          <cell r="A35">
            <v>29</v>
          </cell>
          <cell r="B35" t="str">
            <v>Charges financières</v>
          </cell>
          <cell r="C35">
            <v>300</v>
          </cell>
          <cell r="E35">
            <v>100</v>
          </cell>
          <cell r="F35">
            <v>200</v>
          </cell>
        </row>
        <row r="36">
          <cell r="A36">
            <v>30</v>
          </cell>
          <cell r="B36" t="str">
            <v>Emprunts</v>
          </cell>
          <cell r="C36">
            <v>0</v>
          </cell>
        </row>
        <row r="37">
          <cell r="A37">
            <v>31</v>
          </cell>
          <cell r="B37" t="str">
            <v>IFA</v>
          </cell>
          <cell r="C37">
            <v>10500</v>
          </cell>
          <cell r="D37">
            <v>10500</v>
          </cell>
        </row>
        <row r="38">
          <cell r="A38">
            <v>32</v>
          </cell>
        </row>
        <row r="39">
          <cell r="A39">
            <v>33</v>
          </cell>
          <cell r="B39" t="str">
            <v>Total des décaissements</v>
          </cell>
          <cell r="C39">
            <v>1636700</v>
          </cell>
          <cell r="D39">
            <v>326600</v>
          </cell>
          <cell r="E39">
            <v>328700</v>
          </cell>
          <cell r="F39">
            <v>270900</v>
          </cell>
          <cell r="G39">
            <v>390400</v>
          </cell>
          <cell r="H39">
            <v>320100</v>
          </cell>
          <cell r="I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</row>
        <row r="40">
          <cell r="A40">
            <v>34</v>
          </cell>
        </row>
        <row r="41">
          <cell r="A41">
            <v>35</v>
          </cell>
          <cell r="B41" t="str">
            <v>Solde de trésorerie fin mois</v>
          </cell>
          <cell r="C41">
            <v>217700</v>
          </cell>
          <cell r="D41">
            <v>153200</v>
          </cell>
          <cell r="E41">
            <v>164400</v>
          </cell>
          <cell r="F41">
            <v>235100</v>
          </cell>
          <cell r="G41">
            <v>167100</v>
          </cell>
          <cell r="H41">
            <v>217700</v>
          </cell>
          <cell r="I41">
            <v>217700</v>
          </cell>
          <cell r="J41">
            <v>217700</v>
          </cell>
          <cell r="K41">
            <v>217700</v>
          </cell>
          <cell r="L41">
            <v>217700</v>
          </cell>
          <cell r="M41">
            <v>217700</v>
          </cell>
        </row>
      </sheetData>
      <sheetData sheetId="1">
        <row r="7">
          <cell r="A7">
            <v>1</v>
          </cell>
          <cell r="B7" t="str">
            <v>LIBELLES</v>
          </cell>
          <cell r="C7" t="str">
            <v>TOTAL</v>
          </cell>
          <cell r="D7">
            <v>35855</v>
          </cell>
          <cell r="E7">
            <v>35886</v>
          </cell>
          <cell r="F7">
            <v>35916</v>
          </cell>
          <cell r="G7">
            <v>35947</v>
          </cell>
          <cell r="H7">
            <v>35977</v>
          </cell>
          <cell r="I7">
            <v>36008</v>
          </cell>
          <cell r="J7">
            <v>36039</v>
          </cell>
          <cell r="K7">
            <v>36069</v>
          </cell>
          <cell r="L7">
            <v>36100</v>
          </cell>
          <cell r="M7">
            <v>36130</v>
          </cell>
        </row>
        <row r="8">
          <cell r="A8">
            <v>2</v>
          </cell>
        </row>
        <row r="9">
          <cell r="A9">
            <v>3</v>
          </cell>
          <cell r="B9" t="str">
            <v>Clients</v>
          </cell>
          <cell r="C9">
            <v>1694400</v>
          </cell>
          <cell r="D9">
            <v>325200</v>
          </cell>
          <cell r="E9">
            <v>335000</v>
          </cell>
          <cell r="F9">
            <v>341600</v>
          </cell>
          <cell r="G9">
            <v>321900</v>
          </cell>
          <cell r="H9">
            <v>370700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M9">
            <v>0</v>
          </cell>
        </row>
        <row r="10">
          <cell r="A10">
            <v>4</v>
          </cell>
        </row>
        <row r="11">
          <cell r="A11">
            <v>5</v>
          </cell>
          <cell r="B11" t="str">
            <v>Magasin Jassans</v>
          </cell>
          <cell r="C11">
            <v>875200</v>
          </cell>
          <cell r="D11">
            <v>177200</v>
          </cell>
          <cell r="E11">
            <v>175400</v>
          </cell>
          <cell r="F11">
            <v>185600</v>
          </cell>
          <cell r="G11">
            <v>166300</v>
          </cell>
          <cell r="H11">
            <v>170700</v>
          </cell>
        </row>
        <row r="12">
          <cell r="A12">
            <v>6</v>
          </cell>
          <cell r="B12" t="str">
            <v>Magasin Villefranche</v>
          </cell>
          <cell r="C12">
            <v>284100</v>
          </cell>
          <cell r="D12">
            <v>61300</v>
          </cell>
          <cell r="E12">
            <v>59000</v>
          </cell>
          <cell r="F12">
            <v>62200</v>
          </cell>
          <cell r="G12">
            <v>42800</v>
          </cell>
          <cell r="H12">
            <v>58800</v>
          </cell>
        </row>
        <row r="13">
          <cell r="A13">
            <v>7</v>
          </cell>
          <cell r="B13" t="str">
            <v>Fabrique clients</v>
          </cell>
          <cell r="C13">
            <v>244300</v>
          </cell>
          <cell r="D13">
            <v>29200</v>
          </cell>
          <cell r="E13">
            <v>48800</v>
          </cell>
          <cell r="F13">
            <v>51800</v>
          </cell>
          <cell r="G13">
            <v>52200</v>
          </cell>
          <cell r="H13">
            <v>62300</v>
          </cell>
        </row>
        <row r="14">
          <cell r="A14">
            <v>8</v>
          </cell>
          <cell r="B14" t="str">
            <v>Fabrique Mâcon</v>
          </cell>
          <cell r="C14">
            <v>133800</v>
          </cell>
          <cell r="D14">
            <v>26600</v>
          </cell>
          <cell r="E14">
            <v>26900</v>
          </cell>
          <cell r="F14">
            <v>27100</v>
          </cell>
          <cell r="G14">
            <v>27000</v>
          </cell>
          <cell r="H14">
            <v>26200</v>
          </cell>
        </row>
        <row r="15">
          <cell r="A15">
            <v>9</v>
          </cell>
          <cell r="B15" t="str">
            <v>Fabrique Valcris</v>
          </cell>
          <cell r="C15">
            <v>157000</v>
          </cell>
          <cell r="D15">
            <v>30900</v>
          </cell>
          <cell r="E15">
            <v>24900</v>
          </cell>
          <cell r="F15">
            <v>14900</v>
          </cell>
          <cell r="G15">
            <v>33600</v>
          </cell>
          <cell r="H15">
            <v>52700</v>
          </cell>
        </row>
        <row r="16">
          <cell r="A16">
            <v>10</v>
          </cell>
        </row>
        <row r="17">
          <cell r="A17">
            <v>11</v>
          </cell>
        </row>
        <row r="18">
          <cell r="A18">
            <v>12</v>
          </cell>
        </row>
        <row r="19">
          <cell r="A19">
            <v>13</v>
          </cell>
          <cell r="B19" t="str">
            <v>Achats externes</v>
          </cell>
          <cell r="C19">
            <v>231400</v>
          </cell>
          <cell r="D19">
            <v>87700</v>
          </cell>
          <cell r="E19">
            <v>48700</v>
          </cell>
          <cell r="F19">
            <v>37200</v>
          </cell>
          <cell r="G19">
            <v>26500</v>
          </cell>
          <cell r="H19">
            <v>31300</v>
          </cell>
          <cell r="I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</row>
        <row r="20">
          <cell r="A20">
            <v>14</v>
          </cell>
        </row>
        <row r="21">
          <cell r="A21">
            <v>15</v>
          </cell>
          <cell r="B21" t="str">
            <v>Edf</v>
          </cell>
          <cell r="C21">
            <v>56100</v>
          </cell>
          <cell r="D21">
            <v>20700</v>
          </cell>
          <cell r="E21">
            <v>12200</v>
          </cell>
          <cell r="F21">
            <v>16600</v>
          </cell>
          <cell r="G21">
            <v>2900</v>
          </cell>
          <cell r="H21">
            <v>3700</v>
          </cell>
        </row>
        <row r="22">
          <cell r="A22">
            <v>16</v>
          </cell>
          <cell r="B22" t="str">
            <v>Ptt,téléphone</v>
          </cell>
          <cell r="C22">
            <v>10500</v>
          </cell>
          <cell r="D22">
            <v>3800</v>
          </cell>
          <cell r="E22">
            <v>2800</v>
          </cell>
          <cell r="F22">
            <v>400</v>
          </cell>
          <cell r="G22">
            <v>3200</v>
          </cell>
          <cell r="H22">
            <v>300</v>
          </cell>
        </row>
        <row r="23">
          <cell r="A23">
            <v>17</v>
          </cell>
          <cell r="B23" t="str">
            <v>Honoraires</v>
          </cell>
          <cell r="C23">
            <v>75700</v>
          </cell>
          <cell r="D23">
            <v>45100</v>
          </cell>
          <cell r="E23">
            <v>13900</v>
          </cell>
          <cell r="F23">
            <v>3900</v>
          </cell>
          <cell r="G23">
            <v>1800</v>
          </cell>
          <cell r="H23">
            <v>11000</v>
          </cell>
        </row>
        <row r="24">
          <cell r="A24">
            <v>18</v>
          </cell>
          <cell r="B24" t="str">
            <v>Loyers</v>
          </cell>
          <cell r="C24">
            <v>89100</v>
          </cell>
          <cell r="D24">
            <v>18100</v>
          </cell>
          <cell r="E24">
            <v>19800</v>
          </cell>
          <cell r="F24">
            <v>16300</v>
          </cell>
          <cell r="G24">
            <v>18600</v>
          </cell>
          <cell r="H24">
            <v>16300</v>
          </cell>
        </row>
        <row r="25">
          <cell r="A25">
            <v>19</v>
          </cell>
        </row>
        <row r="26">
          <cell r="A26">
            <v>20</v>
          </cell>
        </row>
        <row r="27">
          <cell r="A27">
            <v>21</v>
          </cell>
        </row>
        <row r="28">
          <cell r="A28">
            <v>22</v>
          </cell>
          <cell r="B28" t="str">
            <v>Autres achats externes</v>
          </cell>
          <cell r="C28">
            <v>135100</v>
          </cell>
          <cell r="D28">
            <v>30600</v>
          </cell>
          <cell r="E28">
            <v>31400</v>
          </cell>
          <cell r="F28">
            <v>23500</v>
          </cell>
          <cell r="G28">
            <v>26600</v>
          </cell>
          <cell r="H28">
            <v>23000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</row>
        <row r="29">
          <cell r="A29">
            <v>23</v>
          </cell>
        </row>
        <row r="30">
          <cell r="A30">
            <v>24</v>
          </cell>
          <cell r="B30" t="str">
            <v>Eau</v>
          </cell>
          <cell r="C30">
            <v>3700</v>
          </cell>
          <cell r="E30">
            <v>2300</v>
          </cell>
          <cell r="F30">
            <v>0</v>
          </cell>
          <cell r="G30">
            <v>1000</v>
          </cell>
          <cell r="H30">
            <v>400</v>
          </cell>
        </row>
        <row r="31">
          <cell r="A31">
            <v>25</v>
          </cell>
          <cell r="B31" t="str">
            <v>Gaz</v>
          </cell>
          <cell r="C31">
            <v>9400</v>
          </cell>
          <cell r="E31">
            <v>9400</v>
          </cell>
          <cell r="F31">
            <v>0</v>
          </cell>
          <cell r="G31">
            <v>0</v>
          </cell>
          <cell r="H31">
            <v>0</v>
          </cell>
        </row>
        <row r="32">
          <cell r="A32">
            <v>26</v>
          </cell>
          <cell r="B32" t="str">
            <v>Carburants</v>
          </cell>
          <cell r="C32">
            <v>24300</v>
          </cell>
          <cell r="D32">
            <v>4600</v>
          </cell>
          <cell r="E32">
            <v>5200</v>
          </cell>
          <cell r="F32">
            <v>4900</v>
          </cell>
          <cell r="G32">
            <v>5000</v>
          </cell>
          <cell r="H32">
            <v>4600</v>
          </cell>
        </row>
        <row r="33">
          <cell r="A33">
            <v>27</v>
          </cell>
          <cell r="B33" t="str">
            <v>Pe,po,fb,vet</v>
          </cell>
          <cell r="C33">
            <v>33100</v>
          </cell>
          <cell r="D33">
            <v>3200</v>
          </cell>
          <cell r="E33">
            <v>7500</v>
          </cell>
          <cell r="F33">
            <v>6500</v>
          </cell>
          <cell r="G33">
            <v>6800</v>
          </cell>
          <cell r="H33">
            <v>9100</v>
          </cell>
        </row>
        <row r="34">
          <cell r="A34">
            <v>28</v>
          </cell>
          <cell r="B34" t="str">
            <v>Ent. loc,mat,trspt</v>
          </cell>
          <cell r="C34">
            <v>53000</v>
          </cell>
          <cell r="D34">
            <v>22700</v>
          </cell>
          <cell r="E34">
            <v>2900</v>
          </cell>
          <cell r="F34">
            <v>7900</v>
          </cell>
          <cell r="G34">
            <v>12600</v>
          </cell>
          <cell r="H34">
            <v>6900</v>
          </cell>
        </row>
        <row r="35">
          <cell r="A35">
            <v>29</v>
          </cell>
          <cell r="B35" t="str">
            <v>Assurance</v>
          </cell>
          <cell r="C35">
            <v>0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</row>
        <row r="36">
          <cell r="A36">
            <v>30</v>
          </cell>
          <cell r="B36" t="str">
            <v>Divers</v>
          </cell>
          <cell r="C36">
            <v>11600</v>
          </cell>
          <cell r="D36">
            <v>100</v>
          </cell>
          <cell r="E36">
            <v>4100</v>
          </cell>
          <cell r="F36">
            <v>4200</v>
          </cell>
          <cell r="G36">
            <v>1200</v>
          </cell>
          <cell r="H36">
            <v>2000</v>
          </cell>
        </row>
      </sheetData>
      <sheetData sheetId="2">
        <row r="7">
          <cell r="A7">
            <v>1</v>
          </cell>
          <cell r="B7" t="str">
            <v>LIBELLES</v>
          </cell>
          <cell r="C7" t="str">
            <v>CUMUL</v>
          </cell>
          <cell r="D7">
            <v>35855</v>
          </cell>
          <cell r="E7">
            <v>35886</v>
          </cell>
          <cell r="F7">
            <v>35916</v>
          </cell>
          <cell r="G7">
            <v>35947</v>
          </cell>
          <cell r="H7">
            <v>35977</v>
          </cell>
          <cell r="I7">
            <v>36008</v>
          </cell>
          <cell r="J7">
            <v>36039</v>
          </cell>
          <cell r="K7">
            <v>36069</v>
          </cell>
          <cell r="L7">
            <v>36100</v>
          </cell>
          <cell r="M7">
            <v>36130</v>
          </cell>
        </row>
        <row r="8">
          <cell r="A8">
            <v>2</v>
          </cell>
        </row>
        <row r="9">
          <cell r="A9">
            <v>3</v>
          </cell>
          <cell r="B9" t="str">
            <v>Solde trésorerie début mois</v>
          </cell>
          <cell r="C9">
            <v>128900</v>
          </cell>
          <cell r="D9">
            <v>128900</v>
          </cell>
          <cell r="E9">
            <v>153200</v>
          </cell>
          <cell r="F9">
            <v>169000</v>
          </cell>
          <cell r="G9">
            <v>209600</v>
          </cell>
          <cell r="H9">
            <v>280600</v>
          </cell>
          <cell r="I9">
            <v>308500</v>
          </cell>
          <cell r="J9">
            <v>390800</v>
          </cell>
          <cell r="K9">
            <v>459400</v>
          </cell>
          <cell r="L9">
            <v>509200</v>
          </cell>
          <cell r="M9">
            <v>571400</v>
          </cell>
        </row>
        <row r="10">
          <cell r="A10">
            <v>4</v>
          </cell>
        </row>
        <row r="11">
          <cell r="A11">
            <v>5</v>
          </cell>
          <cell r="B11" t="str">
            <v>Encaissements TTC</v>
          </cell>
        </row>
        <row r="12">
          <cell r="A12">
            <v>6</v>
          </cell>
        </row>
        <row r="13">
          <cell r="A13">
            <v>7</v>
          </cell>
          <cell r="B13" t="str">
            <v>Clients avant dépôt bilan</v>
          </cell>
          <cell r="C13">
            <v>14000</v>
          </cell>
          <cell r="D13">
            <v>9100</v>
          </cell>
          <cell r="E13">
            <v>4900</v>
          </cell>
        </row>
        <row r="14">
          <cell r="A14">
            <v>8</v>
          </cell>
          <cell r="B14" t="str">
            <v>Autres créances avt dépôt bilan</v>
          </cell>
          <cell r="C14">
            <v>4600</v>
          </cell>
          <cell r="D14">
            <v>4600</v>
          </cell>
        </row>
        <row r="15">
          <cell r="A15">
            <v>9</v>
          </cell>
          <cell r="B15" t="str">
            <v xml:space="preserve">Clients </v>
          </cell>
          <cell r="C15">
            <v>3460900</v>
          </cell>
          <cell r="D15">
            <v>325200</v>
          </cell>
          <cell r="E15">
            <v>342500</v>
          </cell>
          <cell r="F15">
            <v>349800</v>
          </cell>
          <cell r="G15">
            <v>345600</v>
          </cell>
          <cell r="H15">
            <v>347700</v>
          </cell>
          <cell r="I15">
            <v>356200</v>
          </cell>
          <cell r="J15">
            <v>367900</v>
          </cell>
          <cell r="K15">
            <v>344500</v>
          </cell>
          <cell r="L15">
            <v>342300</v>
          </cell>
          <cell r="M15">
            <v>339200</v>
          </cell>
        </row>
        <row r="16">
          <cell r="A16">
            <v>10</v>
          </cell>
          <cell r="B16" t="str">
            <v xml:space="preserve">Autres créances </v>
          </cell>
          <cell r="C16">
            <v>12000</v>
          </cell>
          <cell r="D16">
            <v>12000</v>
          </cell>
        </row>
        <row r="17">
          <cell r="A17">
            <v>11</v>
          </cell>
        </row>
        <row r="18">
          <cell r="A18">
            <v>12</v>
          </cell>
          <cell r="B18" t="str">
            <v>Total des encaissements</v>
          </cell>
          <cell r="C18">
            <v>3491500</v>
          </cell>
          <cell r="D18">
            <v>350900</v>
          </cell>
          <cell r="E18">
            <v>347400</v>
          </cell>
          <cell r="F18">
            <v>349800</v>
          </cell>
          <cell r="G18">
            <v>345600</v>
          </cell>
          <cell r="H18">
            <v>347700</v>
          </cell>
          <cell r="I18">
            <v>356200</v>
          </cell>
          <cell r="J18">
            <v>367900</v>
          </cell>
          <cell r="K18">
            <v>344500</v>
          </cell>
          <cell r="L18">
            <v>342300</v>
          </cell>
          <cell r="M18">
            <v>339200</v>
          </cell>
        </row>
        <row r="19">
          <cell r="A19">
            <v>13</v>
          </cell>
        </row>
        <row r="20">
          <cell r="A20">
            <v>14</v>
          </cell>
          <cell r="B20" t="str">
            <v>Décaissements TTC</v>
          </cell>
        </row>
        <row r="21">
          <cell r="A21">
            <v>15</v>
          </cell>
        </row>
        <row r="22">
          <cell r="A22">
            <v>16</v>
          </cell>
          <cell r="B22" t="str">
            <v>Approvisionnements</v>
          </cell>
          <cell r="C22">
            <v>966600</v>
          </cell>
          <cell r="D22">
            <v>84600</v>
          </cell>
          <cell r="E22">
            <v>96300</v>
          </cell>
          <cell r="F22">
            <v>98400</v>
          </cell>
          <cell r="G22">
            <v>97200</v>
          </cell>
          <cell r="H22">
            <v>97800</v>
          </cell>
          <cell r="I22">
            <v>100200</v>
          </cell>
          <cell r="J22">
            <v>103500</v>
          </cell>
          <cell r="K22">
            <v>96900</v>
          </cell>
          <cell r="L22">
            <v>96300</v>
          </cell>
          <cell r="M22">
            <v>95400</v>
          </cell>
        </row>
        <row r="23">
          <cell r="A23">
            <v>17</v>
          </cell>
          <cell r="B23" t="str">
            <v>Consommables</v>
          </cell>
          <cell r="C23">
            <v>0</v>
          </cell>
        </row>
        <row r="24">
          <cell r="A24">
            <v>18</v>
          </cell>
          <cell r="B24" t="str">
            <v>Edf</v>
          </cell>
          <cell r="C24">
            <v>127200</v>
          </cell>
          <cell r="D24">
            <v>20700</v>
          </cell>
          <cell r="E24">
            <v>8500</v>
          </cell>
          <cell r="F24">
            <v>16000</v>
          </cell>
          <cell r="G24">
            <v>8500</v>
          </cell>
          <cell r="H24">
            <v>16000</v>
          </cell>
          <cell r="I24">
            <v>8500</v>
          </cell>
          <cell r="J24">
            <v>16000</v>
          </cell>
          <cell r="K24">
            <v>8500</v>
          </cell>
          <cell r="L24">
            <v>16000</v>
          </cell>
          <cell r="M24">
            <v>8500</v>
          </cell>
        </row>
        <row r="25">
          <cell r="A25">
            <v>19</v>
          </cell>
          <cell r="B25" t="str">
            <v>Ptt,téléphone</v>
          </cell>
          <cell r="C25">
            <v>25700</v>
          </cell>
          <cell r="D25">
            <v>3800</v>
          </cell>
          <cell r="E25">
            <v>1500</v>
          </cell>
          <cell r="F25">
            <v>3600</v>
          </cell>
          <cell r="G25">
            <v>1500</v>
          </cell>
          <cell r="H25">
            <v>3600</v>
          </cell>
          <cell r="I25">
            <v>1500</v>
          </cell>
          <cell r="J25">
            <v>3600</v>
          </cell>
          <cell r="K25">
            <v>1500</v>
          </cell>
          <cell r="L25">
            <v>3600</v>
          </cell>
          <cell r="M25">
            <v>1500</v>
          </cell>
        </row>
        <row r="26">
          <cell r="A26">
            <v>20</v>
          </cell>
          <cell r="B26" t="str">
            <v>Honoraires</v>
          </cell>
          <cell r="C26">
            <v>117100</v>
          </cell>
          <cell r="D26">
            <v>45100</v>
          </cell>
          <cell r="E26">
            <v>4000</v>
          </cell>
          <cell r="F26">
            <v>4000</v>
          </cell>
          <cell r="G26">
            <v>16000</v>
          </cell>
          <cell r="H26">
            <v>4000</v>
          </cell>
          <cell r="I26">
            <v>4000</v>
          </cell>
          <cell r="J26">
            <v>16000</v>
          </cell>
          <cell r="K26">
            <v>4000</v>
          </cell>
          <cell r="L26">
            <v>4000</v>
          </cell>
          <cell r="M26">
            <v>16000</v>
          </cell>
        </row>
        <row r="27">
          <cell r="A27">
            <v>21</v>
          </cell>
          <cell r="B27" t="str">
            <v>Loyers</v>
          </cell>
          <cell r="C27">
            <v>181000</v>
          </cell>
          <cell r="D27">
            <v>18100</v>
          </cell>
          <cell r="E27">
            <v>18100</v>
          </cell>
          <cell r="F27">
            <v>18100</v>
          </cell>
          <cell r="G27">
            <v>18100</v>
          </cell>
          <cell r="H27">
            <v>18100</v>
          </cell>
          <cell r="I27">
            <v>18100</v>
          </cell>
          <cell r="J27">
            <v>18100</v>
          </cell>
          <cell r="K27">
            <v>18100</v>
          </cell>
          <cell r="L27">
            <v>18100</v>
          </cell>
          <cell r="M27">
            <v>18100</v>
          </cell>
        </row>
        <row r="28">
          <cell r="A28">
            <v>22</v>
          </cell>
          <cell r="B28" t="str">
            <v>Autres achats externes</v>
          </cell>
          <cell r="C28">
            <v>296800</v>
          </cell>
          <cell r="D28">
            <v>30600</v>
          </cell>
          <cell r="E28">
            <v>35300</v>
          </cell>
          <cell r="F28">
            <v>23300</v>
          </cell>
          <cell r="G28">
            <v>22800</v>
          </cell>
          <cell r="H28">
            <v>25300</v>
          </cell>
          <cell r="I28">
            <v>22800</v>
          </cell>
          <cell r="J28">
            <v>23300</v>
          </cell>
          <cell r="K28">
            <v>29300</v>
          </cell>
          <cell r="L28">
            <v>23300</v>
          </cell>
          <cell r="M28">
            <v>60800</v>
          </cell>
        </row>
        <row r="29">
          <cell r="A29">
            <v>23</v>
          </cell>
          <cell r="B29" t="str">
            <v>TVA</v>
          </cell>
          <cell r="C29">
            <v>18900</v>
          </cell>
          <cell r="D29">
            <v>3900</v>
          </cell>
          <cell r="I29">
            <v>3000</v>
          </cell>
          <cell r="J29">
            <v>3000</v>
          </cell>
          <cell r="K29">
            <v>3000</v>
          </cell>
          <cell r="L29">
            <v>3000</v>
          </cell>
          <cell r="M29">
            <v>3000</v>
          </cell>
        </row>
        <row r="30">
          <cell r="A30">
            <v>24</v>
          </cell>
          <cell r="B30" t="str">
            <v>Taxe professionnelle</v>
          </cell>
          <cell r="C30">
            <v>80000</v>
          </cell>
          <cell r="F30">
            <v>30000</v>
          </cell>
          <cell r="M30">
            <v>50000</v>
          </cell>
        </row>
        <row r="31">
          <cell r="A31">
            <v>25</v>
          </cell>
          <cell r="B31" t="str">
            <v>Impôts et taxes</v>
          </cell>
          <cell r="C31">
            <v>0</v>
          </cell>
        </row>
        <row r="32">
          <cell r="A32">
            <v>26</v>
          </cell>
          <cell r="B32" t="str">
            <v>Salaires</v>
          </cell>
          <cell r="C32">
            <v>648200</v>
          </cell>
          <cell r="D32">
            <v>62600</v>
          </cell>
          <cell r="E32">
            <v>61900</v>
          </cell>
          <cell r="F32">
            <v>61900</v>
          </cell>
          <cell r="G32">
            <v>61900</v>
          </cell>
          <cell r="H32">
            <v>61900</v>
          </cell>
          <cell r="I32">
            <v>61900</v>
          </cell>
          <cell r="J32">
            <v>61900</v>
          </cell>
          <cell r="K32">
            <v>61900</v>
          </cell>
          <cell r="L32">
            <v>61900</v>
          </cell>
          <cell r="M32">
            <v>90400</v>
          </cell>
        </row>
        <row r="33">
          <cell r="A33">
            <v>27</v>
          </cell>
          <cell r="B33" t="str">
            <v>Charges sociales</v>
          </cell>
          <cell r="C33">
            <v>391100</v>
          </cell>
          <cell r="D33">
            <v>31700</v>
          </cell>
          <cell r="E33">
            <v>56800</v>
          </cell>
          <cell r="F33">
            <v>31600</v>
          </cell>
          <cell r="G33">
            <v>31600</v>
          </cell>
          <cell r="H33">
            <v>56500</v>
          </cell>
          <cell r="I33">
            <v>31600</v>
          </cell>
          <cell r="J33">
            <v>31600</v>
          </cell>
          <cell r="K33">
            <v>56500</v>
          </cell>
          <cell r="L33">
            <v>31600</v>
          </cell>
          <cell r="M33">
            <v>31600</v>
          </cell>
        </row>
        <row r="34">
          <cell r="A34">
            <v>28</v>
          </cell>
          <cell r="B34" t="str">
            <v>Gérance (charges inclus)</v>
          </cell>
          <cell r="C34">
            <v>233000</v>
          </cell>
          <cell r="D34">
            <v>15000</v>
          </cell>
          <cell r="E34">
            <v>49200</v>
          </cell>
          <cell r="F34">
            <v>22300</v>
          </cell>
          <cell r="G34">
            <v>15000</v>
          </cell>
          <cell r="H34">
            <v>36600</v>
          </cell>
          <cell r="I34">
            <v>22300</v>
          </cell>
          <cell r="J34">
            <v>20300</v>
          </cell>
          <cell r="K34">
            <v>15000</v>
          </cell>
          <cell r="L34">
            <v>22300</v>
          </cell>
          <cell r="M34">
            <v>15000</v>
          </cell>
        </row>
        <row r="35">
          <cell r="A35">
            <v>29</v>
          </cell>
          <cell r="B35" t="str">
            <v>Charges financières</v>
          </cell>
          <cell r="C35">
            <v>6000</v>
          </cell>
          <cell r="G35">
            <v>2000</v>
          </cell>
          <cell r="J35">
            <v>2000</v>
          </cell>
          <cell r="M35">
            <v>2000</v>
          </cell>
        </row>
        <row r="36">
          <cell r="A36">
            <v>30</v>
          </cell>
          <cell r="B36" t="str">
            <v>Emprunts</v>
          </cell>
          <cell r="C36">
            <v>0</v>
          </cell>
        </row>
        <row r="37">
          <cell r="A37">
            <v>31</v>
          </cell>
          <cell r="B37" t="str">
            <v>IFA</v>
          </cell>
          <cell r="C37">
            <v>10500</v>
          </cell>
          <cell r="D37">
            <v>10500</v>
          </cell>
        </row>
        <row r="38">
          <cell r="A38">
            <v>32</v>
          </cell>
        </row>
        <row r="39">
          <cell r="A39">
            <v>33</v>
          </cell>
          <cell r="B39" t="str">
            <v>Total des décaissements</v>
          </cell>
          <cell r="C39">
            <v>3102100</v>
          </cell>
          <cell r="D39">
            <v>326600</v>
          </cell>
          <cell r="E39">
            <v>331600</v>
          </cell>
          <cell r="F39">
            <v>309200</v>
          </cell>
          <cell r="G39">
            <v>274600</v>
          </cell>
          <cell r="H39">
            <v>319800</v>
          </cell>
          <cell r="I39">
            <v>273900</v>
          </cell>
          <cell r="J39">
            <v>299300</v>
          </cell>
          <cell r="K39">
            <v>294700</v>
          </cell>
          <cell r="L39">
            <v>280100</v>
          </cell>
          <cell r="M39">
            <v>392300</v>
          </cell>
        </row>
        <row r="40">
          <cell r="A40">
            <v>34</v>
          </cell>
        </row>
        <row r="41">
          <cell r="A41">
            <v>35</v>
          </cell>
          <cell r="B41" t="str">
            <v>Solde de trésorerie fin mois</v>
          </cell>
          <cell r="C41">
            <v>518300</v>
          </cell>
          <cell r="D41">
            <v>153200</v>
          </cell>
          <cell r="E41">
            <v>169000</v>
          </cell>
          <cell r="F41">
            <v>209600</v>
          </cell>
          <cell r="G41">
            <v>280600</v>
          </cell>
          <cell r="H41">
            <v>308500</v>
          </cell>
          <cell r="I41">
            <v>390800</v>
          </cell>
          <cell r="J41">
            <v>459400</v>
          </cell>
          <cell r="K41">
            <v>509200</v>
          </cell>
          <cell r="L41">
            <v>571400</v>
          </cell>
          <cell r="M41">
            <v>518300</v>
          </cell>
        </row>
      </sheetData>
      <sheetData sheetId="3">
        <row r="7">
          <cell r="A7">
            <v>1</v>
          </cell>
          <cell r="B7" t="str">
            <v>LIBELLES</v>
          </cell>
          <cell r="C7" t="str">
            <v>TOTAL</v>
          </cell>
          <cell r="D7">
            <v>35855</v>
          </cell>
          <cell r="E7">
            <v>35886</v>
          </cell>
          <cell r="F7">
            <v>35916</v>
          </cell>
          <cell r="G7">
            <v>35947</v>
          </cell>
          <cell r="H7">
            <v>35977</v>
          </cell>
          <cell r="I7">
            <v>36008</v>
          </cell>
          <cell r="J7">
            <v>36039</v>
          </cell>
          <cell r="K7">
            <v>36069</v>
          </cell>
          <cell r="L7">
            <v>36100</v>
          </cell>
          <cell r="M7">
            <v>36130</v>
          </cell>
        </row>
        <row r="8">
          <cell r="A8">
            <v>2</v>
          </cell>
        </row>
        <row r="9">
          <cell r="A9">
            <v>3</v>
          </cell>
          <cell r="B9" t="str">
            <v>Clients</v>
          </cell>
          <cell r="C9">
            <v>3460900</v>
          </cell>
          <cell r="D9">
            <v>325200</v>
          </cell>
          <cell r="E9">
            <v>342500</v>
          </cell>
          <cell r="F9">
            <v>349800</v>
          </cell>
          <cell r="G9">
            <v>345600</v>
          </cell>
          <cell r="H9">
            <v>347700</v>
          </cell>
          <cell r="I9">
            <v>356200</v>
          </cell>
          <cell r="J9">
            <v>367900</v>
          </cell>
          <cell r="K9">
            <v>344500</v>
          </cell>
          <cell r="L9">
            <v>342300</v>
          </cell>
          <cell r="M9">
            <v>339200</v>
          </cell>
        </row>
        <row r="10">
          <cell r="A10">
            <v>4</v>
          </cell>
        </row>
        <row r="11">
          <cell r="A11">
            <v>5</v>
          </cell>
          <cell r="B11" t="str">
            <v>Magasin Jassans</v>
          </cell>
          <cell r="C11">
            <v>1799300</v>
          </cell>
          <cell r="D11">
            <v>177200</v>
          </cell>
          <cell r="E11">
            <v>178900</v>
          </cell>
          <cell r="F11">
            <v>180200</v>
          </cell>
          <cell r="G11">
            <v>178900</v>
          </cell>
          <cell r="H11">
            <v>180200</v>
          </cell>
          <cell r="I11">
            <v>186000</v>
          </cell>
          <cell r="J11">
            <v>186000</v>
          </cell>
          <cell r="K11">
            <v>178900</v>
          </cell>
          <cell r="L11">
            <v>177300</v>
          </cell>
          <cell r="M11">
            <v>175700</v>
          </cell>
        </row>
        <row r="12">
          <cell r="A12">
            <v>6</v>
          </cell>
          <cell r="B12" t="str">
            <v>Magasin Villefranche</v>
          </cell>
          <cell r="C12">
            <v>603600</v>
          </cell>
          <cell r="D12">
            <v>61300</v>
          </cell>
          <cell r="E12">
            <v>59600</v>
          </cell>
          <cell r="F12">
            <v>60400</v>
          </cell>
          <cell r="G12">
            <v>59600</v>
          </cell>
          <cell r="H12">
            <v>60400</v>
          </cell>
          <cell r="I12">
            <v>63100</v>
          </cell>
          <cell r="J12">
            <v>63100</v>
          </cell>
          <cell r="K12">
            <v>59600</v>
          </cell>
          <cell r="L12">
            <v>59000</v>
          </cell>
          <cell r="M12">
            <v>57500</v>
          </cell>
        </row>
        <row r="13">
          <cell r="A13">
            <v>7</v>
          </cell>
          <cell r="B13" t="str">
            <v>Fabrique clients</v>
          </cell>
          <cell r="C13">
            <v>488100</v>
          </cell>
          <cell r="D13">
            <v>29200</v>
          </cell>
          <cell r="E13">
            <v>48900</v>
          </cell>
          <cell r="F13">
            <v>51400</v>
          </cell>
          <cell r="G13">
            <v>50400</v>
          </cell>
          <cell r="H13">
            <v>50400</v>
          </cell>
          <cell r="I13">
            <v>50400</v>
          </cell>
          <cell r="J13">
            <v>56200</v>
          </cell>
          <cell r="K13">
            <v>50400</v>
          </cell>
          <cell r="L13">
            <v>50400</v>
          </cell>
          <cell r="M13">
            <v>50400</v>
          </cell>
        </row>
        <row r="14">
          <cell r="A14">
            <v>8</v>
          </cell>
          <cell r="B14" t="str">
            <v>Fabrique Mâcon</v>
          </cell>
          <cell r="C14">
            <v>260800</v>
          </cell>
          <cell r="D14">
            <v>26600</v>
          </cell>
          <cell r="E14">
            <v>25400</v>
          </cell>
          <cell r="F14">
            <v>26500</v>
          </cell>
          <cell r="G14">
            <v>26000</v>
          </cell>
          <cell r="H14">
            <v>26000</v>
          </cell>
          <cell r="I14">
            <v>26000</v>
          </cell>
          <cell r="J14">
            <v>28100</v>
          </cell>
          <cell r="K14">
            <v>25400</v>
          </cell>
          <cell r="L14">
            <v>25400</v>
          </cell>
          <cell r="M14">
            <v>25400</v>
          </cell>
        </row>
        <row r="15">
          <cell r="A15">
            <v>9</v>
          </cell>
          <cell r="B15" t="str">
            <v>Fabrique Valcris</v>
          </cell>
          <cell r="C15">
            <v>309100</v>
          </cell>
          <cell r="D15">
            <v>30900</v>
          </cell>
          <cell r="E15">
            <v>29700</v>
          </cell>
          <cell r="F15">
            <v>31300</v>
          </cell>
          <cell r="G15">
            <v>30700</v>
          </cell>
          <cell r="H15">
            <v>30700</v>
          </cell>
          <cell r="I15">
            <v>30700</v>
          </cell>
          <cell r="J15">
            <v>34500</v>
          </cell>
          <cell r="K15">
            <v>30200</v>
          </cell>
          <cell r="L15">
            <v>30200</v>
          </cell>
          <cell r="M15">
            <v>30200</v>
          </cell>
        </row>
        <row r="16">
          <cell r="A16">
            <v>10</v>
          </cell>
        </row>
        <row r="17">
          <cell r="A17">
            <v>11</v>
          </cell>
        </row>
        <row r="18">
          <cell r="A18">
            <v>12</v>
          </cell>
        </row>
        <row r="19">
          <cell r="A19">
            <v>13</v>
          </cell>
          <cell r="B19" t="str">
            <v>Achats externes</v>
          </cell>
          <cell r="C19">
            <v>451000</v>
          </cell>
          <cell r="D19">
            <v>87700</v>
          </cell>
          <cell r="E19">
            <v>32100</v>
          </cell>
          <cell r="F19">
            <v>41700</v>
          </cell>
          <cell r="G19">
            <v>44100</v>
          </cell>
          <cell r="H19">
            <v>41700</v>
          </cell>
          <cell r="I19">
            <v>32100</v>
          </cell>
          <cell r="J19">
            <v>53700</v>
          </cell>
          <cell r="K19">
            <v>32100</v>
          </cell>
          <cell r="L19">
            <v>41700</v>
          </cell>
          <cell r="M19">
            <v>44100</v>
          </cell>
        </row>
        <row r="20">
          <cell r="A20">
            <v>14</v>
          </cell>
        </row>
        <row r="21">
          <cell r="A21">
            <v>15</v>
          </cell>
          <cell r="B21" t="str">
            <v>Edf</v>
          </cell>
          <cell r="C21">
            <v>127200</v>
          </cell>
          <cell r="D21">
            <v>20700</v>
          </cell>
          <cell r="E21">
            <v>8500</v>
          </cell>
          <cell r="F21">
            <v>16000</v>
          </cell>
          <cell r="G21">
            <v>8500</v>
          </cell>
          <cell r="H21">
            <v>16000</v>
          </cell>
          <cell r="I21">
            <v>8500</v>
          </cell>
          <cell r="J21">
            <v>16000</v>
          </cell>
          <cell r="K21">
            <v>8500</v>
          </cell>
          <cell r="L21">
            <v>16000</v>
          </cell>
          <cell r="M21">
            <v>8500</v>
          </cell>
        </row>
        <row r="22">
          <cell r="A22">
            <v>16</v>
          </cell>
          <cell r="B22" t="str">
            <v>Ptt,téléphone</v>
          </cell>
          <cell r="C22">
            <v>25700</v>
          </cell>
          <cell r="D22">
            <v>3800</v>
          </cell>
          <cell r="E22">
            <v>1500</v>
          </cell>
          <cell r="F22">
            <v>3600</v>
          </cell>
          <cell r="G22">
            <v>1500</v>
          </cell>
          <cell r="H22">
            <v>3600</v>
          </cell>
          <cell r="I22">
            <v>1500</v>
          </cell>
          <cell r="J22">
            <v>3600</v>
          </cell>
          <cell r="K22">
            <v>1500</v>
          </cell>
          <cell r="L22">
            <v>3600</v>
          </cell>
          <cell r="M22">
            <v>1500</v>
          </cell>
        </row>
        <row r="23">
          <cell r="A23">
            <v>17</v>
          </cell>
          <cell r="B23" t="str">
            <v>Honoraires</v>
          </cell>
          <cell r="C23">
            <v>117100</v>
          </cell>
          <cell r="D23">
            <v>45100</v>
          </cell>
          <cell r="E23">
            <v>4000</v>
          </cell>
          <cell r="F23">
            <v>4000</v>
          </cell>
          <cell r="G23">
            <v>16000</v>
          </cell>
          <cell r="H23">
            <v>4000</v>
          </cell>
          <cell r="I23">
            <v>4000</v>
          </cell>
          <cell r="J23">
            <v>16000</v>
          </cell>
          <cell r="K23">
            <v>4000</v>
          </cell>
          <cell r="L23">
            <v>4000</v>
          </cell>
          <cell r="M23">
            <v>16000</v>
          </cell>
        </row>
        <row r="24">
          <cell r="A24">
            <v>18</v>
          </cell>
          <cell r="B24" t="str">
            <v>Loyers</v>
          </cell>
          <cell r="C24">
            <v>181000</v>
          </cell>
          <cell r="D24">
            <v>18100</v>
          </cell>
          <cell r="E24">
            <v>18100</v>
          </cell>
          <cell r="F24">
            <v>18100</v>
          </cell>
          <cell r="G24">
            <v>18100</v>
          </cell>
          <cell r="H24">
            <v>18100</v>
          </cell>
          <cell r="I24">
            <v>18100</v>
          </cell>
          <cell r="J24">
            <v>18100</v>
          </cell>
          <cell r="K24">
            <v>18100</v>
          </cell>
          <cell r="L24">
            <v>18100</v>
          </cell>
          <cell r="M24">
            <v>18100</v>
          </cell>
        </row>
        <row r="25">
          <cell r="A25">
            <v>19</v>
          </cell>
        </row>
        <row r="26">
          <cell r="A26">
            <v>20</v>
          </cell>
        </row>
        <row r="27">
          <cell r="A27">
            <v>21</v>
          </cell>
        </row>
        <row r="28">
          <cell r="A28">
            <v>22</v>
          </cell>
          <cell r="B28" t="str">
            <v>Autres achats externes</v>
          </cell>
          <cell r="C28">
            <v>296800</v>
          </cell>
          <cell r="D28">
            <v>30600</v>
          </cell>
          <cell r="E28">
            <v>35300</v>
          </cell>
          <cell r="F28">
            <v>23300</v>
          </cell>
          <cell r="G28">
            <v>22800</v>
          </cell>
          <cell r="H28">
            <v>25300</v>
          </cell>
          <cell r="I28">
            <v>22800</v>
          </cell>
          <cell r="J28">
            <v>23300</v>
          </cell>
          <cell r="K28">
            <v>29300</v>
          </cell>
          <cell r="L28">
            <v>23300</v>
          </cell>
          <cell r="M28">
            <v>60800</v>
          </cell>
        </row>
        <row r="29">
          <cell r="A29">
            <v>23</v>
          </cell>
        </row>
        <row r="30">
          <cell r="A30">
            <v>24</v>
          </cell>
          <cell r="B30" t="str">
            <v>Eau</v>
          </cell>
          <cell r="C30">
            <v>15000</v>
          </cell>
          <cell r="E30">
            <v>6500</v>
          </cell>
          <cell r="H30">
            <v>2000</v>
          </cell>
          <cell r="K30">
            <v>6500</v>
          </cell>
        </row>
        <row r="31">
          <cell r="A31">
            <v>25</v>
          </cell>
          <cell r="B31" t="str">
            <v>Gaz</v>
          </cell>
          <cell r="C31">
            <v>82500</v>
          </cell>
          <cell r="E31">
            <v>14500</v>
          </cell>
          <cell r="F31">
            <v>8500</v>
          </cell>
          <cell r="G31">
            <v>8500</v>
          </cell>
          <cell r="H31">
            <v>8500</v>
          </cell>
          <cell r="I31">
            <v>8500</v>
          </cell>
          <cell r="J31">
            <v>8500</v>
          </cell>
          <cell r="K31">
            <v>8500</v>
          </cell>
          <cell r="L31">
            <v>8500</v>
          </cell>
          <cell r="M31">
            <v>8500</v>
          </cell>
        </row>
        <row r="32">
          <cell r="A32">
            <v>26</v>
          </cell>
          <cell r="B32" t="str">
            <v>Carburants</v>
          </cell>
          <cell r="C32">
            <v>43300</v>
          </cell>
          <cell r="D32">
            <v>4600</v>
          </cell>
          <cell r="E32">
            <v>4300</v>
          </cell>
          <cell r="F32">
            <v>4300</v>
          </cell>
          <cell r="G32">
            <v>4300</v>
          </cell>
          <cell r="H32">
            <v>4300</v>
          </cell>
          <cell r="I32">
            <v>4300</v>
          </cell>
          <cell r="J32">
            <v>4300</v>
          </cell>
          <cell r="K32">
            <v>4300</v>
          </cell>
          <cell r="L32">
            <v>4300</v>
          </cell>
          <cell r="M32">
            <v>4300</v>
          </cell>
        </row>
        <row r="33">
          <cell r="A33">
            <v>27</v>
          </cell>
          <cell r="B33" t="str">
            <v>Pe,po,fb,vet</v>
          </cell>
          <cell r="C33">
            <v>32000</v>
          </cell>
          <cell r="D33">
            <v>3200</v>
          </cell>
          <cell r="E33">
            <v>3200</v>
          </cell>
          <cell r="F33">
            <v>3200</v>
          </cell>
          <cell r="G33">
            <v>3200</v>
          </cell>
          <cell r="H33">
            <v>3200</v>
          </cell>
          <cell r="I33">
            <v>3200</v>
          </cell>
          <cell r="J33">
            <v>3200</v>
          </cell>
          <cell r="K33">
            <v>3200</v>
          </cell>
          <cell r="L33">
            <v>3200</v>
          </cell>
          <cell r="M33">
            <v>3200</v>
          </cell>
        </row>
        <row r="34">
          <cell r="A34">
            <v>28</v>
          </cell>
          <cell r="B34" t="str">
            <v>Ent. loc,mat,trspt</v>
          </cell>
          <cell r="C34">
            <v>74200</v>
          </cell>
          <cell r="D34">
            <v>22700</v>
          </cell>
          <cell r="E34">
            <v>5500</v>
          </cell>
          <cell r="F34">
            <v>6000</v>
          </cell>
          <cell r="G34">
            <v>5500</v>
          </cell>
          <cell r="H34">
            <v>6000</v>
          </cell>
          <cell r="I34">
            <v>5500</v>
          </cell>
          <cell r="J34">
            <v>6000</v>
          </cell>
          <cell r="K34">
            <v>5500</v>
          </cell>
          <cell r="L34">
            <v>6000</v>
          </cell>
          <cell r="M34">
            <v>5500</v>
          </cell>
        </row>
        <row r="35">
          <cell r="A35">
            <v>29</v>
          </cell>
          <cell r="B35" t="str">
            <v>Assurance</v>
          </cell>
          <cell r="C35">
            <v>38000</v>
          </cell>
          <cell r="M35">
            <v>38000</v>
          </cell>
        </row>
        <row r="36">
          <cell r="A36">
            <v>30</v>
          </cell>
          <cell r="B36" t="str">
            <v>Divers</v>
          </cell>
          <cell r="C36">
            <v>11800</v>
          </cell>
          <cell r="D36">
            <v>100</v>
          </cell>
          <cell r="E36">
            <v>1300</v>
          </cell>
          <cell r="F36">
            <v>1300</v>
          </cell>
          <cell r="G36">
            <v>1300</v>
          </cell>
          <cell r="H36">
            <v>1300</v>
          </cell>
          <cell r="I36">
            <v>1300</v>
          </cell>
          <cell r="J36">
            <v>1300</v>
          </cell>
          <cell r="K36">
            <v>1300</v>
          </cell>
          <cell r="L36">
            <v>1300</v>
          </cell>
          <cell r="M36">
            <v>1300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Note"/>
      <sheetName val="Investissements"/>
      <sheetName val="Ventes"/>
      <sheetName val="Résultat"/>
      <sheetName val="Trésorerie"/>
      <sheetName val="Bilan"/>
    </sheetNames>
    <sheetDataSet>
      <sheetData sheetId="0" refreshError="1"/>
      <sheetData sheetId="1">
        <row r="35">
          <cell r="B35">
            <v>0</v>
          </cell>
        </row>
      </sheetData>
      <sheetData sheetId="2">
        <row r="28">
          <cell r="B28">
            <v>0</v>
          </cell>
        </row>
      </sheetData>
      <sheetData sheetId="3"/>
      <sheetData sheetId="4" refreshError="1"/>
      <sheetData sheetId="5" refreshError="1"/>
    </sheetDataSet>
  </externalBook>
</externalLink>
</file>

<file path=xl/externalLinks/externalLink6.xml><?xml version="1.0" encoding="utf-8"?>
<externalLink xmlns="http://schemas.openxmlformats.org/spreadsheetml/2006/main">
  <externalBook xmlns:r="http://schemas.openxmlformats.org/officeDocument/2006/relationships" r:id="rId1">
    <sheetNames>
      <sheetName val="PagedeGarde"/>
      <sheetName val="Menu"/>
      <sheetName val="Data Entry"/>
      <sheetName val="RésuméCR"/>
      <sheetName val="Ventes"/>
      <sheetName val="Ventes1"/>
      <sheetName val="Production"/>
      <sheetName val="MargesBrutes"/>
      <sheetName val="Personnel"/>
      <sheetName val="EBE-RE"/>
      <sheetName val="EffetCiseau"/>
      <sheetName val="SR"/>
      <sheetName val="SR-Ex"/>
      <sheetName val="SR-Fi"/>
      <sheetName val="BFRE"/>
      <sheetName val="Investissement"/>
      <sheetName val="Feuil1"/>
      <sheetName val="TableauxFlux"/>
      <sheetName val="Liquidité"/>
      <sheetName val="Effet de levier"/>
      <sheetName val="Feuil2"/>
    </sheetNames>
    <sheetDataSet>
      <sheetData sheetId="0"/>
      <sheetData sheetId="1">
        <row r="4">
          <cell r="D4" t="str">
            <v>Français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7.xml><?xml version="1.0" encoding="utf-8"?>
<externalLink xmlns="http://schemas.openxmlformats.org/spreadsheetml/2006/main">
  <externalBook xmlns:r="http://schemas.openxmlformats.org/officeDocument/2006/relationships" r:id="rId1">
    <sheetNames>
      <sheetName val="Parametre"/>
      <sheetName val="Ecriture"/>
      <sheetName val="Balance"/>
      <sheetName val="Resultat"/>
      <sheetName val="Macro1"/>
      <sheetName val="Feuil1"/>
      <sheetName val="Gd.Livre"/>
      <sheetName val="Mensuel"/>
      <sheetName val="2033A"/>
      <sheetName val="2033B"/>
      <sheetName val="2033C"/>
      <sheetName val="Analyse"/>
      <sheetName val="Analyse2"/>
      <sheetName val="Ratios"/>
      <sheetName val="site"/>
      <sheetName val="TVA"/>
      <sheetName val="PCG"/>
    </sheetNames>
    <sheetDataSet>
      <sheetData sheetId="0"/>
      <sheetData sheetId="1"/>
      <sheetData sheetId="2">
        <row r="1">
          <cell r="B1">
            <v>43831</v>
          </cell>
        </row>
      </sheetData>
      <sheetData sheetId="3"/>
      <sheetData sheetId="4"/>
      <sheetData sheetId="5">
        <row r="7">
          <cell r="C7">
            <v>0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3">
          <cell r="A3">
            <v>101000</v>
          </cell>
        </row>
        <row r="4">
          <cell r="A4">
            <v>106800</v>
          </cell>
        </row>
        <row r="5">
          <cell r="A5">
            <v>108000</v>
          </cell>
        </row>
        <row r="6">
          <cell r="A6">
            <v>110000</v>
          </cell>
        </row>
        <row r="7">
          <cell r="A7">
            <v>120000</v>
          </cell>
        </row>
        <row r="8">
          <cell r="A8">
            <v>218300</v>
          </cell>
        </row>
        <row r="9">
          <cell r="A9">
            <v>281830</v>
          </cell>
        </row>
        <row r="10">
          <cell r="A10">
            <v>371000</v>
          </cell>
        </row>
        <row r="11">
          <cell r="A11">
            <v>401000</v>
          </cell>
        </row>
        <row r="12">
          <cell r="A12">
            <v>411000</v>
          </cell>
        </row>
        <row r="13">
          <cell r="A13">
            <v>411001</v>
          </cell>
        </row>
        <row r="14">
          <cell r="A14">
            <v>411002</v>
          </cell>
        </row>
        <row r="15">
          <cell r="A15">
            <v>411003</v>
          </cell>
        </row>
        <row r="16">
          <cell r="A16">
            <v>411004</v>
          </cell>
        </row>
        <row r="17">
          <cell r="A17">
            <v>411005</v>
          </cell>
        </row>
        <row r="18">
          <cell r="A18">
            <v>421000</v>
          </cell>
        </row>
        <row r="19">
          <cell r="A19">
            <v>431000</v>
          </cell>
        </row>
        <row r="20">
          <cell r="A20">
            <v>431100</v>
          </cell>
        </row>
        <row r="21">
          <cell r="A21">
            <v>512000</v>
          </cell>
        </row>
        <row r="22">
          <cell r="A22">
            <v>512100</v>
          </cell>
        </row>
        <row r="23">
          <cell r="A23">
            <v>512200</v>
          </cell>
        </row>
        <row r="24">
          <cell r="A24">
            <v>512300</v>
          </cell>
        </row>
        <row r="25">
          <cell r="A25">
            <v>580000</v>
          </cell>
        </row>
        <row r="26">
          <cell r="A26">
            <v>603700</v>
          </cell>
        </row>
        <row r="27">
          <cell r="A27">
            <v>606100</v>
          </cell>
        </row>
        <row r="28">
          <cell r="A28">
            <v>606300</v>
          </cell>
        </row>
        <row r="29">
          <cell r="A29">
            <v>606400</v>
          </cell>
        </row>
        <row r="30">
          <cell r="A30">
            <v>607000</v>
          </cell>
        </row>
        <row r="31">
          <cell r="A31">
            <v>607100</v>
          </cell>
        </row>
        <row r="32">
          <cell r="A32">
            <v>615600</v>
          </cell>
        </row>
        <row r="33">
          <cell r="A33">
            <v>615610</v>
          </cell>
        </row>
        <row r="34">
          <cell r="A34">
            <v>622200</v>
          </cell>
        </row>
        <row r="35">
          <cell r="A35">
            <v>622210</v>
          </cell>
        </row>
        <row r="36">
          <cell r="A36">
            <v>622220</v>
          </cell>
        </row>
        <row r="37">
          <cell r="A37">
            <v>622230</v>
          </cell>
        </row>
        <row r="38">
          <cell r="A38">
            <v>622600</v>
          </cell>
        </row>
        <row r="39">
          <cell r="A39">
            <v>623000</v>
          </cell>
        </row>
        <row r="40">
          <cell r="A40">
            <v>623100</v>
          </cell>
        </row>
        <row r="41">
          <cell r="A41">
            <v>623110</v>
          </cell>
        </row>
        <row r="42">
          <cell r="A42">
            <v>623120</v>
          </cell>
        </row>
        <row r="43">
          <cell r="A43">
            <v>625100</v>
          </cell>
        </row>
        <row r="44">
          <cell r="A44">
            <v>626000</v>
          </cell>
        </row>
        <row r="45">
          <cell r="A45">
            <v>626100</v>
          </cell>
        </row>
        <row r="46">
          <cell r="A46">
            <v>626110</v>
          </cell>
        </row>
        <row r="47">
          <cell r="A47">
            <v>627000</v>
          </cell>
        </row>
        <row r="48">
          <cell r="A48">
            <v>627100</v>
          </cell>
        </row>
        <row r="49">
          <cell r="A49">
            <v>627200</v>
          </cell>
        </row>
        <row r="50">
          <cell r="A50">
            <v>635000</v>
          </cell>
        </row>
        <row r="51">
          <cell r="A51">
            <v>641000</v>
          </cell>
        </row>
        <row r="52">
          <cell r="A52">
            <v>645100</v>
          </cell>
        </row>
        <row r="53">
          <cell r="A53">
            <v>646000</v>
          </cell>
        </row>
        <row r="54">
          <cell r="A54">
            <v>661600</v>
          </cell>
        </row>
        <row r="55">
          <cell r="A55">
            <v>681000</v>
          </cell>
        </row>
        <row r="56">
          <cell r="A56">
            <v>699000</v>
          </cell>
        </row>
        <row r="57">
          <cell r="A57">
            <v>707000</v>
          </cell>
        </row>
        <row r="58">
          <cell r="A58">
            <v>707100</v>
          </cell>
        </row>
        <row r="59">
          <cell r="A59">
            <v>707200</v>
          </cell>
        </row>
        <row r="60">
          <cell r="A60">
            <v>707300</v>
          </cell>
        </row>
        <row r="61">
          <cell r="A61">
            <v>707400</v>
          </cell>
        </row>
        <row r="62">
          <cell r="A62">
            <v>708500</v>
          </cell>
        </row>
        <row r="63">
          <cell r="A63">
            <v>799000</v>
          </cell>
        </row>
        <row r="64">
          <cell r="A64">
            <v>0</v>
          </cell>
        </row>
        <row r="65">
          <cell r="A65">
            <v>0</v>
          </cell>
        </row>
        <row r="66">
          <cell r="A66">
            <v>0</v>
          </cell>
        </row>
        <row r="67">
          <cell r="A67">
            <v>0</v>
          </cell>
        </row>
        <row r="68">
          <cell r="A68">
            <v>0</v>
          </cell>
        </row>
        <row r="69">
          <cell r="A69">
            <v>0</v>
          </cell>
        </row>
        <row r="70">
          <cell r="A70">
            <v>0</v>
          </cell>
        </row>
        <row r="71">
          <cell r="A71">
            <v>0</v>
          </cell>
        </row>
        <row r="72">
          <cell r="A72">
            <v>0</v>
          </cell>
        </row>
        <row r="73">
          <cell r="A73">
            <v>0</v>
          </cell>
        </row>
        <row r="74">
          <cell r="A74">
            <v>0</v>
          </cell>
        </row>
        <row r="75">
          <cell r="A75">
            <v>0</v>
          </cell>
        </row>
        <row r="76">
          <cell r="A76">
            <v>0</v>
          </cell>
        </row>
        <row r="77">
          <cell r="A77">
            <v>0</v>
          </cell>
        </row>
        <row r="78">
          <cell r="A78">
            <v>0</v>
          </cell>
        </row>
        <row r="79">
          <cell r="A79">
            <v>0</v>
          </cell>
        </row>
        <row r="80">
          <cell r="A80">
            <v>0</v>
          </cell>
        </row>
        <row r="81">
          <cell r="A81">
            <v>0</v>
          </cell>
        </row>
        <row r="82">
          <cell r="A82">
            <v>0</v>
          </cell>
        </row>
        <row r="83">
          <cell r="A83">
            <v>0</v>
          </cell>
        </row>
        <row r="84">
          <cell r="A84">
            <v>0</v>
          </cell>
        </row>
        <row r="85">
          <cell r="A85">
            <v>0</v>
          </cell>
        </row>
        <row r="86">
          <cell r="A86">
            <v>0</v>
          </cell>
        </row>
        <row r="87">
          <cell r="A87">
            <v>0</v>
          </cell>
        </row>
        <row r="88">
          <cell r="A88">
            <v>0</v>
          </cell>
        </row>
        <row r="89">
          <cell r="A89">
            <v>0</v>
          </cell>
        </row>
        <row r="90">
          <cell r="A90">
            <v>0</v>
          </cell>
        </row>
        <row r="91">
          <cell r="A91">
            <v>0</v>
          </cell>
        </row>
        <row r="92">
          <cell r="A92">
            <v>0</v>
          </cell>
        </row>
        <row r="93">
          <cell r="A93">
            <v>0</v>
          </cell>
        </row>
        <row r="94">
          <cell r="A94">
            <v>0</v>
          </cell>
        </row>
        <row r="95">
          <cell r="A95">
            <v>0</v>
          </cell>
        </row>
        <row r="96">
          <cell r="A96">
            <v>0</v>
          </cell>
        </row>
        <row r="97">
          <cell r="A97">
            <v>0</v>
          </cell>
        </row>
        <row r="98">
          <cell r="A98">
            <v>0</v>
          </cell>
        </row>
        <row r="99">
          <cell r="A99">
            <v>0</v>
          </cell>
        </row>
        <row r="100">
          <cell r="A100">
            <v>0</v>
          </cell>
        </row>
        <row r="101">
          <cell r="A101">
            <v>0</v>
          </cell>
        </row>
        <row r="102">
          <cell r="A102">
            <v>0</v>
          </cell>
        </row>
        <row r="103">
          <cell r="A103">
            <v>0</v>
          </cell>
        </row>
        <row r="104">
          <cell r="A104">
            <v>0</v>
          </cell>
        </row>
        <row r="105">
          <cell r="A105">
            <v>0</v>
          </cell>
        </row>
        <row r="106">
          <cell r="A106">
            <v>0</v>
          </cell>
        </row>
        <row r="107">
          <cell r="A107">
            <v>0</v>
          </cell>
        </row>
        <row r="108">
          <cell r="A108">
            <v>0</v>
          </cell>
        </row>
        <row r="109">
          <cell r="A109">
            <v>0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P" refreshedDate="43978.443933564813" createdVersion="3" refreshedVersion="3" minRefreshableVersion="3" recordCount="304">
  <cacheSource type="worksheet">
    <worksheetSource name="ecriture[[#Tout];[N° pièce]:[Code TVA]]"/>
  </cacheSource>
  <cacheFields count="12">
    <cacheField name="N° pièce" numFmtId="0">
      <sharedItems containsDate="1" containsBlank="1" containsMixedTypes="1" minDate="1899-12-31T04:01:03" maxDate="1899-12-31T01:08:04" count="74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s v="5-002"/>
        <n v="24"/>
        <n v="25"/>
        <n v="26"/>
        <n v="27"/>
        <n v="28"/>
        <n v="29"/>
        <n v="30"/>
        <n v="31"/>
        <n v="32"/>
        <n v="33"/>
        <n v="34"/>
        <n v="35"/>
        <n v="36"/>
        <s v="1-od"/>
        <n v="37"/>
        <n v="38"/>
        <d v="1900-02-06T00:00:00"/>
        <m/>
        <s v="4-001"/>
        <s v="4-002"/>
        <s v="4-003"/>
        <s v="4-004"/>
        <s v="4-005"/>
        <s v="4-006"/>
        <s v="4-007"/>
        <s v="4-008"/>
        <s v="4-009"/>
        <s v="4-010"/>
        <s v="4-011"/>
        <s v="4-012"/>
        <s v="4-013"/>
        <s v="4-014"/>
        <s v="4-015"/>
        <s v="4-016"/>
        <s v="4-017"/>
        <s v="4-018"/>
        <s v="4-019"/>
        <s v="4-020"/>
        <s v="4-021"/>
        <s v="4-022"/>
        <s v="4-023"/>
        <s v="4-024"/>
        <s v="4-025"/>
        <s v="4-026"/>
        <s v="4-027"/>
        <s v="4-028"/>
        <s v="4-029"/>
        <s v="4-030"/>
        <s v="4-031"/>
        <s v="5-001"/>
      </sharedItems>
    </cacheField>
    <cacheField name="Date" numFmtId="14">
      <sharedItems containsNonDate="0" containsDate="1" containsString="0" containsBlank="1" minDate="2020-03-01T00:00:00" maxDate="2020-05-16T00:00:00" count="46">
        <d v="2020-03-12T00:00:00"/>
        <d v="2020-03-23T00:00:00"/>
        <d v="2020-03-01T00:00:00"/>
        <d v="2020-03-30T00:00:00"/>
        <d v="2020-03-03T00:00:00"/>
        <d v="2020-03-16T00:00:00"/>
        <d v="2020-03-13T00:00:00"/>
        <d v="2020-03-04T00:00:00"/>
        <d v="2020-03-31T00:00:00"/>
        <d v="2020-03-10T00:00:00"/>
        <d v="2020-05-15T00:00:00"/>
        <d v="2020-03-26T00:00:00"/>
        <d v="2020-03-24T00:00:00"/>
        <d v="2020-03-02T00:00:00"/>
        <m/>
        <d v="2020-03-06T00:00:00"/>
        <d v="2020-03-09T00:00:00"/>
        <d v="2020-03-14T00:00:00"/>
        <d v="2020-03-17T00:00:00"/>
        <d v="2020-03-18T00:00:00"/>
        <d v="2020-03-19T00:00:00"/>
        <d v="2020-03-21T00:00:00"/>
        <d v="2020-03-25T00:00:00"/>
        <d v="2020-03-27T00:00:00"/>
        <d v="2020-04-03T00:00:00"/>
        <d v="2020-04-20T00:00:00"/>
        <d v="2020-04-30T00:00:00"/>
        <d v="2020-04-02T00:00:00"/>
        <d v="2020-04-17T00:00:00"/>
        <d v="2020-04-16T00:00:00"/>
        <d v="2020-04-25T00:00:00"/>
        <d v="2020-04-01T00:00:00"/>
        <d v="2020-04-24T00:00:00"/>
        <d v="2020-04-14T00:00:00"/>
        <d v="2020-04-29T00:00:00"/>
        <d v="2020-04-08T00:00:00"/>
        <d v="2020-04-07T00:00:00"/>
        <d v="2020-04-13T00:00:00"/>
        <d v="2020-04-06T00:00:00"/>
        <d v="2020-04-15T00:00:00"/>
        <d v="2020-04-18T00:00:00"/>
        <d v="2020-04-21T00:00:00"/>
        <d v="2020-04-22T00:00:00"/>
        <d v="2020-04-27T00:00:00"/>
        <d v="2020-04-28T00:00:00"/>
        <d v="2020-04-26T00:00:00"/>
      </sharedItems>
    </cacheField>
    <cacheField name="N° compte" numFmtId="0">
      <sharedItems containsString="0" containsBlank="1" containsNumber="1" containsInteger="1" minValue="371" maxValue="445662" count="46">
        <n v="1013"/>
        <n v="512"/>
        <n v="6231"/>
        <n v="44566"/>
        <n v="401"/>
        <n v="6227"/>
        <n v="607"/>
        <n v="6071"/>
        <n v="6072"/>
        <n v="455"/>
        <n v="626"/>
        <n v="62221"/>
        <n v="62223"/>
        <n v="41103"/>
        <n v="62222"/>
        <n v="41102"/>
        <n v="62224"/>
        <n v="41104"/>
        <n v="62701"/>
        <n v="5121"/>
        <n v="62702"/>
        <n v="5123"/>
        <n v="411"/>
        <n v="41101"/>
        <n v="44571"/>
        <n v="707"/>
        <n v="7071"/>
        <n v="7072"/>
        <n v="7073"/>
        <n v="7074"/>
        <n v="7085"/>
        <n v="7075"/>
        <n v="70855"/>
        <n v="6261"/>
        <n v="6262"/>
        <n v="6131"/>
        <n v="6064"/>
        <n v="6236"/>
        <m/>
        <n v="6037"/>
        <n v="371"/>
        <n v="372"/>
        <n v="6061"/>
        <n v="4452"/>
        <n v="445662"/>
        <n v="6063"/>
      </sharedItems>
    </cacheField>
    <cacheField name="intitulé de compte" numFmtId="0">
      <sharedItems/>
    </cacheField>
    <cacheField name="Débit" numFmtId="168">
      <sharedItems containsString="0" containsBlank="1" containsNumber="1" minValue="-68282.820000000007" maxValue="54198.22"/>
    </cacheField>
    <cacheField name="Crédit" numFmtId="168">
      <sharedItems containsString="0" containsBlank="1" containsNumber="1" minValue="-56886.96" maxValue="68282.820000000007"/>
    </cacheField>
    <cacheField name="Échéance" numFmtId="14">
      <sharedItems containsNonDate="0" containsDate="1" containsString="0" containsBlank="1" minDate="2020-03-02T00:00:00" maxDate="2020-06-24T00:00:00" count="34">
        <m/>
        <d v="2020-03-31T00:00:00"/>
        <d v="2020-04-30T00:00:00"/>
        <d v="2020-05-18T00:00:00"/>
        <d v="2020-05-10T00:00:00"/>
        <d v="2020-05-15T00:00:00"/>
        <d v="2020-04-06T00:00:00"/>
        <d v="2020-03-04T00:00:00"/>
        <d v="2020-04-02T00:00:00"/>
        <d v="2020-05-11T00:00:00"/>
        <d v="2020-03-03T00:00:00"/>
        <d v="2020-04-04T00:00:00"/>
        <d v="2020-03-25T00:00:00"/>
        <d v="2020-03-09T00:00:00"/>
        <d v="2020-05-23T00:00:00"/>
        <d v="2020-04-14T00:00:00"/>
        <d v="2020-03-16T00:00:00"/>
        <d v="2020-04-07T00:00:00"/>
        <d v="2020-03-02T00:00:00"/>
        <d v="2020-03-13T00:00:00"/>
        <d v="2020-03-17T00:00:00"/>
        <d v="2020-04-03T00:00:00"/>
        <d v="2020-04-20T00:00:00"/>
        <d v="2020-04-17T00:00:00"/>
        <d v="2020-04-16T00:00:00"/>
        <d v="2020-04-15T00:00:00"/>
        <d v="2020-04-29T00:00:00"/>
        <d v="2020-05-31T00:00:00"/>
        <d v="2020-06-06T00:00:00"/>
        <d v="2020-06-23T00:00:00"/>
        <d v="2020-04-25T00:00:00"/>
        <d v="2020-04-27T00:00:00"/>
        <d v="2020-05-16T00:00:00"/>
        <d v="2020-05-02T00:00:00"/>
      </sharedItems>
    </cacheField>
    <cacheField name="Libéllé" numFmtId="0">
      <sharedItems containsBlank="1" count="110">
        <s v="apport en capital"/>
        <s v="NDF - Annonce Légale"/>
        <s v="Fact 20-023827"/>
        <s v="Facture d'achat des stock"/>
        <s v="Fact 2003-243"/>
        <s v="Fact 20041521"/>
        <s v="Fact 247879"/>
        <s v="Avr s/ fact 247879"/>
        <s v="Fact 247985"/>
        <s v="Fact 247986"/>
        <s v="Fact 200195779"/>
        <s v="Fact 015408"/>
        <s v="Fact EU 928721086"/>
        <s v="Fact EU 928721086 paypal"/>
        <s v="Fact 2003-172"/>
        <s v="Fact 352150 rakuten"/>
        <s v="Fact TVA Mars Amazon"/>
        <s v="Commission Mars "/>
        <s v="Facturation Mars"/>
        <m/>
        <s v="ventes 63"/>
        <s v="ventes 33"/>
        <s v="vente 345"/>
        <s v="CA 13"/>
        <s v="CA 59"/>
        <s v="CA 513"/>
        <s v="Fact 20200310-01331"/>
        <s v="Fact 9323891"/>
        <s v="Avr  93298525"/>
        <s v="Fact SFR box"/>
        <s v="Fact free"/>
        <s v="Fact ionos mars"/>
        <s v="Fact 248107"/>
        <s v="Fact 245685"/>
        <s v="Avr s/ fact 245685"/>
        <s v="Fact 244025"/>
        <s v="Fact 244427"/>
        <s v="Fact 244428"/>
        <s v="Fact SDE38512"/>
        <s v="Fact 9389870973"/>
        <s v="Fact 2274258755"/>
        <s v="Fact 2274258755 cloud microsoft"/>
        <s v="paypal"/>
        <s v="eric borowczak "/>
        <s v="synthese paiement client ebay"/>
        <s v="synthese mondial relay"/>
        <s v="stock 31/3"/>
        <s v="ventilation CA site"/>
        <s v="paiement rhone"/>
        <s v="paiement nicotoy"/>
        <s v="carburant"/>
        <s v="vrt amazon"/>
        <s v="ionos"/>
        <s v="paiment BN"/>
        <s v="varburant"/>
        <s v="fact rakuten"/>
        <s v="greffe"/>
        <s v="regie pro"/>
        <s v="vrt cdiscount"/>
        <s v="free mobile"/>
        <s v="gree"/>
        <s v="vente privée"/>
        <s v="pour solde ing mars -&gt; LBP"/>
        <s v="Fact 15611"/>
        <s v="Fact 15803"/>
        <s v="Fact 997140 "/>
        <s v="Fact 881969"/>
        <s v="Fact2000294"/>
        <s v="Fact 931656"/>
        <s v="Fact 202517778016"/>
        <s v="Fact 202517515097"/>
        <s v="releve facture 314849356"/>
        <s v="Fact 9392259571"/>
        <s v="au fil du tissus"/>
        <s v="Fact sde39890"/>
        <s v="Fact 2020-515"/>
        <s v="Fact 2020-417"/>
        <s v="Fact 05032020-01058"/>
        <s v="Fact 1634687"/>
        <s v="Fact 200198058"/>
        <s v="Fact 23460355289"/>
        <s v="Fact 23460355289 Microsoft"/>
        <s v="Fact ebay"/>
        <s v="paiement versando"/>
        <s v="paiement vistaprint"/>
        <s v="paiement bebeboutik"/>
        <s v="paiement FB campagne pub"/>
        <s v="synthese paiement chronopost"/>
        <s v="synthese paiment ebay"/>
        <s v="synthese paiement site"/>
        <s v="solde paypale "/>
        <s v="synthese paiement client site"/>
        <s v="CA 04/20"/>
        <s v="vrt recu Cdiscount"/>
        <s v="paiement paygreen"/>
        <s v="paiement 1&amp;1"/>
        <s v="paiement "/>
        <s v="paiement dc"/>
        <s v="facture rakuten"/>
        <s v="infogreffe"/>
        <s v="paiement poste"/>
        <s v="paiement kaloo"/>
        <s v="paiement greffe"/>
        <s v="paiement au fil du tissus"/>
        <s v="paiement ionos"/>
        <s v="pour sole bancaire"/>
        <s v="commission 04/20"/>
        <s v="Facture sfr box"/>
        <s v="note de frais (imprimante / brodeuse,,)"/>
        <s v="Fact 93298536"/>
      </sharedItems>
    </cacheField>
    <cacheField name="Frs / Clts" numFmtId="0">
      <sharedItems containsBlank="1" count="17">
        <m/>
        <s v="greffe"/>
        <s v="mako"/>
        <s v="nattou"/>
        <s v="babynat"/>
        <s v="DC"/>
        <s v="kaloo"/>
        <s v="Rhone"/>
        <s v="ebay"/>
        <s v="spoted"/>
        <s v="nicotoy"/>
        <s v="ionos"/>
        <s v="versando"/>
        <s v="vistaprint"/>
        <s v="veepee"/>
        <s v="poste"/>
        <s v="bebeboutik"/>
      </sharedItems>
    </cacheField>
    <cacheField name="Analytique" numFmtId="0">
      <sharedItems containsBlank="1"/>
    </cacheField>
    <cacheField name="Code TVA" numFmtId="0">
      <sharedItems containsBlank="1"/>
    </cacheField>
    <cacheField name="solde à payer" numFmtId="0" formula="Crédit-Débit" databaseField="0"/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04">
  <r>
    <x v="0"/>
    <x v="0"/>
    <x v="0"/>
    <s v="Capital souscrit - appelé, versé"/>
    <m/>
    <n v="500"/>
    <x v="0"/>
    <x v="0"/>
    <x v="0"/>
    <m/>
    <m/>
  </r>
  <r>
    <x v="0"/>
    <x v="0"/>
    <x v="1"/>
    <s v="La Banque postale"/>
    <n v="500"/>
    <m/>
    <x v="0"/>
    <x v="0"/>
    <x v="0"/>
    <m/>
    <m/>
  </r>
  <r>
    <x v="1"/>
    <x v="0"/>
    <x v="2"/>
    <s v="Annonces et insertions"/>
    <n v="265.44"/>
    <m/>
    <x v="0"/>
    <x v="1"/>
    <x v="0"/>
    <m/>
    <s v="C20"/>
  </r>
  <r>
    <x v="1"/>
    <x v="0"/>
    <x v="3"/>
    <s v="T.V.A. sur autres biens et services"/>
    <n v="53.09"/>
    <m/>
    <x v="0"/>
    <x v="1"/>
    <x v="0"/>
    <m/>
    <s v="T202"/>
  </r>
  <r>
    <x v="1"/>
    <x v="0"/>
    <x v="4"/>
    <s v="Fournisseurs"/>
    <m/>
    <n v="318.52999999999997"/>
    <x v="1"/>
    <x v="1"/>
    <x v="0"/>
    <m/>
    <m/>
  </r>
  <r>
    <x v="2"/>
    <x v="1"/>
    <x v="5"/>
    <s v="Frais d’actes et de contentieux"/>
    <n v="34.03"/>
    <m/>
    <x v="0"/>
    <x v="2"/>
    <x v="0"/>
    <m/>
    <s v="C20"/>
  </r>
  <r>
    <x v="2"/>
    <x v="1"/>
    <x v="3"/>
    <s v="T.V.A. sur autres biens et services"/>
    <n v="6.81"/>
    <m/>
    <x v="0"/>
    <x v="2"/>
    <x v="0"/>
    <m/>
    <s v="T202"/>
  </r>
  <r>
    <x v="2"/>
    <x v="1"/>
    <x v="4"/>
    <s v="Fournisseurs"/>
    <m/>
    <n v="40.840000000000003"/>
    <x v="1"/>
    <x v="2"/>
    <x v="1"/>
    <m/>
    <m/>
  </r>
  <r>
    <x v="3"/>
    <x v="2"/>
    <x v="6"/>
    <s v="Achats de doudous"/>
    <n v="54198.22"/>
    <m/>
    <x v="0"/>
    <x v="3"/>
    <x v="0"/>
    <s v="cal"/>
    <s v="CST"/>
  </r>
  <r>
    <x v="3"/>
    <x v="2"/>
    <x v="7"/>
    <s v="Achats de doudous &quot;occasion&quot;"/>
    <n v="2688.74"/>
    <m/>
    <x v="0"/>
    <x v="3"/>
    <x v="0"/>
    <s v="cal"/>
    <s v="CST"/>
  </r>
  <r>
    <x v="3"/>
    <x v="2"/>
    <x v="8"/>
    <s v="Achats de jeux / jouets"/>
    <n v="11395.86"/>
    <m/>
    <x v="0"/>
    <x v="3"/>
    <x v="0"/>
    <s v="jjb"/>
    <s v="CST"/>
  </r>
  <r>
    <x v="3"/>
    <x v="2"/>
    <x v="9"/>
    <s v="Associés - Comptes courants"/>
    <m/>
    <n v="68282.820000000007"/>
    <x v="1"/>
    <x v="3"/>
    <x v="0"/>
    <m/>
    <m/>
  </r>
  <r>
    <x v="4"/>
    <x v="3"/>
    <x v="8"/>
    <s v="Achats de jeux / jouets"/>
    <n v="667"/>
    <m/>
    <x v="0"/>
    <x v="4"/>
    <x v="0"/>
    <s v="jjb"/>
    <s v="C20"/>
  </r>
  <r>
    <x v="4"/>
    <x v="3"/>
    <x v="3"/>
    <s v="T.V.A. sur autres biens et services"/>
    <n v="133.4"/>
    <m/>
    <x v="0"/>
    <x v="4"/>
    <x v="0"/>
    <m/>
    <s v="T202"/>
  </r>
  <r>
    <x v="4"/>
    <x v="3"/>
    <x v="4"/>
    <s v="Fournisseurs"/>
    <m/>
    <n v="800.4"/>
    <x v="2"/>
    <x v="4"/>
    <x v="2"/>
    <m/>
    <m/>
  </r>
  <r>
    <x v="5"/>
    <x v="0"/>
    <x v="6"/>
    <s v="Achats de doudous"/>
    <n v="570.29999999999995"/>
    <m/>
    <x v="0"/>
    <x v="5"/>
    <x v="0"/>
    <s v="cal"/>
    <s v="CST"/>
  </r>
  <r>
    <x v="5"/>
    <x v="0"/>
    <x v="6"/>
    <s v="Achats de doudous"/>
    <n v="114.06"/>
    <m/>
    <x v="0"/>
    <x v="5"/>
    <x v="0"/>
    <m/>
    <s v="CST"/>
  </r>
  <r>
    <x v="5"/>
    <x v="0"/>
    <x v="6"/>
    <s v="Achats de doudous"/>
    <n v="-114.06"/>
    <m/>
    <x v="0"/>
    <x v="5"/>
    <x v="0"/>
    <m/>
    <s v="CST"/>
  </r>
  <r>
    <x v="5"/>
    <x v="0"/>
    <x v="4"/>
    <s v="Fournisseurs"/>
    <m/>
    <n v="570.29999999999995"/>
    <x v="3"/>
    <x v="5"/>
    <x v="3"/>
    <m/>
    <m/>
  </r>
  <r>
    <x v="6"/>
    <x v="4"/>
    <x v="6"/>
    <s v="Achats de doudous"/>
    <n v="1439.1"/>
    <m/>
    <x v="0"/>
    <x v="6"/>
    <x v="0"/>
    <s v="cal"/>
    <s v="C20"/>
  </r>
  <r>
    <x v="6"/>
    <x v="4"/>
    <x v="3"/>
    <s v="T.V.A. sur autres biens et services"/>
    <n v="287.82"/>
    <m/>
    <x v="0"/>
    <x v="6"/>
    <x v="0"/>
    <m/>
    <s v="T202"/>
  </r>
  <r>
    <x v="6"/>
    <x v="4"/>
    <x v="4"/>
    <s v="Fournisseurs"/>
    <m/>
    <n v="1726.92"/>
    <x v="4"/>
    <x v="6"/>
    <x v="4"/>
    <m/>
    <m/>
  </r>
  <r>
    <x v="7"/>
    <x v="5"/>
    <x v="6"/>
    <s v="Achats de doudous"/>
    <n v="-150.12"/>
    <m/>
    <x v="0"/>
    <x v="7"/>
    <x v="0"/>
    <s v="cal"/>
    <s v="C20"/>
  </r>
  <r>
    <x v="7"/>
    <x v="5"/>
    <x v="3"/>
    <s v="T.V.A. sur autres biens et services"/>
    <n v="-30.02"/>
    <m/>
    <x v="0"/>
    <x v="7"/>
    <x v="0"/>
    <m/>
    <s v="T202"/>
  </r>
  <r>
    <x v="7"/>
    <x v="5"/>
    <x v="4"/>
    <s v="Fournisseurs"/>
    <m/>
    <n v="-180.14"/>
    <x v="4"/>
    <x v="7"/>
    <x v="4"/>
    <m/>
    <m/>
  </r>
  <r>
    <x v="8"/>
    <x v="6"/>
    <x v="6"/>
    <s v="Achats de doudous"/>
    <n v="202.5"/>
    <m/>
    <x v="0"/>
    <x v="8"/>
    <x v="0"/>
    <s v="cal"/>
    <s v="C20"/>
  </r>
  <r>
    <x v="8"/>
    <x v="6"/>
    <x v="3"/>
    <s v="T.V.A. sur autres biens et services"/>
    <n v="40.5"/>
    <m/>
    <x v="0"/>
    <x v="8"/>
    <x v="0"/>
    <m/>
    <s v="T202"/>
  </r>
  <r>
    <x v="8"/>
    <x v="6"/>
    <x v="4"/>
    <s v="Fournisseurs"/>
    <m/>
    <n v="243"/>
    <x v="5"/>
    <x v="8"/>
    <x v="5"/>
    <m/>
    <m/>
  </r>
  <r>
    <x v="9"/>
    <x v="6"/>
    <x v="6"/>
    <s v="Achats de doudous"/>
    <n v="52.44"/>
    <m/>
    <x v="0"/>
    <x v="9"/>
    <x v="0"/>
    <s v="cal"/>
    <s v="C20"/>
  </r>
  <r>
    <x v="9"/>
    <x v="6"/>
    <x v="3"/>
    <s v="T.V.A. sur autres biens et services"/>
    <n v="10.49"/>
    <m/>
    <x v="0"/>
    <x v="9"/>
    <x v="0"/>
    <m/>
    <s v="T202"/>
  </r>
  <r>
    <x v="9"/>
    <x v="6"/>
    <x v="4"/>
    <s v="Fournisseurs"/>
    <m/>
    <n v="62.93"/>
    <x v="5"/>
    <x v="9"/>
    <x v="5"/>
    <m/>
    <m/>
  </r>
  <r>
    <x v="10"/>
    <x v="7"/>
    <x v="6"/>
    <s v="Achats de doudous"/>
    <n v="488.67"/>
    <m/>
    <x v="0"/>
    <x v="10"/>
    <x v="0"/>
    <s v="cal"/>
    <s v="C20"/>
  </r>
  <r>
    <x v="10"/>
    <x v="7"/>
    <x v="3"/>
    <s v="T.V.A. sur autres biens et services"/>
    <n v="97.73"/>
    <m/>
    <x v="0"/>
    <x v="10"/>
    <x v="0"/>
    <m/>
    <s v="T202"/>
  </r>
  <r>
    <x v="10"/>
    <x v="7"/>
    <x v="4"/>
    <s v="Fournisseurs"/>
    <m/>
    <n v="586.4"/>
    <x v="6"/>
    <x v="10"/>
    <x v="6"/>
    <m/>
    <m/>
  </r>
  <r>
    <x v="11"/>
    <x v="7"/>
    <x v="10"/>
    <s v="Frais postaux et de télécommunications"/>
    <n v="1740"/>
    <m/>
    <x v="0"/>
    <x v="11"/>
    <x v="0"/>
    <m/>
    <s v="CST"/>
  </r>
  <r>
    <x v="11"/>
    <x v="7"/>
    <x v="4"/>
    <s v="Fournisseurs"/>
    <m/>
    <n v="1740"/>
    <x v="7"/>
    <x v="11"/>
    <x v="7"/>
    <m/>
    <m/>
  </r>
  <r>
    <x v="12"/>
    <x v="8"/>
    <x v="11"/>
    <s v="Commission /vtes eBay"/>
    <n v="104.63"/>
    <m/>
    <x v="0"/>
    <x v="12"/>
    <x v="0"/>
    <m/>
    <s v="C20"/>
  </r>
  <r>
    <x v="12"/>
    <x v="8"/>
    <x v="3"/>
    <s v="T.V.A. sur autres biens et services"/>
    <n v="20.92"/>
    <m/>
    <x v="0"/>
    <x v="12"/>
    <x v="0"/>
    <m/>
    <s v="T202"/>
  </r>
  <r>
    <x v="12"/>
    <x v="8"/>
    <x v="4"/>
    <s v="Fournisseurs"/>
    <m/>
    <n v="125.55"/>
    <x v="8"/>
    <x v="13"/>
    <x v="8"/>
    <m/>
    <m/>
  </r>
  <r>
    <x v="13"/>
    <x v="5"/>
    <x v="8"/>
    <s v="Achats de jeux / jouets"/>
    <n v="420"/>
    <m/>
    <x v="0"/>
    <x v="14"/>
    <x v="0"/>
    <s v="jjb"/>
    <s v="C20"/>
  </r>
  <r>
    <x v="13"/>
    <x v="5"/>
    <x v="3"/>
    <s v="T.V.A. sur autres biens et services"/>
    <n v="84"/>
    <m/>
    <x v="0"/>
    <x v="14"/>
    <x v="0"/>
    <m/>
    <s v="T202"/>
  </r>
  <r>
    <x v="13"/>
    <x v="5"/>
    <x v="4"/>
    <s v="Fournisseurs"/>
    <m/>
    <n v="504"/>
    <x v="2"/>
    <x v="14"/>
    <x v="2"/>
    <m/>
    <m/>
  </r>
  <r>
    <x v="14"/>
    <x v="9"/>
    <x v="12"/>
    <s v="Commission Rakuten"/>
    <n v="39"/>
    <m/>
    <x v="0"/>
    <x v="15"/>
    <x v="0"/>
    <m/>
    <s v="C20"/>
  </r>
  <r>
    <x v="14"/>
    <x v="9"/>
    <x v="3"/>
    <s v="T.V.A. sur autres biens et services"/>
    <n v="7.8"/>
    <m/>
    <x v="0"/>
    <x v="15"/>
    <x v="0"/>
    <m/>
    <s v="T202"/>
  </r>
  <r>
    <x v="14"/>
    <x v="9"/>
    <x v="13"/>
    <s v="Clients Rakuten"/>
    <m/>
    <n v="46.8"/>
    <x v="0"/>
    <x v="15"/>
    <x v="0"/>
    <m/>
    <m/>
  </r>
  <r>
    <x v="15"/>
    <x v="8"/>
    <x v="14"/>
    <s v="Commission Amazon"/>
    <n v="1400.3"/>
    <m/>
    <x v="0"/>
    <x v="16"/>
    <x v="0"/>
    <m/>
    <s v="C20"/>
  </r>
  <r>
    <x v="15"/>
    <x v="8"/>
    <x v="3"/>
    <s v="T.V.A. sur autres biens et services"/>
    <n v="280.06"/>
    <m/>
    <x v="0"/>
    <x v="16"/>
    <x v="0"/>
    <m/>
    <s v="T202"/>
  </r>
  <r>
    <x v="15"/>
    <x v="8"/>
    <x v="15"/>
    <s v="Clients Amazon"/>
    <m/>
    <n v="1680.36"/>
    <x v="0"/>
    <x v="16"/>
    <x v="0"/>
    <m/>
    <m/>
  </r>
  <r>
    <x v="16"/>
    <x v="8"/>
    <x v="16"/>
    <s v="Commission Cdiscount"/>
    <n v="217.51"/>
    <m/>
    <x v="0"/>
    <x v="17"/>
    <x v="0"/>
    <m/>
    <s v="C20"/>
  </r>
  <r>
    <x v="16"/>
    <x v="8"/>
    <x v="3"/>
    <s v="T.V.A. sur autres biens et services"/>
    <n v="43.5"/>
    <m/>
    <x v="0"/>
    <x v="17"/>
    <x v="0"/>
    <m/>
    <s v="T202"/>
  </r>
  <r>
    <x v="16"/>
    <x v="8"/>
    <x v="17"/>
    <s v="Clients Cdiscount"/>
    <m/>
    <n v="261.01"/>
    <x v="0"/>
    <x v="17"/>
    <x v="0"/>
    <m/>
    <m/>
  </r>
  <r>
    <x v="17"/>
    <x v="8"/>
    <x v="12"/>
    <s v="Commission Rakuten"/>
    <n v="92.92"/>
    <m/>
    <x v="0"/>
    <x v="17"/>
    <x v="0"/>
    <m/>
    <s v="C20"/>
  </r>
  <r>
    <x v="17"/>
    <x v="8"/>
    <x v="3"/>
    <s v="T.V.A. sur autres biens et services"/>
    <n v="18.579999999999998"/>
    <m/>
    <x v="0"/>
    <x v="17"/>
    <x v="0"/>
    <m/>
    <s v="T202"/>
  </r>
  <r>
    <x v="17"/>
    <x v="8"/>
    <x v="13"/>
    <s v="Clients Rakuten"/>
    <m/>
    <n v="111.5"/>
    <x v="0"/>
    <x v="17"/>
    <x v="0"/>
    <m/>
    <m/>
  </r>
  <r>
    <x v="18"/>
    <x v="8"/>
    <x v="18"/>
    <s v="Frais Paypal"/>
    <n v="47.88"/>
    <m/>
    <x v="0"/>
    <x v="17"/>
    <x v="0"/>
    <m/>
    <s v="CST"/>
  </r>
  <r>
    <x v="18"/>
    <x v="8"/>
    <x v="19"/>
    <s v="Paypal"/>
    <m/>
    <n v="47.88"/>
    <x v="0"/>
    <x v="17"/>
    <x v="0"/>
    <m/>
    <m/>
  </r>
  <r>
    <x v="19"/>
    <x v="8"/>
    <x v="20"/>
    <s v="Frais Paygreen"/>
    <n v="29.88"/>
    <m/>
    <x v="0"/>
    <x v="17"/>
    <x v="0"/>
    <m/>
    <s v="C20"/>
  </r>
  <r>
    <x v="19"/>
    <x v="8"/>
    <x v="3"/>
    <s v="T.V.A. sur autres biens et services"/>
    <n v="5.98"/>
    <m/>
    <x v="0"/>
    <x v="17"/>
    <x v="0"/>
    <m/>
    <s v="T202"/>
  </r>
  <r>
    <x v="19"/>
    <x v="8"/>
    <x v="21"/>
    <s v="Paygreen"/>
    <m/>
    <n v="35.86"/>
    <x v="0"/>
    <x v="17"/>
    <x v="0"/>
    <m/>
    <m/>
  </r>
  <r>
    <x v="20"/>
    <x v="8"/>
    <x v="22"/>
    <s v="Clients"/>
    <n v="1201.99"/>
    <m/>
    <x v="0"/>
    <x v="18"/>
    <x v="0"/>
    <m/>
    <m/>
  </r>
  <r>
    <x v="20"/>
    <x v="8"/>
    <x v="23"/>
    <s v="Clients eBay"/>
    <n v="855.59"/>
    <m/>
    <x v="0"/>
    <x v="19"/>
    <x v="0"/>
    <m/>
    <m/>
  </r>
  <r>
    <x v="20"/>
    <x v="8"/>
    <x v="15"/>
    <s v="Clients Amazon"/>
    <n v="8643.92"/>
    <m/>
    <x v="0"/>
    <x v="19"/>
    <x v="0"/>
    <m/>
    <m/>
  </r>
  <r>
    <x v="20"/>
    <x v="8"/>
    <x v="13"/>
    <s v="Clients Rakuten"/>
    <n v="352.9"/>
    <m/>
    <x v="0"/>
    <x v="19"/>
    <x v="0"/>
    <m/>
    <m/>
  </r>
  <r>
    <x v="20"/>
    <x v="8"/>
    <x v="17"/>
    <s v="Clients Cdiscount"/>
    <n v="1367.98"/>
    <m/>
    <x v="0"/>
    <x v="19"/>
    <x v="0"/>
    <m/>
    <m/>
  </r>
  <r>
    <x v="20"/>
    <x v="8"/>
    <x v="24"/>
    <s v="T.V.A. collectée"/>
    <m/>
    <n v="2002.77"/>
    <x v="0"/>
    <x v="18"/>
    <x v="0"/>
    <m/>
    <s v="t5a"/>
  </r>
  <r>
    <x v="20"/>
    <x v="8"/>
    <x v="25"/>
    <s v="Ventes s/ site"/>
    <m/>
    <n v="801.57"/>
    <x v="0"/>
    <x v="20"/>
    <x v="0"/>
    <m/>
    <s v="p5a"/>
  </r>
  <r>
    <x v="20"/>
    <x v="8"/>
    <x v="26"/>
    <s v="ventes s/ eBay"/>
    <m/>
    <n v="538.71"/>
    <x v="0"/>
    <x v="21"/>
    <x v="0"/>
    <m/>
    <s v="p5a"/>
  </r>
  <r>
    <x v="20"/>
    <x v="8"/>
    <x v="27"/>
    <s v="Ventes s/ Amazon"/>
    <m/>
    <n v="6808.5"/>
    <x v="0"/>
    <x v="22"/>
    <x v="0"/>
    <m/>
    <s v="p5a"/>
  </r>
  <r>
    <x v="20"/>
    <x v="8"/>
    <x v="28"/>
    <s v="Ventes s/ Rakuten"/>
    <m/>
    <n v="242.59"/>
    <x v="0"/>
    <x v="23"/>
    <x v="0"/>
    <m/>
    <s v="p5a"/>
  </r>
  <r>
    <x v="20"/>
    <x v="8"/>
    <x v="29"/>
    <s v="Ventes s/ Cdiscount"/>
    <m/>
    <n v="854.02"/>
    <x v="0"/>
    <x v="24"/>
    <x v="0"/>
    <m/>
    <s v="p5a"/>
  </r>
  <r>
    <x v="20"/>
    <x v="8"/>
    <x v="30"/>
    <s v="Ports et frais accessoires facturés"/>
    <m/>
    <n v="768.46"/>
    <x v="0"/>
    <x v="25"/>
    <x v="0"/>
    <m/>
    <s v="p5a"/>
  </r>
  <r>
    <x v="20"/>
    <x v="8"/>
    <x v="31"/>
    <s v="Ventes Hors U.E"/>
    <m/>
    <n v="276.95999999999998"/>
    <x v="0"/>
    <x v="25"/>
    <x v="0"/>
    <m/>
    <s v="T02"/>
  </r>
  <r>
    <x v="20"/>
    <x v="8"/>
    <x v="32"/>
    <s v="Ports et frais accessoires facturés Hors.UE"/>
    <m/>
    <n v="128.80000000000001"/>
    <x v="0"/>
    <x v="19"/>
    <x v="0"/>
    <m/>
    <s v="T02"/>
  </r>
  <r>
    <x v="21"/>
    <x v="7"/>
    <x v="8"/>
    <s v="Achats de jeux / jouets"/>
    <n v="166.52"/>
    <m/>
    <x v="0"/>
    <x v="26"/>
    <x v="0"/>
    <m/>
    <s v="C20"/>
  </r>
  <r>
    <x v="21"/>
    <x v="7"/>
    <x v="3"/>
    <s v="T.V.A. sur autres biens et services"/>
    <n v="33.31"/>
    <m/>
    <x v="0"/>
    <x v="26"/>
    <x v="0"/>
    <m/>
    <s v="T202"/>
  </r>
  <r>
    <x v="21"/>
    <x v="7"/>
    <x v="4"/>
    <s v="Fournisseurs"/>
    <m/>
    <n v="199.83"/>
    <x v="9"/>
    <x v="26"/>
    <x v="9"/>
    <m/>
    <m/>
  </r>
  <r>
    <x v="22"/>
    <x v="0"/>
    <x v="6"/>
    <s v="Achats de doudous"/>
    <n v="1331.85"/>
    <m/>
    <x v="0"/>
    <x v="27"/>
    <x v="0"/>
    <m/>
    <s v="CST"/>
  </r>
  <r>
    <x v="22"/>
    <x v="0"/>
    <x v="4"/>
    <s v="Fournisseurs"/>
    <m/>
    <n v="1331.85"/>
    <x v="10"/>
    <x v="27"/>
    <x v="10"/>
    <m/>
    <m/>
  </r>
  <r>
    <x v="23"/>
    <x v="10"/>
    <x v="6"/>
    <s v="Achats de doudous"/>
    <n v="-1331.85"/>
    <m/>
    <x v="0"/>
    <x v="28"/>
    <x v="0"/>
    <m/>
    <s v="CST"/>
  </r>
  <r>
    <x v="23"/>
    <x v="10"/>
    <x v="4"/>
    <s v="Fournisseurs"/>
    <m/>
    <n v="-1331.85"/>
    <x v="10"/>
    <x v="27"/>
    <x v="10"/>
    <m/>
    <m/>
  </r>
  <r>
    <x v="24"/>
    <x v="11"/>
    <x v="33"/>
    <s v="Frais Box internet"/>
    <n v="35.799999999999997"/>
    <m/>
    <x v="0"/>
    <x v="29"/>
    <x v="0"/>
    <m/>
    <s v="C20"/>
  </r>
  <r>
    <x v="24"/>
    <x v="11"/>
    <x v="3"/>
    <s v="T.V.A. sur autres biens et services"/>
    <n v="7.16"/>
    <m/>
    <x v="0"/>
    <x v="29"/>
    <x v="0"/>
    <m/>
    <s v="T202"/>
  </r>
  <r>
    <x v="24"/>
    <x v="11"/>
    <x v="1"/>
    <s v="La Banque postale"/>
    <m/>
    <n v="42.96"/>
    <x v="11"/>
    <x v="29"/>
    <x v="0"/>
    <m/>
    <m/>
  </r>
  <r>
    <x v="25"/>
    <x v="1"/>
    <x v="34"/>
    <s v="Frais Télephone"/>
    <n v="18.5"/>
    <m/>
    <x v="0"/>
    <x v="30"/>
    <x v="0"/>
    <m/>
    <s v="C20"/>
  </r>
  <r>
    <x v="25"/>
    <x v="1"/>
    <x v="3"/>
    <s v="T.V.A. sur autres biens et services"/>
    <n v="3.7"/>
    <m/>
    <x v="0"/>
    <x v="30"/>
    <x v="0"/>
    <m/>
    <s v="T202"/>
  </r>
  <r>
    <x v="25"/>
    <x v="1"/>
    <x v="4"/>
    <s v="Fournisseurs"/>
    <m/>
    <n v="22.2"/>
    <x v="12"/>
    <x v="30"/>
    <x v="0"/>
    <m/>
    <m/>
  </r>
  <r>
    <x v="26"/>
    <x v="2"/>
    <x v="35"/>
    <s v="Locations ionos serveurs &amp; cloud"/>
    <n v="60"/>
    <m/>
    <x v="0"/>
    <x v="31"/>
    <x v="0"/>
    <m/>
    <s v="C20"/>
  </r>
  <r>
    <x v="26"/>
    <x v="2"/>
    <x v="3"/>
    <s v="T.V.A. sur autres biens et services"/>
    <n v="12"/>
    <m/>
    <x v="0"/>
    <x v="31"/>
    <x v="0"/>
    <m/>
    <s v="T202"/>
  </r>
  <r>
    <x v="26"/>
    <x v="2"/>
    <x v="4"/>
    <s v="Fournisseurs"/>
    <m/>
    <n v="72"/>
    <x v="13"/>
    <x v="31"/>
    <x v="11"/>
    <m/>
    <m/>
  </r>
  <r>
    <x v="27"/>
    <x v="12"/>
    <x v="6"/>
    <s v="Achats de doudous"/>
    <n v="2521.6"/>
    <m/>
    <x v="0"/>
    <x v="32"/>
    <x v="0"/>
    <m/>
    <s v="C20"/>
  </r>
  <r>
    <x v="27"/>
    <x v="12"/>
    <x v="3"/>
    <s v="T.V.A. sur autres biens et services"/>
    <n v="504.32"/>
    <m/>
    <x v="0"/>
    <x v="32"/>
    <x v="0"/>
    <m/>
    <s v="T202"/>
  </r>
  <r>
    <x v="27"/>
    <x v="12"/>
    <x v="4"/>
    <s v="Fournisseurs"/>
    <m/>
    <n v="3025.92"/>
    <x v="14"/>
    <x v="32"/>
    <x v="4"/>
    <m/>
    <m/>
  </r>
  <r>
    <x v="28"/>
    <x v="2"/>
    <x v="6"/>
    <s v="Achats de doudous"/>
    <n v="1270.1500000000001"/>
    <m/>
    <x v="0"/>
    <x v="33"/>
    <x v="0"/>
    <m/>
    <s v="C20"/>
  </r>
  <r>
    <x v="28"/>
    <x v="2"/>
    <x v="3"/>
    <s v="T.V.A. sur autres biens et services"/>
    <n v="254.03"/>
    <m/>
    <x v="0"/>
    <x v="33"/>
    <x v="0"/>
    <m/>
    <s v="T202"/>
  </r>
  <r>
    <x v="28"/>
    <x v="2"/>
    <x v="4"/>
    <s v="Fournisseurs"/>
    <m/>
    <n v="1524.18"/>
    <x v="15"/>
    <x v="33"/>
    <x v="5"/>
    <m/>
    <m/>
  </r>
  <r>
    <x v="29"/>
    <x v="2"/>
    <x v="6"/>
    <s v="Achats de doudous"/>
    <n v="-823.9"/>
    <m/>
    <x v="0"/>
    <x v="34"/>
    <x v="0"/>
    <m/>
    <s v="C20"/>
  </r>
  <r>
    <x v="29"/>
    <x v="2"/>
    <x v="3"/>
    <s v="T.V.A. sur autres biens et services"/>
    <n v="-164.78"/>
    <m/>
    <x v="0"/>
    <x v="19"/>
    <x v="0"/>
    <m/>
    <s v="T202"/>
  </r>
  <r>
    <x v="29"/>
    <x v="2"/>
    <x v="4"/>
    <s v="Fournisseurs"/>
    <m/>
    <n v="-988.68"/>
    <x v="15"/>
    <x v="19"/>
    <x v="5"/>
    <m/>
    <m/>
  </r>
  <r>
    <x v="30"/>
    <x v="2"/>
    <x v="6"/>
    <s v="Achats de doudous"/>
    <n v="2091.9499999999998"/>
    <m/>
    <x v="0"/>
    <x v="35"/>
    <x v="0"/>
    <m/>
    <s v="C20"/>
  </r>
  <r>
    <x v="30"/>
    <x v="2"/>
    <x v="3"/>
    <s v="T.V.A. sur autres biens et services"/>
    <n v="418.39"/>
    <m/>
    <x v="0"/>
    <x v="35"/>
    <x v="0"/>
    <m/>
    <s v="T202"/>
  </r>
  <r>
    <x v="30"/>
    <x v="2"/>
    <x v="4"/>
    <s v="Fournisseurs"/>
    <m/>
    <n v="2510.34"/>
    <x v="16"/>
    <x v="35"/>
    <x v="4"/>
    <m/>
    <m/>
  </r>
  <r>
    <x v="31"/>
    <x v="2"/>
    <x v="6"/>
    <s v="Achats de doudous"/>
    <n v="342.6"/>
    <m/>
    <x v="0"/>
    <x v="36"/>
    <x v="0"/>
    <m/>
    <s v="C20"/>
  </r>
  <r>
    <x v="31"/>
    <x v="2"/>
    <x v="3"/>
    <s v="T.V.A. sur autres biens et services"/>
    <n v="68.52"/>
    <m/>
    <x v="0"/>
    <x v="36"/>
    <x v="0"/>
    <m/>
    <s v="T202"/>
  </r>
  <r>
    <x v="31"/>
    <x v="2"/>
    <x v="4"/>
    <s v="Fournisseurs"/>
    <m/>
    <n v="411.12"/>
    <x v="17"/>
    <x v="36"/>
    <x v="4"/>
    <m/>
    <m/>
  </r>
  <r>
    <x v="32"/>
    <x v="2"/>
    <x v="6"/>
    <s v="Achats de doudous"/>
    <n v="954.45"/>
    <m/>
    <x v="0"/>
    <x v="37"/>
    <x v="0"/>
    <m/>
    <s v="C20"/>
  </r>
  <r>
    <x v="32"/>
    <x v="2"/>
    <x v="3"/>
    <s v="T.V.A. sur autres biens et services"/>
    <n v="190.89"/>
    <m/>
    <x v="0"/>
    <x v="37"/>
    <x v="0"/>
    <m/>
    <s v="T202"/>
  </r>
  <r>
    <x v="32"/>
    <x v="2"/>
    <x v="4"/>
    <s v="Fournisseurs"/>
    <m/>
    <n v="1145.3399999999999"/>
    <x v="17"/>
    <x v="37"/>
    <x v="5"/>
    <m/>
    <m/>
  </r>
  <r>
    <x v="33"/>
    <x v="13"/>
    <x v="36"/>
    <s v="Fournitures administratives"/>
    <n v="227.4"/>
    <m/>
    <x v="0"/>
    <x v="38"/>
    <x v="0"/>
    <m/>
    <s v="C20"/>
  </r>
  <r>
    <x v="33"/>
    <x v="13"/>
    <x v="3"/>
    <s v="T.V.A. sur autres biens et services"/>
    <n v="45.48"/>
    <m/>
    <x v="0"/>
    <x v="38"/>
    <x v="0"/>
    <m/>
    <s v="T202"/>
  </r>
  <r>
    <x v="33"/>
    <x v="13"/>
    <x v="4"/>
    <s v="Fournisseurs"/>
    <m/>
    <n v="272.88"/>
    <x v="18"/>
    <x v="38"/>
    <x v="12"/>
    <m/>
    <m/>
  </r>
  <r>
    <x v="34"/>
    <x v="7"/>
    <x v="37"/>
    <s v="Catalogues et imprimés"/>
    <n v="132.59"/>
    <m/>
    <x v="0"/>
    <x v="38"/>
    <x v="0"/>
    <m/>
    <s v="C20"/>
  </r>
  <r>
    <x v="34"/>
    <x v="7"/>
    <x v="3"/>
    <s v="T.V.A. sur autres biens et services"/>
    <n v="26.52"/>
    <m/>
    <x v="0"/>
    <x v="39"/>
    <x v="0"/>
    <m/>
    <s v="T202"/>
  </r>
  <r>
    <x v="34"/>
    <x v="7"/>
    <x v="4"/>
    <s v="Fournisseurs"/>
    <m/>
    <n v="159.11000000000001"/>
    <x v="7"/>
    <x v="39"/>
    <x v="13"/>
    <m/>
    <m/>
  </r>
  <r>
    <x v="35"/>
    <x v="6"/>
    <x v="35"/>
    <s v="Locations ionos serveurs &amp; cloud"/>
    <n v="1.67"/>
    <m/>
    <x v="0"/>
    <x v="40"/>
    <x v="0"/>
    <m/>
    <s v="C20"/>
  </r>
  <r>
    <x v="35"/>
    <x v="6"/>
    <x v="3"/>
    <s v="T.V.A. sur autres biens et services"/>
    <n v="0.33"/>
    <m/>
    <x v="0"/>
    <x v="40"/>
    <x v="0"/>
    <m/>
    <s v="T202"/>
  </r>
  <r>
    <x v="35"/>
    <x v="6"/>
    <x v="19"/>
    <s v="Paypal"/>
    <m/>
    <n v="2"/>
    <x v="19"/>
    <x v="41"/>
    <x v="0"/>
    <m/>
    <m/>
  </r>
  <r>
    <x v="36"/>
    <x v="13"/>
    <x v="4"/>
    <s v="Fournisseurs"/>
    <n v="272.88"/>
    <m/>
    <x v="18"/>
    <x v="42"/>
    <x v="12"/>
    <m/>
    <m/>
  </r>
  <r>
    <x v="36"/>
    <x v="14"/>
    <x v="38"/>
    <s v=""/>
    <m/>
    <m/>
    <x v="0"/>
    <x v="19"/>
    <x v="0"/>
    <m/>
    <m/>
  </r>
  <r>
    <x v="36"/>
    <x v="4"/>
    <x v="4"/>
    <s v="Fournisseurs"/>
    <n v="159.11000000000001"/>
    <m/>
    <x v="7"/>
    <x v="42"/>
    <x v="13"/>
    <m/>
    <m/>
  </r>
  <r>
    <x v="36"/>
    <x v="9"/>
    <x v="7"/>
    <s v="Achats de doudous &quot;occasion&quot;"/>
    <n v="8.8000000000000007"/>
    <m/>
    <x v="0"/>
    <x v="43"/>
    <x v="0"/>
    <m/>
    <s v="CST"/>
  </r>
  <r>
    <x v="36"/>
    <x v="14"/>
    <x v="38"/>
    <s v=""/>
    <m/>
    <m/>
    <x v="0"/>
    <x v="19"/>
    <x v="0"/>
    <m/>
    <m/>
  </r>
  <r>
    <x v="36"/>
    <x v="8"/>
    <x v="23"/>
    <s v="Clients eBay"/>
    <m/>
    <n v="855.59"/>
    <x v="0"/>
    <x v="44"/>
    <x v="0"/>
    <m/>
    <m/>
  </r>
  <r>
    <x v="36"/>
    <x v="8"/>
    <x v="10"/>
    <s v="Frais postaux et de télécommunications"/>
    <n v="169.74"/>
    <m/>
    <x v="0"/>
    <x v="45"/>
    <x v="0"/>
    <m/>
    <s v="C20"/>
  </r>
  <r>
    <x v="36"/>
    <x v="8"/>
    <x v="3"/>
    <s v="T.V.A. sur autres biens et services"/>
    <n v="33.950000000000003"/>
    <m/>
    <x v="0"/>
    <x v="45"/>
    <x v="0"/>
    <m/>
    <s v="T202"/>
  </r>
  <r>
    <x v="36"/>
    <x v="8"/>
    <x v="19"/>
    <s v="Paypal"/>
    <n v="211.11"/>
    <m/>
    <x v="0"/>
    <x v="19"/>
    <x v="0"/>
    <m/>
    <m/>
  </r>
  <r>
    <x v="37"/>
    <x v="8"/>
    <x v="39"/>
    <s v="Variation des stocks de marchandises"/>
    <n v="-68282.820000000007"/>
    <m/>
    <x v="0"/>
    <x v="46"/>
    <x v="0"/>
    <m/>
    <s v="CST"/>
  </r>
  <r>
    <x v="37"/>
    <x v="8"/>
    <x v="40"/>
    <s v="Marchandises (ou groupe) A"/>
    <m/>
    <n v="-56886.96"/>
    <x v="0"/>
    <x v="46"/>
    <x v="0"/>
    <m/>
    <m/>
  </r>
  <r>
    <x v="37"/>
    <x v="8"/>
    <x v="41"/>
    <s v="Marchandises (ou groupe) B"/>
    <m/>
    <n v="-11395.86"/>
    <x v="0"/>
    <x v="46"/>
    <x v="0"/>
    <m/>
    <m/>
  </r>
  <r>
    <x v="38"/>
    <x v="8"/>
    <x v="19"/>
    <s v="Paypal"/>
    <n v="204.05"/>
    <m/>
    <x v="0"/>
    <x v="47"/>
    <x v="0"/>
    <m/>
    <m/>
  </r>
  <r>
    <x v="38"/>
    <x v="8"/>
    <x v="1"/>
    <s v="La Banque postale"/>
    <n v="24.75"/>
    <m/>
    <x v="0"/>
    <x v="47"/>
    <x v="0"/>
    <m/>
    <m/>
  </r>
  <r>
    <x v="38"/>
    <x v="8"/>
    <x v="21"/>
    <s v="Paygreen"/>
    <n v="973.19"/>
    <m/>
    <x v="0"/>
    <x v="47"/>
    <x v="0"/>
    <m/>
    <m/>
  </r>
  <r>
    <x v="38"/>
    <x v="8"/>
    <x v="22"/>
    <s v="Clients"/>
    <m/>
    <n v="1201.99"/>
    <x v="0"/>
    <x v="47"/>
    <x v="0"/>
    <m/>
    <m/>
  </r>
  <r>
    <x v="39"/>
    <x v="7"/>
    <x v="4"/>
    <s v="Fournisseurs"/>
    <n v="1740"/>
    <m/>
    <x v="7"/>
    <x v="48"/>
    <x v="7"/>
    <m/>
    <m/>
  </r>
  <r>
    <x v="39"/>
    <x v="13"/>
    <x v="4"/>
    <s v="Fournisseurs"/>
    <n v="1331.85"/>
    <m/>
    <x v="10"/>
    <x v="49"/>
    <x v="10"/>
    <m/>
    <m/>
  </r>
  <r>
    <x v="39"/>
    <x v="15"/>
    <x v="42"/>
    <s v="Fournitures non stockables (eau, énergie, ...)"/>
    <n v="83.69"/>
    <m/>
    <x v="0"/>
    <x v="50"/>
    <x v="0"/>
    <m/>
    <s v="C20"/>
  </r>
  <r>
    <x v="39"/>
    <x v="15"/>
    <x v="3"/>
    <s v="T.V.A. sur autres biens et services"/>
    <n v="16.739999999999998"/>
    <m/>
    <x v="0"/>
    <x v="50"/>
    <x v="0"/>
    <m/>
    <s v="T202"/>
  </r>
  <r>
    <x v="39"/>
    <x v="16"/>
    <x v="15"/>
    <s v="Clients Amazon"/>
    <m/>
    <n v="53.15"/>
    <x v="0"/>
    <x v="51"/>
    <x v="0"/>
    <m/>
    <m/>
  </r>
  <r>
    <x v="39"/>
    <x v="16"/>
    <x v="4"/>
    <s v="Fournisseurs"/>
    <n v="72"/>
    <m/>
    <x v="13"/>
    <x v="52"/>
    <x v="11"/>
    <m/>
    <m/>
  </r>
  <r>
    <x v="39"/>
    <x v="9"/>
    <x v="15"/>
    <s v="Clients Amazon"/>
    <m/>
    <n v="200.59"/>
    <x v="0"/>
    <x v="51"/>
    <x v="0"/>
    <m/>
    <m/>
  </r>
  <r>
    <x v="39"/>
    <x v="9"/>
    <x v="15"/>
    <s v="Clients Amazon"/>
    <m/>
    <n v="16.77"/>
    <x v="0"/>
    <x v="51"/>
    <x v="0"/>
    <m/>
    <m/>
  </r>
  <r>
    <x v="39"/>
    <x v="17"/>
    <x v="42"/>
    <s v="Fournitures non stockables (eau, énergie, ...)"/>
    <n v="81.84"/>
    <m/>
    <x v="0"/>
    <x v="50"/>
    <x v="0"/>
    <m/>
    <s v="C20"/>
  </r>
  <r>
    <x v="39"/>
    <x v="17"/>
    <x v="3"/>
    <s v="T.V.A. sur autres biens et services"/>
    <n v="16.37"/>
    <m/>
    <x v="0"/>
    <x v="50"/>
    <x v="0"/>
    <m/>
    <s v="T202"/>
  </r>
  <r>
    <x v="39"/>
    <x v="5"/>
    <x v="4"/>
    <s v="Fournisseurs"/>
    <n v="2510.34"/>
    <m/>
    <x v="16"/>
    <x v="53"/>
    <x v="4"/>
    <m/>
    <m/>
  </r>
  <r>
    <x v="39"/>
    <x v="18"/>
    <x v="15"/>
    <s v="Clients Amazon"/>
    <m/>
    <n v="3073.62"/>
    <x v="0"/>
    <x v="51"/>
    <x v="0"/>
    <m/>
    <m/>
  </r>
  <r>
    <x v="39"/>
    <x v="18"/>
    <x v="42"/>
    <s v="Fournitures non stockables (eau, énergie, ...)"/>
    <n v="65.13"/>
    <m/>
    <x v="0"/>
    <x v="54"/>
    <x v="0"/>
    <m/>
    <s v="C20"/>
  </r>
  <r>
    <x v="39"/>
    <x v="18"/>
    <x v="3"/>
    <s v="T.V.A. sur autres biens et services"/>
    <n v="13.03"/>
    <m/>
    <x v="0"/>
    <x v="54"/>
    <x v="0"/>
    <m/>
    <s v="T202"/>
  </r>
  <r>
    <x v="39"/>
    <x v="19"/>
    <x v="13"/>
    <s v="Clients Rakuten"/>
    <n v="46.8"/>
    <m/>
    <x v="0"/>
    <x v="55"/>
    <x v="0"/>
    <m/>
    <m/>
  </r>
  <r>
    <x v="39"/>
    <x v="20"/>
    <x v="4"/>
    <s v="Fournisseurs"/>
    <n v="64.06"/>
    <m/>
    <x v="1"/>
    <x v="56"/>
    <x v="1"/>
    <m/>
    <m/>
  </r>
  <r>
    <x v="39"/>
    <x v="20"/>
    <x v="4"/>
    <s v="Fournisseurs"/>
    <n v="318.52999999999997"/>
    <m/>
    <x v="1"/>
    <x v="57"/>
    <x v="0"/>
    <m/>
    <m/>
  </r>
  <r>
    <x v="39"/>
    <x v="21"/>
    <x v="4"/>
    <s v="Fournisseurs"/>
    <n v="1.42"/>
    <m/>
    <x v="1"/>
    <x v="56"/>
    <x v="1"/>
    <m/>
    <m/>
  </r>
  <r>
    <x v="39"/>
    <x v="21"/>
    <x v="4"/>
    <s v="Fournisseurs"/>
    <n v="1.42"/>
    <m/>
    <x v="1"/>
    <x v="56"/>
    <x v="1"/>
    <m/>
    <m/>
  </r>
  <r>
    <x v="39"/>
    <x v="1"/>
    <x v="17"/>
    <s v="Clients Cdiscount"/>
    <m/>
    <n v="89.33"/>
    <x v="0"/>
    <x v="58"/>
    <x v="0"/>
    <m/>
    <m/>
  </r>
  <r>
    <x v="39"/>
    <x v="1"/>
    <x v="15"/>
    <s v="Clients Amazon"/>
    <m/>
    <n v="64.72"/>
    <x v="0"/>
    <x v="51"/>
    <x v="0"/>
    <m/>
    <m/>
  </r>
  <r>
    <x v="39"/>
    <x v="12"/>
    <x v="15"/>
    <s v="Clients Amazon"/>
    <m/>
    <n v="43"/>
    <x v="0"/>
    <x v="51"/>
    <x v="0"/>
    <m/>
    <m/>
  </r>
  <r>
    <x v="39"/>
    <x v="12"/>
    <x v="4"/>
    <s v="Fournisseurs"/>
    <n v="1.42"/>
    <m/>
    <x v="1"/>
    <x v="56"/>
    <x v="1"/>
    <m/>
    <m/>
  </r>
  <r>
    <x v="40"/>
    <x v="22"/>
    <x v="4"/>
    <s v="Fournisseurs"/>
    <n v="22.2"/>
    <m/>
    <x v="12"/>
    <x v="59"/>
    <x v="0"/>
    <m/>
    <m/>
  </r>
  <r>
    <x v="39"/>
    <x v="22"/>
    <x v="4"/>
    <s v="Fournisseurs"/>
    <n v="1.42"/>
    <m/>
    <x v="1"/>
    <x v="60"/>
    <x v="1"/>
    <m/>
    <m/>
  </r>
  <r>
    <x v="39"/>
    <x v="11"/>
    <x v="42"/>
    <s v="Fournitures non stockables (eau, énergie, ...)"/>
    <n v="71.3"/>
    <m/>
    <x v="0"/>
    <x v="50"/>
    <x v="0"/>
    <m/>
    <s v="C20"/>
  </r>
  <r>
    <x v="39"/>
    <x v="11"/>
    <x v="3"/>
    <s v="T.V.A. sur autres biens et services"/>
    <n v="14.26"/>
    <m/>
    <x v="0"/>
    <x v="50"/>
    <x v="0"/>
    <m/>
    <s v="T202"/>
  </r>
  <r>
    <x v="39"/>
    <x v="23"/>
    <x v="4"/>
    <s v="Fournisseurs"/>
    <n v="2.25"/>
    <m/>
    <x v="0"/>
    <x v="59"/>
    <x v="0"/>
    <m/>
    <m/>
  </r>
  <r>
    <x v="39"/>
    <x v="8"/>
    <x v="15"/>
    <s v="Clients Amazon"/>
    <m/>
    <n v="2509.0300000000002"/>
    <x v="0"/>
    <x v="51"/>
    <x v="0"/>
    <m/>
    <m/>
  </r>
  <r>
    <x v="39"/>
    <x v="18"/>
    <x v="4"/>
    <s v="Fournisseurs"/>
    <n v="925.11"/>
    <m/>
    <x v="20"/>
    <x v="61"/>
    <x v="14"/>
    <m/>
    <m/>
  </r>
  <r>
    <x v="39"/>
    <x v="8"/>
    <x v="1"/>
    <s v="La Banque postale"/>
    <m/>
    <n v="1350.97"/>
    <x v="0"/>
    <x v="62"/>
    <x v="0"/>
    <m/>
    <m/>
  </r>
  <r>
    <x v="41"/>
    <x v="14"/>
    <x v="38"/>
    <s v=""/>
    <m/>
    <m/>
    <x v="0"/>
    <x v="19"/>
    <x v="0"/>
    <m/>
    <m/>
  </r>
  <r>
    <x v="41"/>
    <x v="14"/>
    <x v="38"/>
    <s v=""/>
    <m/>
    <m/>
    <x v="0"/>
    <x v="19"/>
    <x v="0"/>
    <m/>
    <m/>
  </r>
  <r>
    <x v="41"/>
    <x v="14"/>
    <x v="38"/>
    <s v=""/>
    <m/>
    <m/>
    <x v="0"/>
    <x v="19"/>
    <x v="0"/>
    <m/>
    <m/>
  </r>
  <r>
    <x v="42"/>
    <x v="24"/>
    <x v="10"/>
    <s v="Frais postaux et de télécommunications"/>
    <n v="1740"/>
    <m/>
    <x v="0"/>
    <x v="63"/>
    <x v="0"/>
    <m/>
    <s v="CST"/>
  </r>
  <r>
    <x v="42"/>
    <x v="24"/>
    <x v="4"/>
    <s v="Fournisseurs"/>
    <m/>
    <n v="1740"/>
    <x v="21"/>
    <x v="63"/>
    <x v="7"/>
    <m/>
    <m/>
  </r>
  <r>
    <x v="43"/>
    <x v="25"/>
    <x v="10"/>
    <s v="Frais postaux et de télécommunications"/>
    <n v="1740"/>
    <m/>
    <x v="0"/>
    <x v="64"/>
    <x v="0"/>
    <m/>
    <s v="CST"/>
  </r>
  <r>
    <x v="43"/>
    <x v="25"/>
    <x v="4"/>
    <s v="Fournisseurs"/>
    <m/>
    <n v="1740"/>
    <x v="22"/>
    <x v="64"/>
    <x v="7"/>
    <m/>
    <m/>
  </r>
  <r>
    <x v="44"/>
    <x v="26"/>
    <x v="10"/>
    <s v="Frais postaux et de télécommunications"/>
    <n v="324"/>
    <m/>
    <x v="0"/>
    <x v="65"/>
    <x v="0"/>
    <m/>
    <s v="CST"/>
  </r>
  <r>
    <x v="44"/>
    <x v="26"/>
    <x v="4"/>
    <s v="Fournisseurs"/>
    <m/>
    <n v="324"/>
    <x v="2"/>
    <x v="65"/>
    <x v="15"/>
    <m/>
    <m/>
  </r>
  <r>
    <x v="45"/>
    <x v="27"/>
    <x v="10"/>
    <s v="Frais postaux et de télécommunications"/>
    <n v="100"/>
    <m/>
    <x v="0"/>
    <x v="66"/>
    <x v="0"/>
    <m/>
    <s v="CST"/>
  </r>
  <r>
    <x v="45"/>
    <x v="27"/>
    <x v="4"/>
    <s v="Fournisseurs"/>
    <m/>
    <n v="100"/>
    <x v="8"/>
    <x v="66"/>
    <x v="15"/>
    <m/>
    <m/>
  </r>
  <r>
    <x v="46"/>
    <x v="28"/>
    <x v="10"/>
    <s v="Frais postaux et de télécommunications"/>
    <n v="23.7"/>
    <m/>
    <x v="0"/>
    <x v="67"/>
    <x v="0"/>
    <m/>
    <s v="CST"/>
  </r>
  <r>
    <x v="46"/>
    <x v="28"/>
    <x v="4"/>
    <s v="Fournisseurs"/>
    <m/>
    <n v="23.7"/>
    <x v="23"/>
    <x v="67"/>
    <x v="15"/>
    <m/>
    <m/>
  </r>
  <r>
    <x v="47"/>
    <x v="29"/>
    <x v="10"/>
    <s v="Frais postaux et de télécommunications"/>
    <n v="5"/>
    <m/>
    <x v="0"/>
    <x v="68"/>
    <x v="0"/>
    <m/>
    <s v="CST"/>
  </r>
  <r>
    <x v="47"/>
    <x v="29"/>
    <x v="4"/>
    <s v="Fournisseurs"/>
    <m/>
    <n v="5"/>
    <x v="24"/>
    <x v="68"/>
    <x v="15"/>
    <m/>
    <m/>
  </r>
  <r>
    <x v="48"/>
    <x v="30"/>
    <x v="35"/>
    <s v="Locations ionos serveurs &amp; cloud"/>
    <n v="1"/>
    <m/>
    <x v="0"/>
    <x v="69"/>
    <x v="0"/>
    <m/>
    <s v="C20"/>
  </r>
  <r>
    <x v="48"/>
    <x v="30"/>
    <x v="3"/>
    <s v="T.V.A. sur autres biens et services"/>
    <n v="0.2"/>
    <m/>
    <x v="0"/>
    <x v="69"/>
    <x v="0"/>
    <m/>
    <s v="T202"/>
  </r>
  <r>
    <x v="48"/>
    <x v="30"/>
    <x v="4"/>
    <s v="Fournisseurs"/>
    <m/>
    <n v="1.2"/>
    <x v="2"/>
    <x v="69"/>
    <x v="11"/>
    <m/>
    <m/>
  </r>
  <r>
    <x v="49"/>
    <x v="31"/>
    <x v="35"/>
    <s v="Locations ionos serveurs &amp; cloud"/>
    <n v="60"/>
    <m/>
    <x v="0"/>
    <x v="70"/>
    <x v="0"/>
    <m/>
    <s v="C20"/>
  </r>
  <r>
    <x v="49"/>
    <x v="31"/>
    <x v="3"/>
    <s v="T.V.A. sur autres biens et services"/>
    <n v="12"/>
    <m/>
    <x v="0"/>
    <x v="70"/>
    <x v="0"/>
    <m/>
    <s v="T202"/>
  </r>
  <r>
    <x v="49"/>
    <x v="31"/>
    <x v="4"/>
    <s v="Fournisseurs"/>
    <m/>
    <n v="72"/>
    <x v="25"/>
    <x v="70"/>
    <x v="11"/>
    <m/>
    <m/>
  </r>
  <r>
    <x v="50"/>
    <x v="32"/>
    <x v="6"/>
    <s v="Achats de doudous"/>
    <n v="770.85"/>
    <m/>
    <x v="0"/>
    <x v="71"/>
    <x v="0"/>
    <m/>
    <s v="C20"/>
  </r>
  <r>
    <x v="50"/>
    <x v="32"/>
    <x v="3"/>
    <s v="T.V.A. sur autres biens et services"/>
    <n v="154.26"/>
    <m/>
    <x v="0"/>
    <x v="71"/>
    <x v="0"/>
    <m/>
    <s v="T202"/>
  </r>
  <r>
    <x v="50"/>
    <x v="32"/>
    <x v="4"/>
    <s v="Fournisseurs"/>
    <m/>
    <n v="925.11"/>
    <x v="20"/>
    <x v="71"/>
    <x v="14"/>
    <m/>
    <m/>
  </r>
  <r>
    <x v="51"/>
    <x v="33"/>
    <x v="37"/>
    <s v="Catalogues et imprimés"/>
    <n v="157.63999999999999"/>
    <m/>
    <x v="0"/>
    <x v="72"/>
    <x v="0"/>
    <m/>
    <s v="cai"/>
  </r>
  <r>
    <x v="51"/>
    <x v="33"/>
    <x v="43"/>
    <s v="T.V.A. due intracommunautaire"/>
    <m/>
    <n v="31.53"/>
    <x v="0"/>
    <x v="72"/>
    <x v="0"/>
    <m/>
    <m/>
  </r>
  <r>
    <x v="51"/>
    <x v="33"/>
    <x v="44"/>
    <s v="TVA déductible sur acquisition intracommunautaires"/>
    <n v="31.53"/>
    <m/>
    <x v="0"/>
    <x v="72"/>
    <x v="0"/>
    <m/>
    <s v="t14"/>
  </r>
  <r>
    <x v="51"/>
    <x v="33"/>
    <x v="4"/>
    <s v="Fournisseurs"/>
    <m/>
    <n v="157.63999999999999"/>
    <x v="17"/>
    <x v="72"/>
    <x v="13"/>
    <m/>
    <m/>
  </r>
  <r>
    <x v="52"/>
    <x v="34"/>
    <x v="36"/>
    <s v="Fournitures administratives"/>
    <n v="7.25"/>
    <m/>
    <x v="0"/>
    <x v="73"/>
    <x v="0"/>
    <m/>
    <s v="C20"/>
  </r>
  <r>
    <x v="52"/>
    <x v="34"/>
    <x v="3"/>
    <s v="T.V.A. sur autres biens et services"/>
    <n v="1.45"/>
    <m/>
    <x v="0"/>
    <x v="73"/>
    <x v="0"/>
    <m/>
    <s v="T202"/>
  </r>
  <r>
    <x v="52"/>
    <x v="34"/>
    <x v="4"/>
    <s v="Fournisseurs"/>
    <m/>
    <n v="8.6999999999999993"/>
    <x v="26"/>
    <x v="73"/>
    <x v="0"/>
    <m/>
    <m/>
  </r>
  <r>
    <x v="53"/>
    <x v="24"/>
    <x v="36"/>
    <s v="Fournitures administratives"/>
    <n v="61.59"/>
    <m/>
    <x v="0"/>
    <x v="74"/>
    <x v="0"/>
    <m/>
    <s v="cai"/>
  </r>
  <r>
    <x v="53"/>
    <x v="24"/>
    <x v="44"/>
    <s v="TVA déductible sur acquisition intracommunautaires"/>
    <n v="12.32"/>
    <m/>
    <x v="0"/>
    <x v="74"/>
    <x v="0"/>
    <m/>
    <s v="t14"/>
  </r>
  <r>
    <x v="53"/>
    <x v="24"/>
    <x v="43"/>
    <s v="T.V.A. due intracommunautaire"/>
    <m/>
    <n v="12.32"/>
    <x v="0"/>
    <x v="74"/>
    <x v="0"/>
    <m/>
    <m/>
  </r>
  <r>
    <x v="53"/>
    <x v="24"/>
    <x v="4"/>
    <s v="Fournisseurs"/>
    <m/>
    <n v="61.59"/>
    <x v="21"/>
    <x v="74"/>
    <x v="12"/>
    <m/>
    <m/>
  </r>
  <r>
    <x v="54"/>
    <x v="32"/>
    <x v="8"/>
    <s v="Achats de jeux / jouets"/>
    <n v="495"/>
    <m/>
    <x v="0"/>
    <x v="75"/>
    <x v="0"/>
    <m/>
    <s v="C20"/>
  </r>
  <r>
    <x v="54"/>
    <x v="32"/>
    <x v="3"/>
    <s v="T.V.A. sur autres biens et services"/>
    <n v="99"/>
    <m/>
    <x v="0"/>
    <x v="75"/>
    <x v="0"/>
    <m/>
    <s v="T202"/>
  </r>
  <r>
    <x v="54"/>
    <x v="32"/>
    <x v="4"/>
    <s v="Fournisseurs"/>
    <m/>
    <n v="594"/>
    <x v="27"/>
    <x v="75"/>
    <x v="2"/>
    <m/>
    <m/>
  </r>
  <r>
    <x v="55"/>
    <x v="35"/>
    <x v="8"/>
    <s v="Achats de jeux / jouets"/>
    <n v="1341"/>
    <m/>
    <x v="0"/>
    <x v="76"/>
    <x v="0"/>
    <m/>
    <s v="C20"/>
  </r>
  <r>
    <x v="55"/>
    <x v="35"/>
    <x v="3"/>
    <s v="T.V.A. sur autres biens et services"/>
    <n v="268.2"/>
    <m/>
    <x v="0"/>
    <x v="76"/>
    <x v="0"/>
    <m/>
    <s v="T202"/>
  </r>
  <r>
    <x v="55"/>
    <x v="35"/>
    <x v="4"/>
    <s v="Fournisseurs"/>
    <m/>
    <n v="1609.2"/>
    <x v="27"/>
    <x v="76"/>
    <x v="2"/>
    <m/>
    <m/>
  </r>
  <r>
    <x v="56"/>
    <x v="36"/>
    <x v="8"/>
    <s v="Achats de jeux / jouets"/>
    <n v="254.88"/>
    <m/>
    <x v="0"/>
    <x v="77"/>
    <x v="0"/>
    <m/>
    <s v="C20"/>
  </r>
  <r>
    <x v="56"/>
    <x v="36"/>
    <x v="3"/>
    <s v="T.V.A. sur autres biens et services"/>
    <n v="50.98"/>
    <m/>
    <x v="0"/>
    <x v="77"/>
    <x v="0"/>
    <m/>
    <s v="T202"/>
  </r>
  <r>
    <x v="56"/>
    <x v="36"/>
    <x v="4"/>
    <s v="Fournisseurs"/>
    <m/>
    <n v="305.86"/>
    <x v="28"/>
    <x v="77"/>
    <x v="9"/>
    <m/>
    <m/>
  </r>
  <r>
    <x v="57"/>
    <x v="25"/>
    <x v="6"/>
    <s v="Achats de doudous"/>
    <n v="237.5"/>
    <m/>
    <x v="0"/>
    <x v="78"/>
    <x v="0"/>
    <m/>
    <s v="C20"/>
  </r>
  <r>
    <x v="57"/>
    <x v="25"/>
    <x v="3"/>
    <s v="T.V.A. sur autres biens et services"/>
    <n v="47.5"/>
    <m/>
    <x v="0"/>
    <x v="78"/>
    <x v="0"/>
    <m/>
    <s v="T202"/>
  </r>
  <r>
    <x v="57"/>
    <x v="25"/>
    <x v="4"/>
    <s v="Fournisseurs"/>
    <m/>
    <n v="285"/>
    <x v="22"/>
    <x v="78"/>
    <x v="16"/>
    <m/>
    <m/>
  </r>
  <r>
    <x v="58"/>
    <x v="32"/>
    <x v="6"/>
    <s v="Achats de doudous"/>
    <n v="979.96"/>
    <m/>
    <x v="0"/>
    <x v="79"/>
    <x v="0"/>
    <m/>
    <s v="C20"/>
  </r>
  <r>
    <x v="58"/>
    <x v="32"/>
    <x v="3"/>
    <s v="T.V.A. sur autres biens et services"/>
    <n v="195.99"/>
    <m/>
    <x v="0"/>
    <x v="79"/>
    <x v="0"/>
    <m/>
    <s v="T202"/>
  </r>
  <r>
    <x v="58"/>
    <x v="32"/>
    <x v="4"/>
    <s v="Fournisseurs"/>
    <m/>
    <n v="1175.95"/>
    <x v="29"/>
    <x v="79"/>
    <x v="6"/>
    <m/>
    <m/>
  </r>
  <r>
    <x v="59"/>
    <x v="37"/>
    <x v="35"/>
    <s v="Locations ionos serveurs &amp; cloud"/>
    <n v="1.67"/>
    <m/>
    <x v="0"/>
    <x v="80"/>
    <x v="0"/>
    <m/>
    <s v="C20"/>
  </r>
  <r>
    <x v="59"/>
    <x v="37"/>
    <x v="3"/>
    <s v="T.V.A. sur autres biens et services"/>
    <n v="0.33"/>
    <m/>
    <x v="0"/>
    <x v="80"/>
    <x v="0"/>
    <m/>
    <s v="T202"/>
  </r>
  <r>
    <x v="59"/>
    <x v="37"/>
    <x v="19"/>
    <s v="Paypal"/>
    <m/>
    <n v="2"/>
    <x v="0"/>
    <x v="81"/>
    <x v="0"/>
    <m/>
    <m/>
  </r>
  <r>
    <x v="60"/>
    <x v="27"/>
    <x v="4"/>
    <s v="Fournisseurs"/>
    <n v="126.88"/>
    <m/>
    <x v="8"/>
    <x v="82"/>
    <x v="8"/>
    <m/>
    <m/>
  </r>
  <r>
    <x v="60"/>
    <x v="24"/>
    <x v="4"/>
    <s v="Fournisseurs"/>
    <n v="61.59"/>
    <m/>
    <x v="21"/>
    <x v="83"/>
    <x v="12"/>
    <m/>
    <m/>
  </r>
  <r>
    <x v="60"/>
    <x v="36"/>
    <x v="4"/>
    <s v="Fournisseurs"/>
    <n v="157.63999999999999"/>
    <m/>
    <x v="17"/>
    <x v="84"/>
    <x v="13"/>
    <m/>
    <m/>
  </r>
  <r>
    <x v="60"/>
    <x v="25"/>
    <x v="4"/>
    <s v="Fournisseurs"/>
    <n v="285"/>
    <m/>
    <x v="22"/>
    <x v="85"/>
    <x v="16"/>
    <m/>
    <m/>
  </r>
  <r>
    <x v="60"/>
    <x v="26"/>
    <x v="2"/>
    <s v="Annonces et insertions"/>
    <n v="10"/>
    <m/>
    <x v="2"/>
    <x v="86"/>
    <x v="0"/>
    <m/>
    <m/>
  </r>
  <r>
    <x v="60"/>
    <x v="26"/>
    <x v="10"/>
    <s v="Frais postaux et de télécommunications"/>
    <n v="230"/>
    <m/>
    <x v="0"/>
    <x v="87"/>
    <x v="0"/>
    <m/>
    <m/>
  </r>
  <r>
    <x v="60"/>
    <x v="26"/>
    <x v="23"/>
    <s v="Clients eBay"/>
    <m/>
    <n v="1136.3"/>
    <x v="0"/>
    <x v="88"/>
    <x v="0"/>
    <m/>
    <m/>
  </r>
  <r>
    <x v="60"/>
    <x v="26"/>
    <x v="22"/>
    <s v="Clients"/>
    <m/>
    <n v="499.57"/>
    <x v="0"/>
    <x v="89"/>
    <x v="0"/>
    <m/>
    <m/>
  </r>
  <r>
    <x v="60"/>
    <x v="26"/>
    <x v="19"/>
    <s v="Paypal"/>
    <n v="764.76"/>
    <m/>
    <x v="0"/>
    <x v="90"/>
    <x v="0"/>
    <m/>
    <m/>
  </r>
  <r>
    <x v="61"/>
    <x v="26"/>
    <x v="21"/>
    <s v="Paygreen"/>
    <n v="1465.42"/>
    <m/>
    <x v="0"/>
    <x v="91"/>
    <x v="0"/>
    <m/>
    <m/>
  </r>
  <r>
    <x v="61"/>
    <x v="26"/>
    <x v="22"/>
    <s v="Clients"/>
    <m/>
    <n v="1465.42"/>
    <x v="0"/>
    <x v="91"/>
    <x v="0"/>
    <m/>
    <m/>
  </r>
  <r>
    <x v="62"/>
    <x v="26"/>
    <x v="22"/>
    <s v="Clients"/>
    <n v="2085.7199999999998"/>
    <m/>
    <x v="0"/>
    <x v="92"/>
    <x v="0"/>
    <m/>
    <m/>
  </r>
  <r>
    <x v="62"/>
    <x v="26"/>
    <x v="23"/>
    <s v="Clients eBay"/>
    <n v="1136.3"/>
    <m/>
    <x v="0"/>
    <x v="92"/>
    <x v="0"/>
    <m/>
    <m/>
  </r>
  <r>
    <x v="62"/>
    <x v="26"/>
    <x v="15"/>
    <s v="Clients Amazon"/>
    <n v="17382.36"/>
    <m/>
    <x v="0"/>
    <x v="92"/>
    <x v="0"/>
    <m/>
    <m/>
  </r>
  <r>
    <x v="62"/>
    <x v="26"/>
    <x v="13"/>
    <s v="Clients Rakuten"/>
    <n v="536.1"/>
    <m/>
    <x v="0"/>
    <x v="92"/>
    <x v="0"/>
    <m/>
    <m/>
  </r>
  <r>
    <x v="62"/>
    <x v="26"/>
    <x v="17"/>
    <s v="Clients Cdiscount"/>
    <n v="3977.98"/>
    <m/>
    <x v="0"/>
    <x v="92"/>
    <x v="0"/>
    <m/>
    <m/>
  </r>
  <r>
    <x v="62"/>
    <x v="26"/>
    <x v="25"/>
    <s v="Ventes s/ site"/>
    <m/>
    <n v="1379.2"/>
    <x v="0"/>
    <x v="92"/>
    <x v="0"/>
    <m/>
    <s v="p5a"/>
  </r>
  <r>
    <x v="62"/>
    <x v="26"/>
    <x v="26"/>
    <s v="ventes s/ eBay"/>
    <m/>
    <n v="619.53"/>
    <x v="0"/>
    <x v="92"/>
    <x v="0"/>
    <m/>
    <s v="p5a"/>
  </r>
  <r>
    <x v="62"/>
    <x v="26"/>
    <x v="27"/>
    <s v="Ventes s/ Amazon"/>
    <m/>
    <n v="13486.88"/>
    <x v="0"/>
    <x v="92"/>
    <x v="0"/>
    <m/>
    <s v="p5a"/>
  </r>
  <r>
    <x v="62"/>
    <x v="26"/>
    <x v="28"/>
    <s v="Ventes s/ Rakuten"/>
    <m/>
    <n v="342.78"/>
    <x v="0"/>
    <x v="92"/>
    <x v="0"/>
    <m/>
    <s v="p5a"/>
  </r>
  <r>
    <x v="62"/>
    <x v="26"/>
    <x v="29"/>
    <s v="Ventes s/ Cdiscount"/>
    <m/>
    <n v="2445.4299999999998"/>
    <x v="0"/>
    <x v="92"/>
    <x v="0"/>
    <m/>
    <s v="p5a"/>
  </r>
  <r>
    <x v="62"/>
    <x v="26"/>
    <x v="30"/>
    <s v="Ports et frais accessoires facturés"/>
    <m/>
    <n v="1775.98"/>
    <x v="0"/>
    <x v="19"/>
    <x v="0"/>
    <m/>
    <s v="p5a"/>
  </r>
  <r>
    <x v="62"/>
    <x v="26"/>
    <x v="31"/>
    <s v="Ventes Hors U.E"/>
    <m/>
    <n v="711.55"/>
    <x v="0"/>
    <x v="19"/>
    <x v="0"/>
    <m/>
    <s v="T02"/>
  </r>
  <r>
    <x v="62"/>
    <x v="26"/>
    <x v="32"/>
    <s v="Ports et frais accessoires facturés Hors.UE"/>
    <m/>
    <n v="347.17"/>
    <x v="0"/>
    <x v="19"/>
    <x v="0"/>
    <m/>
    <s v="T02"/>
  </r>
  <r>
    <x v="62"/>
    <x v="26"/>
    <x v="24"/>
    <s v="T.V.A. collectée"/>
    <m/>
    <n v="4009.94"/>
    <x v="0"/>
    <x v="19"/>
    <x v="0"/>
    <m/>
    <s v="t5a"/>
  </r>
  <r>
    <x v="63"/>
    <x v="31"/>
    <x v="17"/>
    <s v="Clients Cdiscount"/>
    <m/>
    <n v="212.73"/>
    <x v="0"/>
    <x v="93"/>
    <x v="0"/>
    <m/>
    <m/>
  </r>
  <r>
    <x v="63"/>
    <x v="27"/>
    <x v="4"/>
    <s v="Fournisseurs"/>
    <n v="12"/>
    <m/>
    <x v="0"/>
    <x v="94"/>
    <x v="0"/>
    <m/>
    <m/>
  </r>
  <r>
    <x v="63"/>
    <x v="38"/>
    <x v="4"/>
    <s v="Fournisseurs"/>
    <n v="1740"/>
    <m/>
    <x v="21"/>
    <x v="48"/>
    <x v="7"/>
    <m/>
    <m/>
  </r>
  <r>
    <x v="63"/>
    <x v="38"/>
    <x v="4"/>
    <s v="Fournisseurs"/>
    <n v="72"/>
    <m/>
    <x v="25"/>
    <x v="95"/>
    <x v="11"/>
    <m/>
    <m/>
  </r>
  <r>
    <x v="63"/>
    <x v="36"/>
    <x v="15"/>
    <s v="Clients Amazon"/>
    <m/>
    <n v="130.13999999999999"/>
    <x v="0"/>
    <x v="51"/>
    <x v="0"/>
    <m/>
    <m/>
  </r>
  <r>
    <x v="63"/>
    <x v="36"/>
    <x v="4"/>
    <s v="Fournisseurs"/>
    <n v="1145.3399999999999"/>
    <m/>
    <x v="17"/>
    <x v="96"/>
    <x v="5"/>
    <m/>
    <m/>
  </r>
  <r>
    <x v="63"/>
    <x v="36"/>
    <x v="4"/>
    <s v="Fournisseurs"/>
    <n v="411.12"/>
    <m/>
    <x v="17"/>
    <x v="96"/>
    <x v="4"/>
    <m/>
    <m/>
  </r>
  <r>
    <x v="63"/>
    <x v="35"/>
    <x v="42"/>
    <s v="Fournitures non stockables (eau, énergie, ...)"/>
    <n v="72.48"/>
    <m/>
    <x v="0"/>
    <x v="50"/>
    <x v="0"/>
    <m/>
    <s v="C20"/>
  </r>
  <r>
    <x v="63"/>
    <x v="35"/>
    <x v="3"/>
    <s v="T.V.A. sur autres biens et services"/>
    <n v="14.5"/>
    <m/>
    <x v="0"/>
    <x v="50"/>
    <x v="0"/>
    <m/>
    <s v="T202"/>
  </r>
  <r>
    <x v="63"/>
    <x v="33"/>
    <x v="17"/>
    <s v="Clients Cdiscount"/>
    <m/>
    <n v="251.69"/>
    <x v="0"/>
    <x v="58"/>
    <x v="0"/>
    <m/>
    <m/>
  </r>
  <r>
    <x v="63"/>
    <x v="33"/>
    <x v="4"/>
    <s v="Fournisseurs"/>
    <n v="535.5"/>
    <m/>
    <x v="15"/>
    <x v="97"/>
    <x v="5"/>
    <m/>
    <m/>
  </r>
  <r>
    <x v="63"/>
    <x v="39"/>
    <x v="15"/>
    <s v="Clients Amazon"/>
    <m/>
    <n v="6496.83"/>
    <x v="0"/>
    <x v="51"/>
    <x v="0"/>
    <m/>
    <m/>
  </r>
  <r>
    <x v="63"/>
    <x v="28"/>
    <x v="12"/>
    <s v="Commission Rakuten"/>
    <n v="39"/>
    <m/>
    <x v="0"/>
    <x v="98"/>
    <x v="0"/>
    <m/>
    <s v="C20"/>
  </r>
  <r>
    <x v="63"/>
    <x v="28"/>
    <x v="3"/>
    <s v="T.V.A. sur autres biens et services"/>
    <n v="7.8"/>
    <m/>
    <x v="0"/>
    <x v="98"/>
    <x v="0"/>
    <m/>
    <s v="T202"/>
  </r>
  <r>
    <x v="63"/>
    <x v="28"/>
    <x v="4"/>
    <s v="Fournisseurs"/>
    <n v="10.56"/>
    <m/>
    <x v="23"/>
    <x v="99"/>
    <x v="1"/>
    <m/>
    <m/>
  </r>
  <r>
    <x v="63"/>
    <x v="40"/>
    <x v="4"/>
    <s v="Fournisseurs"/>
    <n v="23.7"/>
    <m/>
    <x v="23"/>
    <x v="100"/>
    <x v="15"/>
    <m/>
    <m/>
  </r>
  <r>
    <x v="63"/>
    <x v="25"/>
    <x v="15"/>
    <s v="Clients Amazon"/>
    <m/>
    <n v="643.95000000000005"/>
    <x v="0"/>
    <x v="51"/>
    <x v="0"/>
    <m/>
    <m/>
  </r>
  <r>
    <x v="63"/>
    <x v="41"/>
    <x v="4"/>
    <s v="Fournisseurs"/>
    <n v="1740"/>
    <m/>
    <x v="22"/>
    <x v="48"/>
    <x v="7"/>
    <m/>
    <m/>
  </r>
  <r>
    <x v="63"/>
    <x v="41"/>
    <x v="4"/>
    <s v="Fournisseurs"/>
    <n v="586.4"/>
    <m/>
    <x v="6"/>
    <x v="101"/>
    <x v="6"/>
    <m/>
    <m/>
  </r>
  <r>
    <x v="63"/>
    <x v="42"/>
    <x v="17"/>
    <s v="Clients Cdiscount"/>
    <m/>
    <n v="863.77"/>
    <x v="0"/>
    <x v="58"/>
    <x v="0"/>
    <m/>
    <m/>
  </r>
  <r>
    <x v="63"/>
    <x v="30"/>
    <x v="4"/>
    <s v="Fournisseurs"/>
    <n v="24.64"/>
    <m/>
    <x v="30"/>
    <x v="102"/>
    <x v="1"/>
    <m/>
    <m/>
  </r>
  <r>
    <x v="63"/>
    <x v="30"/>
    <x v="42"/>
    <s v="Fournitures non stockables (eau, énergie, ...)"/>
    <n v="67.150000000000006"/>
    <m/>
    <x v="0"/>
    <x v="50"/>
    <x v="0"/>
    <m/>
    <s v="C20"/>
  </r>
  <r>
    <x v="63"/>
    <x v="30"/>
    <x v="3"/>
    <s v="T.V.A. sur autres biens et services"/>
    <n v="13.43"/>
    <m/>
    <x v="0"/>
    <x v="50"/>
    <x v="0"/>
    <m/>
    <s v="T202"/>
  </r>
  <r>
    <x v="63"/>
    <x v="30"/>
    <x v="4"/>
    <s v="Fournisseurs"/>
    <n v="2.8"/>
    <m/>
    <x v="30"/>
    <x v="99"/>
    <x v="1"/>
    <m/>
    <m/>
  </r>
  <r>
    <x v="63"/>
    <x v="43"/>
    <x v="4"/>
    <s v="Fournisseurs"/>
    <n v="21.99"/>
    <m/>
    <x v="31"/>
    <x v="59"/>
    <x v="0"/>
    <m/>
    <m/>
  </r>
  <r>
    <x v="63"/>
    <x v="44"/>
    <x v="15"/>
    <s v="Clients Amazon"/>
    <m/>
    <n v="5731.13"/>
    <x v="0"/>
    <x v="51"/>
    <x v="0"/>
    <m/>
    <m/>
  </r>
  <r>
    <x v="63"/>
    <x v="44"/>
    <x v="42"/>
    <s v="Fournitures non stockables (eau, énergie, ...)"/>
    <n v="59.68"/>
    <m/>
    <x v="0"/>
    <x v="50"/>
    <x v="0"/>
    <m/>
    <s v="C20"/>
  </r>
  <r>
    <x v="63"/>
    <x v="44"/>
    <x v="3"/>
    <s v="T.V.A. sur autres biens et services"/>
    <n v="11.94"/>
    <m/>
    <x v="0"/>
    <x v="50"/>
    <x v="0"/>
    <m/>
    <s v="T202"/>
  </r>
  <r>
    <x v="63"/>
    <x v="44"/>
    <x v="4"/>
    <s v="Fournisseurs"/>
    <n v="2"/>
    <m/>
    <x v="31"/>
    <x v="59"/>
    <x v="0"/>
    <m/>
    <m/>
  </r>
  <r>
    <x v="63"/>
    <x v="26"/>
    <x v="4"/>
    <s v="Fournisseurs"/>
    <n v="8.6999999999999993"/>
    <m/>
    <x v="26"/>
    <x v="103"/>
    <x v="0"/>
    <m/>
    <m/>
  </r>
  <r>
    <x v="63"/>
    <x v="26"/>
    <x v="4"/>
    <s v="Fournisseurs"/>
    <n v="1.2"/>
    <m/>
    <x v="2"/>
    <x v="104"/>
    <x v="11"/>
    <m/>
    <m/>
  </r>
  <r>
    <x v="63"/>
    <x v="26"/>
    <x v="1"/>
    <s v="La Banque postale"/>
    <n v="7706.31"/>
    <m/>
    <x v="0"/>
    <x v="105"/>
    <x v="0"/>
    <m/>
    <m/>
  </r>
  <r>
    <x v="64"/>
    <x v="26"/>
    <x v="18"/>
    <s v="Frais Paypal"/>
    <n v="66.400000000000006"/>
    <m/>
    <x v="0"/>
    <x v="106"/>
    <x v="0"/>
    <m/>
    <m/>
  </r>
  <r>
    <x v="64"/>
    <x v="26"/>
    <x v="19"/>
    <s v="Paypal"/>
    <m/>
    <n v="66.400000000000006"/>
    <x v="0"/>
    <x v="106"/>
    <x v="0"/>
    <m/>
    <m/>
  </r>
  <r>
    <x v="65"/>
    <x v="26"/>
    <x v="16"/>
    <s v="Commission Cdiscount"/>
    <n v="650.92999999999995"/>
    <m/>
    <x v="0"/>
    <x v="106"/>
    <x v="0"/>
    <m/>
    <s v="C20"/>
  </r>
  <r>
    <x v="65"/>
    <x v="26"/>
    <x v="16"/>
    <s v="Commission Cdiscount"/>
    <n v="17.98"/>
    <m/>
    <x v="0"/>
    <x v="106"/>
    <x v="0"/>
    <m/>
    <s v="CST"/>
  </r>
  <r>
    <x v="65"/>
    <x v="26"/>
    <x v="3"/>
    <s v="T.V.A. sur autres biens et services"/>
    <n v="130.19999999999999"/>
    <m/>
    <x v="0"/>
    <x v="106"/>
    <x v="0"/>
    <m/>
    <s v="T202"/>
  </r>
  <r>
    <x v="65"/>
    <x v="26"/>
    <x v="17"/>
    <s v="Clients Cdiscount"/>
    <m/>
    <n v="799.11"/>
    <x v="0"/>
    <x v="106"/>
    <x v="0"/>
    <m/>
    <m/>
  </r>
  <r>
    <x v="66"/>
    <x v="26"/>
    <x v="11"/>
    <s v="Commission /vtes eBay"/>
    <n v="124.91"/>
    <m/>
    <x v="0"/>
    <x v="106"/>
    <x v="0"/>
    <m/>
    <s v="C20"/>
  </r>
  <r>
    <x v="66"/>
    <x v="26"/>
    <x v="3"/>
    <s v="T.V.A. sur autres biens et services"/>
    <n v="24.98"/>
    <m/>
    <x v="0"/>
    <x v="106"/>
    <x v="0"/>
    <m/>
    <s v="T202"/>
  </r>
  <r>
    <x v="66"/>
    <x v="26"/>
    <x v="4"/>
    <s v="Fournisseurs"/>
    <m/>
    <n v="149.88999999999999"/>
    <x v="32"/>
    <x v="106"/>
    <x v="8"/>
    <m/>
    <m/>
  </r>
  <r>
    <x v="67"/>
    <x v="26"/>
    <x v="20"/>
    <s v="Frais Paygreen"/>
    <n v="38.26"/>
    <m/>
    <x v="0"/>
    <x v="106"/>
    <x v="0"/>
    <m/>
    <s v="C20"/>
  </r>
  <r>
    <x v="67"/>
    <x v="26"/>
    <x v="3"/>
    <s v="T.V.A. sur autres biens et services"/>
    <n v="7.65"/>
    <m/>
    <x v="0"/>
    <x v="106"/>
    <x v="0"/>
    <m/>
    <s v="T202"/>
  </r>
  <r>
    <x v="67"/>
    <x v="26"/>
    <x v="4"/>
    <s v="Fournisseurs"/>
    <m/>
    <n v="12"/>
    <x v="33"/>
    <x v="106"/>
    <x v="0"/>
    <m/>
    <m/>
  </r>
  <r>
    <x v="67"/>
    <x v="26"/>
    <x v="21"/>
    <s v="Paygreen"/>
    <m/>
    <n v="33.909999999999997"/>
    <x v="0"/>
    <x v="106"/>
    <x v="0"/>
    <m/>
    <m/>
  </r>
  <r>
    <x v="68"/>
    <x v="26"/>
    <x v="14"/>
    <s v="Commission Amazon"/>
    <n v="2707.5"/>
    <m/>
    <x v="0"/>
    <x v="106"/>
    <x v="0"/>
    <m/>
    <s v="C20"/>
  </r>
  <r>
    <x v="68"/>
    <x v="26"/>
    <x v="3"/>
    <s v="T.V.A. sur autres biens et services"/>
    <n v="541.5"/>
    <m/>
    <x v="0"/>
    <x v="106"/>
    <x v="0"/>
    <m/>
    <s v="T202"/>
  </r>
  <r>
    <x v="68"/>
    <x v="26"/>
    <x v="15"/>
    <s v="Clients Amazon"/>
    <m/>
    <n v="3249"/>
    <x v="0"/>
    <x v="106"/>
    <x v="0"/>
    <m/>
    <m/>
  </r>
  <r>
    <x v="69"/>
    <x v="26"/>
    <x v="12"/>
    <s v="Commission Rakuten"/>
    <n v="173.14"/>
    <m/>
    <x v="0"/>
    <x v="106"/>
    <x v="0"/>
    <m/>
    <s v="C20"/>
  </r>
  <r>
    <x v="69"/>
    <x v="26"/>
    <x v="3"/>
    <s v="T.V.A. sur autres biens et services"/>
    <n v="34.68"/>
    <m/>
    <x v="0"/>
    <x v="106"/>
    <x v="0"/>
    <m/>
    <s v="T202"/>
  </r>
  <r>
    <x v="69"/>
    <x v="26"/>
    <x v="13"/>
    <s v="Clients Rakuten"/>
    <m/>
    <n v="207.82"/>
    <x v="0"/>
    <x v="106"/>
    <x v="0"/>
    <m/>
    <m/>
  </r>
  <r>
    <x v="70"/>
    <x v="45"/>
    <x v="33"/>
    <s v="Frais Box internet"/>
    <n v="48.29"/>
    <m/>
    <x v="0"/>
    <x v="107"/>
    <x v="0"/>
    <m/>
    <s v="C20"/>
  </r>
  <r>
    <x v="70"/>
    <x v="45"/>
    <x v="3"/>
    <s v="T.V.A. sur autres biens et services"/>
    <n v="9.66"/>
    <m/>
    <x v="0"/>
    <x v="107"/>
    <x v="0"/>
    <m/>
    <s v="T202"/>
  </r>
  <r>
    <x v="70"/>
    <x v="45"/>
    <x v="1"/>
    <s v="La Banque postale"/>
    <m/>
    <n v="57.95"/>
    <x v="0"/>
    <x v="107"/>
    <x v="0"/>
    <m/>
    <m/>
  </r>
  <r>
    <x v="71"/>
    <x v="45"/>
    <x v="10"/>
    <s v="Frais postaux et de télécommunications"/>
    <n v="18.329999999999998"/>
    <m/>
    <x v="0"/>
    <x v="59"/>
    <x v="0"/>
    <m/>
    <s v="C20"/>
  </r>
  <r>
    <x v="71"/>
    <x v="45"/>
    <x v="3"/>
    <s v="T.V.A. sur autres biens et services"/>
    <n v="3.66"/>
    <m/>
    <x v="0"/>
    <x v="59"/>
    <x v="0"/>
    <m/>
    <s v="T202"/>
  </r>
  <r>
    <x v="71"/>
    <x v="45"/>
    <x v="4"/>
    <s v="Fournisseurs"/>
    <m/>
    <n v="19.989999999999998"/>
    <x v="31"/>
    <x v="59"/>
    <x v="0"/>
    <m/>
    <m/>
  </r>
  <r>
    <x v="71"/>
    <x v="45"/>
    <x v="4"/>
    <s v="Fournisseurs"/>
    <m/>
    <n v="2"/>
    <x v="31"/>
    <x v="59"/>
    <x v="0"/>
    <m/>
    <m/>
  </r>
  <r>
    <x v="72"/>
    <x v="26"/>
    <x v="45"/>
    <s v="Fournitures d’entretien et de petit équipement"/>
    <n v="1034.81"/>
    <m/>
    <x v="0"/>
    <x v="108"/>
    <x v="0"/>
    <m/>
    <s v="C20"/>
  </r>
  <r>
    <x v="72"/>
    <x v="26"/>
    <x v="3"/>
    <s v="T.V.A. sur autres biens et services"/>
    <n v="206.95"/>
    <m/>
    <x v="0"/>
    <x v="108"/>
    <x v="0"/>
    <m/>
    <s v="T202"/>
  </r>
  <r>
    <x v="72"/>
    <x v="26"/>
    <x v="4"/>
    <s v="Fournisseurs"/>
    <m/>
    <n v="1241.76"/>
    <x v="2"/>
    <x v="108"/>
    <x v="0"/>
    <m/>
    <m/>
  </r>
  <r>
    <x v="73"/>
    <x v="10"/>
    <x v="6"/>
    <s v="Achats de doudous"/>
    <n v="1100.7"/>
    <m/>
    <x v="0"/>
    <x v="109"/>
    <x v="0"/>
    <m/>
    <s v="CST"/>
  </r>
  <r>
    <x v="73"/>
    <x v="10"/>
    <x v="4"/>
    <s v="Fournisseurs"/>
    <m/>
    <n v="1100.7"/>
    <x v="10"/>
    <x v="109"/>
    <x v="10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46" applyNumberFormats="0" applyBorderFormats="0" applyFontFormats="0" applyPatternFormats="0" applyAlignmentFormats="0" applyWidthHeightFormats="1" dataCaption="Valeurs" updatedVersion="3" minRefreshableVersion="3" showCalcMbrs="0" showDrill="0" rowGrandTotals="0" colGrandTotals="0" itemPrintTitles="1" mergeItem="1" createdVersion="3" indent="0" compact="0" compactData="0" gridDropZones="1" multipleFieldFilters="0">
  <location ref="A8:G192" firstHeaderRow="1" firstDataRow="2" firstDataCol="5" rowPageCount="1" colPageCount="1"/>
  <pivotFields count="12">
    <pivotField axis="axisRow" compact="0" outline="0" showAll="0">
      <items count="7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41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23"/>
        <item x="73"/>
        <item t="default"/>
      </items>
    </pivotField>
    <pivotField name="Date Fact" axis="axisRow" compact="0" outline="0" multipleItemSelectionAllowed="1" showAll="0" defaultSubtotal="0">
      <items count="46">
        <item x="0"/>
        <item x="1"/>
        <item x="2"/>
        <item x="3"/>
        <item x="4"/>
        <item x="5"/>
        <item x="6"/>
        <item x="7"/>
        <item x="8"/>
        <item x="9"/>
        <item x="11"/>
        <item x="25"/>
        <item x="24"/>
        <item x="29"/>
        <item x="28"/>
        <item x="36"/>
        <item x="12"/>
        <item x="27"/>
        <item x="31"/>
        <item x="30"/>
        <item x="33"/>
        <item x="32"/>
        <item x="35"/>
        <item x="26"/>
        <item x="41"/>
        <item x="34"/>
        <item x="15"/>
        <item x="16"/>
        <item x="17"/>
        <item x="18"/>
        <item x="19"/>
        <item x="20"/>
        <item x="21"/>
        <item x="22"/>
        <item x="23"/>
        <item x="38"/>
        <item x="39"/>
        <item x="40"/>
        <item x="42"/>
        <item x="43"/>
        <item x="44"/>
        <item x="13"/>
        <item x="14"/>
        <item x="37"/>
        <item x="45"/>
        <item x="10"/>
      </items>
    </pivotField>
    <pivotField axis="axisPage" compact="0" outline="0" multipleItemSelectionAllowed="1" showAll="0">
      <items count="47">
        <item h="1" x="6"/>
        <item h="1" x="1"/>
        <item x="4"/>
        <item h="1" x="25"/>
        <item h="1" x="3"/>
        <item h="1" x="22"/>
        <item h="1" x="0"/>
        <item h="1" x="2"/>
        <item h="1" x="5"/>
        <item h="1" x="24"/>
        <item h="1" x="7"/>
        <item h="1" x="8"/>
        <item h="1" x="44"/>
        <item h="1" x="43"/>
        <item h="1" x="10"/>
        <item h="1" x="19"/>
        <item h="1" x="11"/>
        <item h="1" x="12"/>
        <item h="1" x="13"/>
        <item h="1" x="14"/>
        <item h="1" x="15"/>
        <item h="1" x="16"/>
        <item h="1" x="17"/>
        <item h="1" x="18"/>
        <item h="1" x="20"/>
        <item h="1" x="21"/>
        <item h="1" x="26"/>
        <item h="1" x="27"/>
        <item h="1" x="28"/>
        <item h="1" x="29"/>
        <item h="1" x="30"/>
        <item h="1" x="31"/>
        <item h="1" x="33"/>
        <item h="1" x="34"/>
        <item h="1" x="39"/>
        <item h="1" x="40"/>
        <item h="1" x="35"/>
        <item h="1" x="41"/>
        <item h="1" x="9"/>
        <item h="1" x="37"/>
        <item h="1" x="42"/>
        <item h="1" x="36"/>
        <item h="1" x="45"/>
        <item h="1" x="32"/>
        <item h="1" x="23"/>
        <item h="1" x="38"/>
        <item t="default"/>
      </items>
    </pivotField>
    <pivotField compact="0" outline="0" showAll="0"/>
    <pivotField dataField="1" compact="0" outline="0" showAll="0"/>
    <pivotField dataField="1" compact="0" outline="0" showAll="0"/>
    <pivotField axis="axisRow" compact="0" outline="0" showAll="0" insertBlankRow="1" sortType="ascending">
      <items count="35">
        <item x="18"/>
        <item x="10"/>
        <item x="7"/>
        <item x="13"/>
        <item x="19"/>
        <item x="16"/>
        <item x="20"/>
        <item x="12"/>
        <item x="1"/>
        <item x="8"/>
        <item x="21"/>
        <item x="11"/>
        <item x="6"/>
        <item x="17"/>
        <item x="15"/>
        <item x="25"/>
        <item x="24"/>
        <item x="23"/>
        <item x="22"/>
        <item x="30"/>
        <item x="31"/>
        <item x="26"/>
        <item x="2"/>
        <item x="33"/>
        <item x="4"/>
        <item x="9"/>
        <item x="5"/>
        <item x="32"/>
        <item x="3"/>
        <item x="14"/>
        <item x="27"/>
        <item x="28"/>
        <item x="29"/>
        <item x="0"/>
        <item t="default"/>
      </items>
    </pivotField>
    <pivotField axis="axisRow" compact="0" outline="0" showAll="0" defaultSubtotal="0">
      <items count="110">
        <item x="19"/>
        <item x="0"/>
        <item x="2"/>
        <item x="1"/>
        <item x="3"/>
        <item x="4"/>
        <item x="5"/>
        <item x="6"/>
        <item x="7"/>
        <item x="8"/>
        <item x="9"/>
        <item x="10"/>
        <item x="11"/>
        <item x="12"/>
        <item x="14"/>
        <item x="16"/>
        <item x="17"/>
        <item x="18"/>
        <item x="20"/>
        <item x="21"/>
        <item x="22"/>
        <item x="23"/>
        <item x="24"/>
        <item x="25"/>
        <item x="26"/>
        <item x="27"/>
        <item x="29"/>
        <item x="30"/>
        <item x="31"/>
        <item x="70"/>
        <item x="69"/>
        <item x="72"/>
        <item x="79"/>
        <item x="78"/>
        <item x="82"/>
        <item x="83"/>
        <item x="84"/>
        <item x="85"/>
        <item x="56"/>
        <item x="59"/>
        <item x="33"/>
        <item x="34"/>
        <item x="35"/>
        <item x="36"/>
        <item x="37"/>
        <item x="73"/>
        <item x="13"/>
        <item x="32"/>
        <item x="38"/>
        <item x="39"/>
        <item x="40"/>
        <item x="41"/>
        <item x="42"/>
        <item x="43"/>
        <item x="91"/>
        <item x="44"/>
        <item x="45"/>
        <item x="46"/>
        <item x="47"/>
        <item x="48"/>
        <item x="50"/>
        <item x="51"/>
        <item x="52"/>
        <item x="53"/>
        <item x="54"/>
        <item x="55"/>
        <item x="57"/>
        <item x="58"/>
        <item x="61"/>
        <item x="62"/>
        <item x="15"/>
        <item x="60"/>
        <item x="63"/>
        <item x="64"/>
        <item x="65"/>
        <item x="66"/>
        <item x="67"/>
        <item x="68"/>
        <item x="71"/>
        <item x="74"/>
        <item x="75"/>
        <item x="76"/>
        <item x="77"/>
        <item x="80"/>
        <item x="81"/>
        <item x="86"/>
        <item x="87"/>
        <item x="88"/>
        <item x="89"/>
        <item x="90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49"/>
        <item x="108"/>
        <item x="28"/>
        <item x="109"/>
      </items>
    </pivotField>
    <pivotField axis="axisRow" compact="0" outline="0" multipleItemSelectionAllowed="1" showAll="0">
      <items count="18">
        <item x="0"/>
        <item x="3"/>
        <item x="10"/>
        <item x="4"/>
        <item x="2"/>
        <item x="6"/>
        <item x="7"/>
        <item x="9"/>
        <item x="11"/>
        <item x="13"/>
        <item x="14"/>
        <item x="16"/>
        <item x="5"/>
        <item x="1"/>
        <item x="12"/>
        <item x="15"/>
        <item x="8"/>
        <item t="default"/>
      </items>
    </pivotField>
    <pivotField compact="0" outline="0" showAll="0" defaultSubtotal="0"/>
    <pivotField compact="0" outline="0" showAll="0" defaultSubtotal="0"/>
    <pivotField compact="0" outline="0" dragToRow="0" dragToCol="0" dragToPage="0" showAll="0" defaultSubtotal="0"/>
  </pivotFields>
  <rowFields count="5">
    <field x="6"/>
    <field x="8"/>
    <field x="1"/>
    <field x="7"/>
    <field x="0"/>
  </rowFields>
  <rowItems count="183">
    <i>
      <x/>
      <x v="14"/>
      <x v="41"/>
      <x v="48"/>
      <x v="32"/>
    </i>
    <i r="3">
      <x v="52"/>
      <x v="35"/>
    </i>
    <i t="default" r="1">
      <x v="14"/>
    </i>
    <i t="default">
      <x/>
    </i>
    <i t="blank">
      <x/>
    </i>
    <i>
      <x v="1"/>
      <x v="2"/>
      <x/>
      <x v="25"/>
      <x v="22"/>
    </i>
    <i r="2">
      <x v="41"/>
      <x v="106"/>
      <x v="38"/>
    </i>
    <i r="2">
      <x v="45"/>
      <x v="25"/>
      <x v="72"/>
    </i>
    <i r="3">
      <x v="109"/>
      <x v="73"/>
    </i>
    <i t="default" r="1">
      <x v="2"/>
    </i>
    <i t="default">
      <x v="1"/>
    </i>
    <i t="blank">
      <x v="1"/>
    </i>
    <i>
      <x v="2"/>
      <x v="6"/>
      <x v="7"/>
      <x v="12"/>
      <x v="11"/>
    </i>
    <i r="3">
      <x v="59"/>
      <x v="38"/>
    </i>
    <i t="default" r="1">
      <x v="6"/>
    </i>
    <i r="1">
      <x v="9"/>
      <x v="4"/>
      <x v="52"/>
      <x v="35"/>
    </i>
    <i r="2">
      <x v="7"/>
      <x v="49"/>
      <x v="33"/>
    </i>
    <i t="default" r="1">
      <x v="9"/>
    </i>
    <i t="default">
      <x v="2"/>
    </i>
    <i t="blank">
      <x v="2"/>
    </i>
    <i>
      <x v="3"/>
      <x v="8"/>
      <x v="2"/>
      <x v="28"/>
      <x v="25"/>
    </i>
    <i r="2">
      <x v="27"/>
      <x v="62"/>
      <x v="38"/>
    </i>
    <i t="default" r="1">
      <x v="8"/>
    </i>
    <i t="default">
      <x v="3"/>
    </i>
    <i t="blank">
      <x v="3"/>
    </i>
    <i>
      <x v="5"/>
      <x v="3"/>
      <x v="2"/>
      <x v="42"/>
      <x v="29"/>
    </i>
    <i r="2">
      <x v="5"/>
      <x v="63"/>
      <x v="38"/>
    </i>
    <i t="default" r="1">
      <x v="3"/>
    </i>
    <i t="default">
      <x v="5"/>
    </i>
    <i t="blank">
      <x v="5"/>
    </i>
    <i>
      <x v="6"/>
      <x v="10"/>
      <x v="21"/>
      <x v="78"/>
      <x v="48"/>
    </i>
    <i r="2">
      <x v="29"/>
      <x v="68"/>
      <x v="38"/>
    </i>
    <i t="default" r="1">
      <x v="10"/>
    </i>
    <i t="default">
      <x v="6"/>
    </i>
    <i t="blank">
      <x v="6"/>
    </i>
    <i>
      <x v="7"/>
      <x/>
      <x v="1"/>
      <x v="27"/>
      <x v="24"/>
    </i>
    <i r="2">
      <x v="33"/>
      <x v="39"/>
      <x v="39"/>
    </i>
    <i t="default" r="1">
      <x/>
    </i>
    <i t="default">
      <x v="7"/>
    </i>
    <i t="blank">
      <x v="7"/>
    </i>
    <i>
      <x v="8"/>
      <x/>
      <x/>
      <x v="3"/>
      <x v="1"/>
    </i>
    <i r="2">
      <x v="31"/>
      <x v="66"/>
      <x v="38"/>
    </i>
    <i t="default" r="1">
      <x/>
    </i>
    <i r="1">
      <x v="13"/>
      <x v="1"/>
      <x v="2"/>
      <x v="2"/>
    </i>
    <i r="2">
      <x v="16"/>
      <x v="38"/>
      <x v="38"/>
    </i>
    <i r="2">
      <x v="31"/>
      <x v="38"/>
      <x v="38"/>
    </i>
    <i r="2">
      <x v="32"/>
      <x v="38"/>
      <x v="38"/>
    </i>
    <i r="2">
      <x v="33"/>
      <x v="71"/>
      <x v="38"/>
    </i>
    <i t="default" r="1">
      <x v="13"/>
    </i>
    <i t="default">
      <x v="8"/>
    </i>
    <i t="blank">
      <x v="8"/>
    </i>
    <i>
      <x v="9"/>
      <x v="15"/>
      <x v="17"/>
      <x v="75"/>
      <x v="43"/>
    </i>
    <i t="default" r="1">
      <x v="15"/>
    </i>
    <i r="1">
      <x v="16"/>
      <x v="8"/>
      <x v="46"/>
      <x v="12"/>
    </i>
    <i r="2">
      <x v="17"/>
      <x v="34"/>
      <x v="58"/>
    </i>
    <i t="default" r="1">
      <x v="16"/>
    </i>
    <i t="default">
      <x v="9"/>
    </i>
    <i t="blank">
      <x v="9"/>
    </i>
    <i>
      <x v="10"/>
      <x v="6"/>
      <x v="12"/>
      <x v="72"/>
      <x v="40"/>
    </i>
    <i r="2">
      <x v="35"/>
      <x v="59"/>
      <x v="62"/>
    </i>
    <i t="default" r="1">
      <x v="6"/>
    </i>
    <i r="1">
      <x v="14"/>
      <x v="12"/>
      <x v="35"/>
      <x v="58"/>
    </i>
    <i r="3">
      <x v="79"/>
      <x v="51"/>
    </i>
    <i t="default" r="1">
      <x v="14"/>
    </i>
    <i t="default">
      <x v="10"/>
    </i>
    <i t="blank">
      <x v="10"/>
    </i>
    <i>
      <x v="12"/>
      <x v="5"/>
      <x v="7"/>
      <x v="11"/>
      <x v="10"/>
    </i>
    <i r="2">
      <x v="24"/>
      <x v="99"/>
      <x v="62"/>
    </i>
    <i t="default" r="1">
      <x v="5"/>
    </i>
    <i t="default">
      <x v="12"/>
    </i>
    <i t="blank">
      <x v="12"/>
    </i>
    <i>
      <x v="13"/>
      <x v="3"/>
      <x v="2"/>
      <x v="43"/>
      <x v="30"/>
    </i>
    <i r="2">
      <x v="15"/>
      <x v="94"/>
      <x v="62"/>
    </i>
    <i t="default" r="1">
      <x v="3"/>
    </i>
    <i r="1">
      <x v="9"/>
      <x v="15"/>
      <x v="36"/>
      <x v="58"/>
    </i>
    <i r="2">
      <x v="20"/>
      <x v="31"/>
      <x v="49"/>
    </i>
    <i t="default" r="1">
      <x v="9"/>
    </i>
    <i r="1">
      <x v="12"/>
      <x v="2"/>
      <x v="44"/>
      <x v="31"/>
    </i>
    <i r="2">
      <x v="15"/>
      <x v="94"/>
      <x v="62"/>
    </i>
    <i t="default" r="1">
      <x v="12"/>
    </i>
    <i t="default">
      <x v="13"/>
    </i>
    <i t="blank">
      <x v="13"/>
    </i>
    <i>
      <x v="14"/>
      <x v="12"/>
      <x v="2"/>
      <x/>
      <x v="28"/>
    </i>
    <i r="3">
      <x v="40"/>
      <x v="27"/>
    </i>
    <i r="2">
      <x v="20"/>
      <x v="95"/>
      <x v="62"/>
    </i>
    <i t="default" r="1">
      <x v="12"/>
    </i>
    <i t="default">
      <x v="14"/>
    </i>
    <i t="blank">
      <x v="14"/>
    </i>
    <i>
      <x v="15"/>
      <x v="8"/>
      <x v="18"/>
      <x v="29"/>
      <x v="47"/>
    </i>
    <i r="2">
      <x v="35"/>
      <x v="93"/>
      <x v="62"/>
    </i>
    <i t="default" r="1">
      <x v="8"/>
    </i>
    <i t="default">
      <x v="15"/>
    </i>
    <i t="blank">
      <x v="15"/>
    </i>
    <i>
      <x v="16"/>
      <x v="15"/>
      <x v="13"/>
      <x v="77"/>
      <x v="45"/>
    </i>
    <i t="default" r="1">
      <x v="15"/>
    </i>
    <i t="default">
      <x v="16"/>
    </i>
    <i t="blank">
      <x v="16"/>
    </i>
    <i>
      <x v="17"/>
      <x v="13"/>
      <x v="14"/>
      <x v="97"/>
      <x v="62"/>
    </i>
    <i t="default" r="1">
      <x v="13"/>
    </i>
    <i r="1">
      <x v="15"/>
      <x v="14"/>
      <x v="76"/>
      <x v="44"/>
    </i>
    <i r="2">
      <x v="37"/>
      <x v="98"/>
      <x v="62"/>
    </i>
    <i t="default" r="1">
      <x v="15"/>
    </i>
    <i t="default">
      <x v="17"/>
    </i>
    <i t="blank">
      <x v="17"/>
    </i>
    <i>
      <x v="18"/>
      <x v="6"/>
      <x v="11"/>
      <x v="73"/>
      <x v="41"/>
    </i>
    <i r="2">
      <x v="24"/>
      <x v="59"/>
      <x v="62"/>
    </i>
    <i t="default" r="1">
      <x v="6"/>
    </i>
    <i r="1">
      <x v="11"/>
      <x v="11"/>
      <x v="33"/>
      <x v="55"/>
    </i>
    <i r="3">
      <x v="37"/>
      <x v="58"/>
    </i>
    <i t="default" r="1">
      <x v="11"/>
    </i>
    <i t="default">
      <x v="18"/>
    </i>
    <i t="blank">
      <x v="18"/>
    </i>
    <i>
      <x v="19"/>
      <x v="13"/>
      <x v="19"/>
      <x v="97"/>
      <x v="62"/>
    </i>
    <i r="3">
      <x v="100"/>
      <x v="62"/>
    </i>
    <i t="default" r="1">
      <x v="13"/>
    </i>
    <i t="default">
      <x v="19"/>
    </i>
    <i t="blank">
      <x v="19"/>
    </i>
    <i>
      <x v="20"/>
      <x/>
      <x v="39"/>
      <x v="39"/>
      <x v="62"/>
    </i>
    <i r="2">
      <x v="40"/>
      <x v="39"/>
      <x v="62"/>
    </i>
    <i r="2">
      <x v="44"/>
      <x v="39"/>
      <x v="70"/>
    </i>
    <i t="default" r="1">
      <x/>
    </i>
    <i t="default">
      <x v="20"/>
    </i>
    <i t="blank">
      <x v="20"/>
    </i>
    <i>
      <x v="21"/>
      <x/>
      <x v="23"/>
      <x v="101"/>
      <x v="62"/>
    </i>
    <i r="2">
      <x v="25"/>
      <x v="45"/>
      <x v="50"/>
    </i>
    <i t="default" r="1">
      <x/>
    </i>
    <i t="default">
      <x v="21"/>
    </i>
    <i t="blank">
      <x v="21"/>
    </i>
    <i>
      <x v="22"/>
      <x/>
      <x v="23"/>
      <x v="107"/>
      <x v="71"/>
    </i>
    <i t="default" r="1">
      <x/>
    </i>
    <i r="1">
      <x v="4"/>
      <x v="3"/>
      <x v="5"/>
      <x v="4"/>
    </i>
    <i r="2">
      <x v="5"/>
      <x v="14"/>
      <x v="13"/>
    </i>
    <i t="default" r="1">
      <x v="4"/>
    </i>
    <i r="1">
      <x v="8"/>
      <x v="19"/>
      <x v="30"/>
      <x v="46"/>
    </i>
    <i r="2">
      <x v="23"/>
      <x v="102"/>
      <x v="62"/>
    </i>
    <i t="default" r="1">
      <x v="8"/>
    </i>
    <i r="1">
      <x v="15"/>
      <x v="23"/>
      <x v="74"/>
      <x v="42"/>
    </i>
    <i t="default" r="1">
      <x v="15"/>
    </i>
    <i t="default">
      <x v="22"/>
    </i>
    <i t="blank">
      <x v="22"/>
    </i>
    <i>
      <x v="23"/>
      <x/>
      <x v="23"/>
      <x v="104"/>
      <x v="66"/>
    </i>
    <i t="default" r="1">
      <x/>
    </i>
    <i t="default">
      <x v="23"/>
    </i>
    <i t="blank">
      <x v="23"/>
    </i>
    <i>
      <x v="24"/>
      <x v="3"/>
      <x v="4"/>
      <x v="7"/>
      <x v="6"/>
    </i>
    <i r="2">
      <x v="5"/>
      <x v="8"/>
      <x v="7"/>
    </i>
    <i t="default" r="1">
      <x v="3"/>
    </i>
    <i t="default">
      <x v="24"/>
    </i>
    <i t="blank">
      <x v="24"/>
    </i>
    <i>
      <x v="25"/>
      <x v="7"/>
      <x v="7"/>
      <x v="24"/>
      <x v="21"/>
    </i>
    <i t="default" r="1">
      <x v="7"/>
    </i>
    <i t="default">
      <x v="25"/>
    </i>
    <i t="blank">
      <x v="25"/>
    </i>
    <i>
      <x v="26"/>
      <x v="12"/>
      <x v="6"/>
      <x v="9"/>
      <x v="8"/>
    </i>
    <i r="3">
      <x v="10"/>
      <x v="9"/>
    </i>
    <i t="default" r="1">
      <x v="12"/>
    </i>
    <i t="default">
      <x v="26"/>
    </i>
    <i t="blank">
      <x v="26"/>
    </i>
    <i>
      <x v="27"/>
      <x v="16"/>
      <x v="23"/>
      <x v="104"/>
      <x v="65"/>
    </i>
    <i t="default" r="1">
      <x v="16"/>
    </i>
    <i t="default">
      <x v="27"/>
    </i>
    <i t="blank">
      <x v="27"/>
    </i>
    <i>
      <x v="28"/>
      <x v="1"/>
      <x/>
      <x v="6"/>
      <x v="5"/>
    </i>
    <i t="default" r="1">
      <x v="1"/>
    </i>
    <i t="default">
      <x v="28"/>
    </i>
    <i t="blank">
      <x v="28"/>
    </i>
    <i>
      <x v="29"/>
      <x v="3"/>
      <x v="16"/>
      <x v="47"/>
      <x v="26"/>
    </i>
    <i t="default" r="1">
      <x v="3"/>
    </i>
    <i t="default">
      <x v="29"/>
    </i>
    <i t="blank">
      <x v="29"/>
    </i>
    <i>
      <x v="30"/>
      <x v="4"/>
      <x v="21"/>
      <x v="80"/>
      <x v="52"/>
    </i>
    <i r="2">
      <x v="22"/>
      <x v="81"/>
      <x v="53"/>
    </i>
    <i t="default" r="1">
      <x v="4"/>
    </i>
    <i t="default">
      <x v="30"/>
    </i>
    <i t="blank">
      <x v="30"/>
    </i>
    <i>
      <x v="31"/>
      <x v="7"/>
      <x v="15"/>
      <x v="82"/>
      <x v="54"/>
    </i>
    <i t="default" r="1">
      <x v="7"/>
    </i>
    <i t="default">
      <x v="31"/>
    </i>
    <i t="blank">
      <x v="31"/>
    </i>
    <i>
      <x v="32"/>
      <x v="5"/>
      <x v="21"/>
      <x v="32"/>
      <x v="56"/>
    </i>
    <i t="default" r="1">
      <x v="5"/>
    </i>
    <i t="default">
      <x v="32"/>
    </i>
    <i t="blank">
      <x v="32"/>
    </i>
  </rowItems>
  <colFields count="1">
    <field x="-2"/>
  </colFields>
  <colItems count="2">
    <i>
      <x/>
    </i>
    <i i="1">
      <x v="1"/>
    </i>
  </colItems>
  <pageFields count="1">
    <pageField fld="2" hier="-1"/>
  </pageFields>
  <dataFields count="2">
    <dataField name="Somme de Débit" fld="4" baseField="0" baseItem="0"/>
    <dataField name="Somme de Crédit" fld="5" baseField="0" baseItem="0"/>
  </dataFields>
  <formats count="39">
    <format dxfId="63">
      <pivotArea type="origin" dataOnly="0" labelOnly="1" outline="0" fieldPosition="0"/>
    </format>
    <format dxfId="62">
      <pivotArea field="6" type="button" dataOnly="0" labelOnly="1" outline="0" axis="axisRow" fieldPosition="0"/>
    </format>
    <format dxfId="61">
      <pivotArea field="-2" type="button" dataOnly="0" labelOnly="1" outline="0" axis="axisCol" fieldPosition="0"/>
    </format>
    <format dxfId="60">
      <pivotArea type="topRight" dataOnly="0" labelOnly="1" outline="0" fieldPosition="0"/>
    </format>
    <format dxfId="59">
      <pivotArea type="origin" dataOnly="0" labelOnly="1" outline="0" fieldPosition="0"/>
    </format>
    <format dxfId="58">
      <pivotArea field="6" type="button" dataOnly="0" labelOnly="1" outline="0" axis="axisRow" fieldPosition="0"/>
    </format>
    <format dxfId="57">
      <pivotArea field="-2" type="button" dataOnly="0" labelOnly="1" outline="0" axis="axisCol" fieldPosition="0"/>
    </format>
    <format dxfId="56">
      <pivotArea type="topRight" dataOnly="0" labelOnly="1" outline="0" fieldPosition="0"/>
    </format>
    <format dxfId="55">
      <pivotArea grandRow="1" outline="0" collapsedLevelsAreSubtotals="1" fieldPosition="0"/>
    </format>
    <format dxfId="54">
      <pivotArea dataOnly="0" labelOnly="1" grandRow="1" outline="0" fieldPosition="0"/>
    </format>
    <format dxfId="53">
      <pivotArea grandRow="1" outline="0" collapsedLevelsAreSubtotals="1" fieldPosition="0"/>
    </format>
    <format dxfId="52">
      <pivotArea type="all" dataOnly="0" outline="0" fieldPosition="0"/>
    </format>
    <format dxfId="51">
      <pivotArea field="8" type="button" dataOnly="0" labelOnly="1" outline="0" axis="axisRow" fieldPosition="1"/>
    </format>
    <format dxfId="50">
      <pivotArea field="7" type="button" dataOnly="0" labelOnly="1" outline="0" axis="axisRow" fieldPosition="3"/>
    </format>
    <format dxfId="49">
      <pivotArea field="2" type="button" dataOnly="0" labelOnly="1" outline="0" axis="axisPage" fieldPosition="0"/>
    </format>
    <format dxfId="48">
      <pivotArea dataOnly="0" labelOnly="1" outline="0" fieldPosition="0">
        <references count="1">
          <reference field="2" count="0"/>
        </references>
      </pivotArea>
    </format>
    <format dxfId="47">
      <pivotArea field="2" type="button" dataOnly="0" labelOnly="1" outline="0" axis="axisPage" fieldPosition="0"/>
    </format>
    <format dxfId="46">
      <pivotArea dataOnly="0" labelOnly="1" outline="0" fieldPosition="0">
        <references count="1">
          <reference field="2" count="0"/>
        </references>
      </pivotArea>
    </format>
    <format dxfId="45">
      <pivotArea field="1" type="button" dataOnly="0" labelOnly="1" outline="0" axis="axisRow" fieldPosition="2"/>
    </format>
    <format dxfId="44">
      <pivotArea field="2" type="button" dataOnly="0" labelOnly="1" outline="0" axis="axisPage" fieldPosition="0"/>
    </format>
    <format dxfId="43">
      <pivotArea field="1" type="button" dataOnly="0" labelOnly="1" outline="0" axis="axisRow" fieldPosition="2"/>
    </format>
    <format dxfId="42">
      <pivotArea field="8" type="button" dataOnly="0" labelOnly="1" outline="0" axis="axisRow" fieldPosition="1"/>
    </format>
    <format dxfId="41">
      <pivotArea field="7" type="button" dataOnly="0" labelOnly="1" outline="0" axis="axisRow" fieldPosition="3"/>
    </format>
    <format dxfId="40">
      <pivotArea outline="0" collapsedLevelsAreSubtotals="1" fieldPosition="0"/>
    </format>
    <format dxfId="39">
      <pivotArea dataOnly="0" labelOnly="1" grandRow="1" outline="0" fieldPosition="0"/>
    </format>
    <format dxfId="38">
      <pivotArea type="all" dataOnly="0" outline="0" fieldPosition="0"/>
    </format>
    <format dxfId="37">
      <pivotArea field="1" type="button" dataOnly="0" labelOnly="1" outline="0" axis="axisRow" fieldPosition="2"/>
    </format>
    <format dxfId="36">
      <pivotArea field="2" type="button" dataOnly="0" labelOnly="1" outline="0" axis="axisPage" fieldPosition="0"/>
    </format>
    <format dxfId="35">
      <pivotArea dataOnly="0" labelOnly="1" outline="0" fieldPosition="0">
        <references count="1">
          <reference field="2" count="0"/>
        </references>
      </pivotArea>
    </format>
    <format dxfId="34">
      <pivotArea type="origin" dataOnly="0" labelOnly="1" outline="0" fieldPosition="0"/>
    </format>
    <format dxfId="33">
      <pivotArea field="-2" type="button" dataOnly="0" labelOnly="1" outline="0" axis="axisCol" fieldPosition="0"/>
    </format>
    <format dxfId="32">
      <pivotArea type="topRight" dataOnly="0" labelOnly="1" outline="0" fieldPosition="0"/>
    </format>
    <format dxfId="31">
      <pivotArea field="6" type="button" dataOnly="0" labelOnly="1" outline="0" axis="axisRow" fieldPosition="0"/>
    </format>
    <format dxfId="30">
      <pivotArea field="8" type="button" dataOnly="0" labelOnly="1" outline="0" axis="axisRow" fieldPosition="1"/>
    </format>
    <format dxfId="29">
      <pivotArea field="7" type="button" dataOnly="0" labelOnly="1" outline="0" axis="axisRow" fieldPosition="3"/>
    </format>
    <format dxfId="28">
      <pivotArea dataOnly="0" labelOnly="1" grandRow="1" outline="0" fieldPosition="0"/>
    </format>
    <format dxfId="27">
      <pivotArea field="0" type="button" dataOnly="0" labelOnly="1" outline="0" axis="axisRow" fieldPosition="4"/>
    </format>
    <format dxfId="26">
      <pivotArea field="1" type="button" dataOnly="0" labelOnly="1" outline="0" axis="axisRow" fieldPosition="2"/>
    </format>
    <format dxfId="25">
      <pivotArea field="1" type="button" dataOnly="0" labelOnly="1" outline="0" axis="axisRow" fieldPosition="2"/>
    </format>
  </formats>
  <pivotTableStyleInfo name="PivotStyleLight16" showRowHeaders="1" showColHeaders="1" showRowStripes="0" showColStripes="0" showLastColumn="1"/>
  <filters count="1">
    <filter fld="6" type="thisYear" evalOrder="-1" id="17">
      <autoFilter ref="A1">
        <filterColumn colId="0">
          <dynamicFilter type="thisYear" val="43831" maxVal="44197"/>
        </filterColumn>
      </autoFilter>
    </filter>
  </filters>
</pivotTableDefinition>
</file>

<file path=xl/tables/table1.xml><?xml version="1.0" encoding="utf-8"?>
<table xmlns="http://schemas.openxmlformats.org/spreadsheetml/2006/main" id="1" name="ecriture" displayName="ecriture" ref="B8:N91" totalsRowShown="0" headerRowDxfId="14" dataDxfId="13">
  <autoFilter ref="B8:N91">
    <filterColumn colId="8"/>
    <filterColumn colId="9"/>
    <filterColumn colId="10"/>
    <filterColumn colId="11"/>
    <filterColumn colId="12"/>
  </autoFilter>
  <tableColumns count="13">
    <tableColumn id="1" name="N° pièce" dataDxfId="12"/>
    <tableColumn id="2" name="Date" dataDxfId="11"/>
    <tableColumn id="3" name="N° compte" dataDxfId="10"/>
    <tableColumn id="4" name="libellé" dataDxfId="9"/>
    <tableColumn id="5" name="Débit" dataDxfId="8"/>
    <tableColumn id="6" name="Crédit" dataDxfId="7"/>
    <tableColumn id="7" name="Échéance" dataDxfId="6"/>
    <tableColumn id="8" name="Libéllé" dataDxfId="5"/>
    <tableColumn id="10" name="Frs / Clts" dataDxfId="4"/>
    <tableColumn id="11" name="Analytique" dataDxfId="3"/>
    <tableColumn id="9" name="Code TVA" dataDxfId="2"/>
    <tableColumn id="12" name="Racine Compte" dataDxfId="1">
      <calculatedColumnFormula>+LEFT(ecriture[[#This Row],[N° compte]],1)</calculatedColumnFormula>
    </tableColumn>
    <tableColumn id="13" name="check" dataDxfId="0">
      <calculatedColumnFormula>+IF(AND(ecriture[[#This Row],[Racine Compte]]="6",ecriture[[#This Row],[Débit]]&lt;&gt;0),"",IF(AND(ecriture[[#This Row],[Racine Compte]]="7",ecriture[[#This Row],[Crédit]]&lt;&gt;0),"",IF(ecriture[[#This Row],[Racine Compte]]&lt;"6","","erreur")))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5:M351"/>
  <sheetViews>
    <sheetView showGridLines="0" zoomScaleNormal="100" workbookViewId="0">
      <selection activeCell="H5" sqref="H5"/>
    </sheetView>
  </sheetViews>
  <sheetFormatPr baseColWidth="10" defaultColWidth="11.21875" defaultRowHeight="14.4"/>
  <cols>
    <col min="1" max="1" width="32.109375" style="1" customWidth="1"/>
    <col min="2" max="2" width="16.6640625" style="1" customWidth="1"/>
    <col min="3" max="3" width="30.21875" style="1" customWidth="1"/>
    <col min="4" max="4" width="14" style="1" bestFit="1" customWidth="1"/>
    <col min="5" max="5" width="14.44140625" style="1" bestFit="1" customWidth="1"/>
    <col min="6" max="7" width="14.44140625" style="12" customWidth="1"/>
    <col min="8" max="8" width="14.44140625" style="1" bestFit="1" customWidth="1"/>
    <col min="9" max="16384" width="11.21875" style="1"/>
  </cols>
  <sheetData>
    <row r="5" spans="1:13">
      <c r="A5"/>
      <c r="B5"/>
    </row>
    <row r="6" spans="1:13">
      <c r="A6" s="2" t="s">
        <v>0</v>
      </c>
      <c r="B6" s="3">
        <v>401</v>
      </c>
    </row>
    <row r="8" spans="1:13">
      <c r="A8" s="4"/>
      <c r="B8" s="4"/>
      <c r="C8" s="4"/>
      <c r="D8" s="4"/>
      <c r="E8" s="4"/>
      <c r="F8" s="4" t="s">
        <v>1</v>
      </c>
      <c r="G8" s="4"/>
      <c r="H8"/>
      <c r="I8"/>
      <c r="J8"/>
      <c r="K8"/>
      <c r="L8"/>
      <c r="M8"/>
    </row>
    <row r="9" spans="1:13" ht="14.4" customHeight="1">
      <c r="A9" s="5" t="s">
        <v>2</v>
      </c>
      <c r="B9" s="5" t="s">
        <v>3</v>
      </c>
      <c r="C9" s="6" t="s">
        <v>4</v>
      </c>
      <c r="D9" s="5" t="s">
        <v>5</v>
      </c>
      <c r="E9" s="5" t="s">
        <v>6</v>
      </c>
      <c r="F9" s="7" t="s">
        <v>163</v>
      </c>
      <c r="G9" s="7" t="s">
        <v>164</v>
      </c>
      <c r="H9"/>
      <c r="I9"/>
      <c r="J9"/>
      <c r="K9"/>
      <c r="L9"/>
      <c r="M9"/>
    </row>
    <row r="10" spans="1:13" ht="14.4" customHeight="1">
      <c r="A10" s="36">
        <v>43892</v>
      </c>
      <c r="B10" s="34" t="s">
        <v>7</v>
      </c>
      <c r="C10" s="36">
        <v>43892</v>
      </c>
      <c r="D10" s="7" t="s">
        <v>8</v>
      </c>
      <c r="E10" s="7">
        <v>33</v>
      </c>
      <c r="F10" s="11"/>
      <c r="G10" s="11">
        <v>272.88</v>
      </c>
      <c r="H10"/>
      <c r="I10"/>
      <c r="J10"/>
      <c r="K10"/>
      <c r="L10"/>
      <c r="M10"/>
    </row>
    <row r="11" spans="1:13" ht="14.4" customHeight="1">
      <c r="A11" s="35"/>
      <c r="B11" s="35"/>
      <c r="C11" s="35"/>
      <c r="D11" s="7" t="s">
        <v>9</v>
      </c>
      <c r="E11" s="7">
        <v>36</v>
      </c>
      <c r="F11" s="11">
        <v>272.88</v>
      </c>
      <c r="G11" s="11"/>
      <c r="H11"/>
      <c r="I11"/>
      <c r="J11"/>
      <c r="K11"/>
      <c r="L11"/>
      <c r="M11"/>
    </row>
    <row r="12" spans="1:13" ht="14.4" customHeight="1">
      <c r="A12" s="35"/>
      <c r="B12" s="34" t="s">
        <v>10</v>
      </c>
      <c r="C12" s="35"/>
      <c r="D12" s="35"/>
      <c r="E12" s="35"/>
      <c r="F12" s="11">
        <v>272.88</v>
      </c>
      <c r="G12" s="11">
        <v>272.88</v>
      </c>
      <c r="H12"/>
      <c r="I12"/>
      <c r="J12"/>
      <c r="K12"/>
      <c r="L12"/>
      <c r="M12"/>
    </row>
    <row r="13" spans="1:13" ht="14.4" customHeight="1">
      <c r="A13" s="34" t="s">
        <v>11</v>
      </c>
      <c r="B13" s="35"/>
      <c r="C13" s="35"/>
      <c r="D13" s="35"/>
      <c r="E13" s="35"/>
      <c r="F13" s="11">
        <v>272.88</v>
      </c>
      <c r="G13" s="11">
        <v>272.88</v>
      </c>
      <c r="H13"/>
      <c r="I13"/>
      <c r="J13"/>
      <c r="K13"/>
      <c r="L13"/>
      <c r="M13"/>
    </row>
    <row r="14" spans="1:13" ht="14.4" customHeight="1">
      <c r="A14" s="34"/>
      <c r="B14" s="35"/>
      <c r="C14" s="35"/>
      <c r="D14" s="35"/>
      <c r="E14" s="35"/>
      <c r="F14" s="11"/>
      <c r="G14" s="11"/>
      <c r="H14"/>
      <c r="I14"/>
      <c r="J14"/>
      <c r="K14"/>
      <c r="L14"/>
      <c r="M14"/>
    </row>
    <row r="15" spans="1:13" ht="14.4" customHeight="1">
      <c r="A15" s="36">
        <v>43893</v>
      </c>
      <c r="B15" s="34" t="s">
        <v>12</v>
      </c>
      <c r="C15" s="8">
        <v>43902</v>
      </c>
      <c r="D15" s="7" t="s">
        <v>13</v>
      </c>
      <c r="E15" s="7">
        <v>23</v>
      </c>
      <c r="F15" s="11"/>
      <c r="G15" s="11">
        <v>1331.85</v>
      </c>
      <c r="H15"/>
      <c r="I15"/>
      <c r="J15"/>
      <c r="K15"/>
      <c r="L15"/>
      <c r="M15"/>
    </row>
    <row r="16" spans="1:13" ht="14.4" customHeight="1">
      <c r="A16" s="35"/>
      <c r="B16" s="35"/>
      <c r="C16" s="8">
        <v>43892</v>
      </c>
      <c r="D16" s="7" t="s">
        <v>14</v>
      </c>
      <c r="E16" s="7">
        <v>38</v>
      </c>
      <c r="F16" s="11">
        <v>1331.85</v>
      </c>
      <c r="G16" s="11"/>
      <c r="H16"/>
      <c r="I16"/>
      <c r="J16"/>
      <c r="K16"/>
      <c r="L16"/>
      <c r="M16"/>
    </row>
    <row r="17" spans="1:13">
      <c r="A17" s="35"/>
      <c r="B17" s="35"/>
      <c r="C17" s="36">
        <v>43966</v>
      </c>
      <c r="D17" s="7" t="s">
        <v>13</v>
      </c>
      <c r="E17" s="7" t="s">
        <v>15</v>
      </c>
      <c r="F17" s="11"/>
      <c r="G17" s="11">
        <v>-1331.85</v>
      </c>
      <c r="H17"/>
      <c r="I17"/>
      <c r="J17"/>
      <c r="K17"/>
      <c r="L17"/>
      <c r="M17"/>
    </row>
    <row r="18" spans="1:13" ht="14.4" customHeight="1">
      <c r="A18" s="35"/>
      <c r="B18" s="35"/>
      <c r="C18" s="35"/>
      <c r="D18" s="7" t="s">
        <v>16</v>
      </c>
      <c r="E18" s="7" t="s">
        <v>17</v>
      </c>
      <c r="F18" s="11"/>
      <c r="G18" s="11">
        <v>1100.7</v>
      </c>
      <c r="H18"/>
      <c r="I18"/>
      <c r="J18"/>
      <c r="K18"/>
      <c r="L18"/>
      <c r="M18"/>
    </row>
    <row r="19" spans="1:13" ht="14.4" customHeight="1">
      <c r="A19" s="35"/>
      <c r="B19" s="34" t="s">
        <v>18</v>
      </c>
      <c r="C19" s="35"/>
      <c r="D19" s="35"/>
      <c r="E19" s="35"/>
      <c r="F19" s="11">
        <v>1331.85</v>
      </c>
      <c r="G19" s="11">
        <v>1100.7</v>
      </c>
      <c r="H19"/>
      <c r="I19"/>
      <c r="J19"/>
      <c r="K19"/>
      <c r="L19"/>
      <c r="M19"/>
    </row>
    <row r="20" spans="1:13" ht="14.4" customHeight="1">
      <c r="A20" s="34" t="s">
        <v>19</v>
      </c>
      <c r="B20" s="35"/>
      <c r="C20" s="35"/>
      <c r="D20" s="35"/>
      <c r="E20" s="35"/>
      <c r="F20" s="11">
        <v>1331.85</v>
      </c>
      <c r="G20" s="11">
        <v>1100.7</v>
      </c>
      <c r="H20"/>
      <c r="I20"/>
      <c r="J20"/>
      <c r="K20"/>
      <c r="L20"/>
      <c r="M20"/>
    </row>
    <row r="21" spans="1:13" ht="14.4" customHeight="1">
      <c r="A21" s="34"/>
      <c r="B21" s="35"/>
      <c r="C21" s="35"/>
      <c r="D21" s="35"/>
      <c r="E21" s="35"/>
      <c r="F21" s="11"/>
      <c r="G21" s="11"/>
      <c r="H21"/>
      <c r="I21"/>
      <c r="J21"/>
      <c r="K21"/>
      <c r="L21"/>
      <c r="M21"/>
    </row>
    <row r="22" spans="1:13" ht="14.4" customHeight="1">
      <c r="A22" s="36">
        <v>43894</v>
      </c>
      <c r="B22" s="34" t="s">
        <v>20</v>
      </c>
      <c r="C22" s="36">
        <v>43894</v>
      </c>
      <c r="D22" s="7" t="s">
        <v>21</v>
      </c>
      <c r="E22" s="7">
        <v>12</v>
      </c>
      <c r="F22" s="11"/>
      <c r="G22" s="11">
        <v>1740</v>
      </c>
      <c r="H22"/>
      <c r="I22"/>
      <c r="J22"/>
      <c r="K22"/>
      <c r="L22"/>
      <c r="M22"/>
    </row>
    <row r="23" spans="1:13" ht="14.4" customHeight="1">
      <c r="A23" s="35"/>
      <c r="B23" s="35"/>
      <c r="C23" s="35"/>
      <c r="D23" s="7" t="s">
        <v>22</v>
      </c>
      <c r="E23" s="7">
        <v>38</v>
      </c>
      <c r="F23" s="11">
        <v>1740</v>
      </c>
      <c r="G23" s="11"/>
      <c r="H23"/>
      <c r="I23"/>
      <c r="J23"/>
      <c r="K23"/>
      <c r="L23"/>
      <c r="M23"/>
    </row>
    <row r="24" spans="1:13" ht="14.4" customHeight="1">
      <c r="A24" s="35"/>
      <c r="B24" s="34" t="s">
        <v>23</v>
      </c>
      <c r="C24" s="35"/>
      <c r="D24" s="35"/>
      <c r="E24" s="35"/>
      <c r="F24" s="11">
        <v>1740</v>
      </c>
      <c r="G24" s="11">
        <v>1740</v>
      </c>
      <c r="H24"/>
      <c r="I24"/>
      <c r="J24"/>
      <c r="K24"/>
      <c r="L24"/>
      <c r="M24"/>
    </row>
    <row r="25" spans="1:13">
      <c r="A25" s="35"/>
      <c r="B25" s="34" t="s">
        <v>24</v>
      </c>
      <c r="C25" s="8">
        <v>43893</v>
      </c>
      <c r="D25" s="7" t="s">
        <v>9</v>
      </c>
      <c r="E25" s="7">
        <v>36</v>
      </c>
      <c r="F25" s="11">
        <v>159.11000000000001</v>
      </c>
      <c r="G25" s="11"/>
      <c r="H25"/>
      <c r="I25"/>
      <c r="J25"/>
      <c r="K25"/>
      <c r="L25"/>
      <c r="M25"/>
    </row>
    <row r="26" spans="1:13" ht="14.4" customHeight="1">
      <c r="A26" s="35"/>
      <c r="B26" s="35"/>
      <c r="C26" s="8">
        <v>43894</v>
      </c>
      <c r="D26" s="7" t="s">
        <v>25</v>
      </c>
      <c r="E26" s="7">
        <v>34</v>
      </c>
      <c r="F26" s="11"/>
      <c r="G26" s="11">
        <v>159.11000000000001</v>
      </c>
      <c r="H26"/>
      <c r="I26"/>
      <c r="J26"/>
      <c r="K26"/>
      <c r="L26"/>
      <c r="M26"/>
    </row>
    <row r="27" spans="1:13" ht="14.4" customHeight="1">
      <c r="A27" s="35"/>
      <c r="B27" s="34" t="s">
        <v>26</v>
      </c>
      <c r="C27" s="35"/>
      <c r="D27" s="35"/>
      <c r="E27" s="35"/>
      <c r="F27" s="11">
        <v>159.11000000000001</v>
      </c>
      <c r="G27" s="11">
        <v>159.11000000000001</v>
      </c>
      <c r="H27"/>
      <c r="I27"/>
      <c r="J27"/>
      <c r="K27"/>
      <c r="L27"/>
      <c r="M27"/>
    </row>
    <row r="28" spans="1:13" ht="14.4" customHeight="1">
      <c r="A28" s="34" t="s">
        <v>27</v>
      </c>
      <c r="B28" s="35"/>
      <c r="C28" s="35"/>
      <c r="D28" s="35"/>
      <c r="E28" s="35"/>
      <c r="F28" s="11">
        <v>1899.1100000000001</v>
      </c>
      <c r="G28" s="11">
        <v>1899.1100000000001</v>
      </c>
      <c r="H28"/>
      <c r="I28"/>
      <c r="J28"/>
      <c r="K28"/>
      <c r="L28"/>
      <c r="M28"/>
    </row>
    <row r="29" spans="1:13" ht="14.4" customHeight="1">
      <c r="A29" s="34"/>
      <c r="B29" s="35"/>
      <c r="C29" s="35"/>
      <c r="D29" s="35"/>
      <c r="E29" s="35"/>
      <c r="F29" s="11"/>
      <c r="G29" s="11"/>
      <c r="H29"/>
      <c r="I29"/>
      <c r="J29"/>
      <c r="K29"/>
      <c r="L29"/>
      <c r="M29"/>
    </row>
    <row r="30" spans="1:13" ht="14.4" customHeight="1">
      <c r="A30" s="36">
        <v>43899</v>
      </c>
      <c r="B30" s="34" t="s">
        <v>28</v>
      </c>
      <c r="C30" s="8">
        <v>43891</v>
      </c>
      <c r="D30" s="7" t="s">
        <v>29</v>
      </c>
      <c r="E30" s="7">
        <v>26</v>
      </c>
      <c r="F30" s="11"/>
      <c r="G30" s="11">
        <v>72</v>
      </c>
      <c r="H30"/>
      <c r="I30"/>
      <c r="J30"/>
      <c r="K30"/>
      <c r="L30"/>
      <c r="M30"/>
    </row>
    <row r="31" spans="1:13" ht="14.4" customHeight="1">
      <c r="A31" s="35"/>
      <c r="B31" s="35"/>
      <c r="C31" s="8">
        <v>43899</v>
      </c>
      <c r="D31" s="7" t="s">
        <v>28</v>
      </c>
      <c r="E31" s="7">
        <v>38</v>
      </c>
      <c r="F31" s="11">
        <v>72</v>
      </c>
      <c r="G31" s="11"/>
      <c r="H31"/>
      <c r="I31"/>
      <c r="J31"/>
      <c r="K31"/>
      <c r="L31"/>
      <c r="M31"/>
    </row>
    <row r="32" spans="1:13" ht="14.4" customHeight="1">
      <c r="A32" s="35"/>
      <c r="B32" s="34" t="s">
        <v>30</v>
      </c>
      <c r="C32" s="35"/>
      <c r="D32" s="35"/>
      <c r="E32" s="35"/>
      <c r="F32" s="11">
        <v>72</v>
      </c>
      <c r="G32" s="11">
        <v>72</v>
      </c>
      <c r="H32"/>
      <c r="I32"/>
      <c r="J32"/>
      <c r="K32"/>
      <c r="L32"/>
      <c r="M32"/>
    </row>
    <row r="33" spans="1:13" ht="14.4" customHeight="1">
      <c r="A33" s="34" t="s">
        <v>31</v>
      </c>
      <c r="B33" s="35"/>
      <c r="C33" s="35"/>
      <c r="D33" s="35"/>
      <c r="E33" s="35"/>
      <c r="F33" s="11">
        <v>72</v>
      </c>
      <c r="G33" s="11">
        <v>72</v>
      </c>
      <c r="H33"/>
      <c r="I33"/>
      <c r="J33"/>
      <c r="K33"/>
      <c r="L33"/>
      <c r="M33"/>
    </row>
    <row r="34" spans="1:13" ht="14.4" customHeight="1">
      <c r="A34" s="34"/>
      <c r="B34" s="35"/>
      <c r="C34" s="35"/>
      <c r="D34" s="35"/>
      <c r="E34" s="35"/>
      <c r="F34" s="11"/>
      <c r="G34" s="11"/>
      <c r="H34"/>
      <c r="I34"/>
      <c r="J34"/>
      <c r="K34"/>
      <c r="L34"/>
      <c r="M34"/>
    </row>
    <row r="35" spans="1:13" ht="14.4" customHeight="1">
      <c r="A35" s="36">
        <v>43906</v>
      </c>
      <c r="B35" s="34" t="s">
        <v>32</v>
      </c>
      <c r="C35" s="8">
        <v>43891</v>
      </c>
      <c r="D35" s="7" t="s">
        <v>33</v>
      </c>
      <c r="E35" s="7">
        <v>30</v>
      </c>
      <c r="F35" s="11"/>
      <c r="G35" s="11">
        <v>2510.34</v>
      </c>
      <c r="H35"/>
      <c r="I35"/>
      <c r="J35"/>
      <c r="K35"/>
      <c r="L35"/>
      <c r="M35"/>
    </row>
    <row r="36" spans="1:13" ht="14.4" customHeight="1">
      <c r="A36" s="35"/>
      <c r="B36" s="35"/>
      <c r="C36" s="8">
        <v>43906</v>
      </c>
      <c r="D36" s="7" t="s">
        <v>34</v>
      </c>
      <c r="E36" s="7">
        <v>38</v>
      </c>
      <c r="F36" s="11">
        <v>2510.34</v>
      </c>
      <c r="G36" s="11"/>
      <c r="H36"/>
      <c r="I36"/>
      <c r="J36"/>
      <c r="K36"/>
      <c r="L36"/>
      <c r="M36"/>
    </row>
    <row r="37" spans="1:13" ht="14.4" customHeight="1">
      <c r="A37" s="35"/>
      <c r="B37" s="34" t="s">
        <v>35</v>
      </c>
      <c r="C37" s="35"/>
      <c r="D37" s="35"/>
      <c r="E37" s="35"/>
      <c r="F37" s="11">
        <v>2510.34</v>
      </c>
      <c r="G37" s="11">
        <v>2510.34</v>
      </c>
      <c r="H37"/>
      <c r="I37"/>
      <c r="J37"/>
      <c r="K37"/>
      <c r="L37"/>
      <c r="M37"/>
    </row>
    <row r="38" spans="1:13" ht="14.4" customHeight="1">
      <c r="A38" s="34" t="s">
        <v>36</v>
      </c>
      <c r="B38" s="35"/>
      <c r="C38" s="35"/>
      <c r="D38" s="35"/>
      <c r="E38" s="35"/>
      <c r="F38" s="11">
        <v>2510.34</v>
      </c>
      <c r="G38" s="11">
        <v>2510.34</v>
      </c>
      <c r="H38"/>
      <c r="I38"/>
      <c r="J38"/>
      <c r="K38"/>
      <c r="L38"/>
      <c r="M38"/>
    </row>
    <row r="39" spans="1:13" ht="14.4" customHeight="1">
      <c r="A39" s="34"/>
      <c r="B39" s="35"/>
      <c r="C39" s="35"/>
      <c r="D39" s="35"/>
      <c r="E39" s="35"/>
      <c r="F39" s="11"/>
      <c r="G39" s="11"/>
      <c r="H39"/>
      <c r="I39"/>
      <c r="J39"/>
      <c r="K39"/>
      <c r="L39"/>
      <c r="M39"/>
    </row>
    <row r="40" spans="1:13" ht="14.4" customHeight="1">
      <c r="A40" s="36">
        <v>43907</v>
      </c>
      <c r="B40" s="34" t="s">
        <v>37</v>
      </c>
      <c r="C40" s="8">
        <v>43945</v>
      </c>
      <c r="D40" s="7" t="s">
        <v>38</v>
      </c>
      <c r="E40" s="7" t="s">
        <v>39</v>
      </c>
      <c r="F40" s="11"/>
      <c r="G40" s="11">
        <v>925.11</v>
      </c>
      <c r="H40"/>
      <c r="I40"/>
      <c r="J40"/>
      <c r="K40"/>
      <c r="L40"/>
      <c r="M40"/>
    </row>
    <row r="41" spans="1:13" ht="14.4" customHeight="1">
      <c r="A41" s="35"/>
      <c r="B41" s="35"/>
      <c r="C41" s="8">
        <v>43907</v>
      </c>
      <c r="D41" s="7" t="s">
        <v>40</v>
      </c>
      <c r="E41" s="7">
        <v>38</v>
      </c>
      <c r="F41" s="11">
        <v>925.11</v>
      </c>
      <c r="G41" s="11"/>
      <c r="H41"/>
      <c r="I41"/>
      <c r="J41"/>
      <c r="K41"/>
      <c r="L41"/>
      <c r="M41"/>
    </row>
    <row r="42" spans="1:13" ht="14.4" customHeight="1">
      <c r="A42" s="35"/>
      <c r="B42" s="34" t="s">
        <v>41</v>
      </c>
      <c r="C42" s="35"/>
      <c r="D42" s="35"/>
      <c r="E42" s="35"/>
      <c r="F42" s="11">
        <v>925.11</v>
      </c>
      <c r="G42" s="11">
        <v>925.11</v>
      </c>
      <c r="H42"/>
      <c r="I42"/>
      <c r="J42"/>
      <c r="K42"/>
      <c r="L42"/>
      <c r="M42"/>
    </row>
    <row r="43" spans="1:13" ht="14.4" customHeight="1">
      <c r="A43" s="34" t="s">
        <v>42</v>
      </c>
      <c r="B43" s="35"/>
      <c r="C43" s="35"/>
      <c r="D43" s="35"/>
      <c r="E43" s="35"/>
      <c r="F43" s="11">
        <v>925.11</v>
      </c>
      <c r="G43" s="11">
        <v>925.11</v>
      </c>
      <c r="H43"/>
      <c r="I43"/>
      <c r="J43"/>
      <c r="K43"/>
      <c r="L43"/>
      <c r="M43"/>
    </row>
    <row r="44" spans="1:13" ht="14.4" customHeight="1">
      <c r="A44" s="34"/>
      <c r="B44" s="35"/>
      <c r="C44" s="35"/>
      <c r="D44" s="35"/>
      <c r="E44" s="35"/>
      <c r="F44" s="11"/>
      <c r="G44" s="11"/>
      <c r="H44"/>
      <c r="I44"/>
      <c r="J44"/>
      <c r="K44"/>
      <c r="L44"/>
      <c r="M44"/>
    </row>
    <row r="45" spans="1:13" ht="14.4" customHeight="1">
      <c r="A45" s="36">
        <v>43915</v>
      </c>
      <c r="B45" s="34" t="s">
        <v>43</v>
      </c>
      <c r="C45" s="8">
        <v>43913</v>
      </c>
      <c r="D45" s="7" t="s">
        <v>44</v>
      </c>
      <c r="E45" s="7">
        <v>25</v>
      </c>
      <c r="F45" s="11"/>
      <c r="G45" s="11">
        <v>22.2</v>
      </c>
      <c r="H45"/>
      <c r="I45"/>
      <c r="J45"/>
      <c r="K45"/>
      <c r="L45"/>
      <c r="M45"/>
    </row>
    <row r="46" spans="1:13" ht="14.4" customHeight="1">
      <c r="A46" s="35"/>
      <c r="B46" s="35"/>
      <c r="C46" s="8">
        <v>43915</v>
      </c>
      <c r="D46" s="7" t="s">
        <v>45</v>
      </c>
      <c r="E46" s="8">
        <v>38</v>
      </c>
      <c r="F46" s="11">
        <v>22.2</v>
      </c>
      <c r="G46" s="11"/>
      <c r="H46"/>
      <c r="I46"/>
      <c r="J46"/>
      <c r="K46"/>
      <c r="L46"/>
      <c r="M46"/>
    </row>
    <row r="47" spans="1:13" ht="14.4" customHeight="1">
      <c r="A47" s="35"/>
      <c r="B47" s="34" t="s">
        <v>46</v>
      </c>
      <c r="C47" s="35"/>
      <c r="D47" s="35"/>
      <c r="E47" s="35"/>
      <c r="F47" s="11">
        <v>22.2</v>
      </c>
      <c r="G47" s="11">
        <v>22.2</v>
      </c>
      <c r="H47"/>
      <c r="I47"/>
      <c r="J47"/>
      <c r="K47"/>
      <c r="L47"/>
      <c r="M47"/>
    </row>
    <row r="48" spans="1:13" ht="14.4" customHeight="1">
      <c r="A48" s="34" t="s">
        <v>47</v>
      </c>
      <c r="B48" s="35"/>
      <c r="C48" s="35"/>
      <c r="D48" s="35"/>
      <c r="E48" s="35"/>
      <c r="F48" s="11">
        <v>22.2</v>
      </c>
      <c r="G48" s="11">
        <v>22.2</v>
      </c>
      <c r="H48"/>
      <c r="I48"/>
      <c r="J48"/>
      <c r="K48"/>
      <c r="L48"/>
      <c r="M48"/>
    </row>
    <row r="49" spans="1:13" ht="14.4" customHeight="1">
      <c r="A49" s="34"/>
      <c r="B49" s="35"/>
      <c r="C49" s="35"/>
      <c r="D49" s="35"/>
      <c r="E49" s="35"/>
      <c r="F49" s="11"/>
      <c r="G49" s="11"/>
      <c r="H49"/>
      <c r="I49"/>
      <c r="J49"/>
      <c r="K49"/>
      <c r="L49"/>
      <c r="M49"/>
    </row>
    <row r="50" spans="1:13" ht="14.4" customHeight="1">
      <c r="A50" s="36">
        <v>43921</v>
      </c>
      <c r="B50" s="34" t="s">
        <v>43</v>
      </c>
      <c r="C50" s="8">
        <v>43902</v>
      </c>
      <c r="D50" s="7" t="s">
        <v>48</v>
      </c>
      <c r="E50" s="7">
        <v>2</v>
      </c>
      <c r="F50" s="11"/>
      <c r="G50" s="11">
        <v>318.52999999999997</v>
      </c>
      <c r="H50"/>
      <c r="I50"/>
      <c r="J50"/>
      <c r="K50"/>
      <c r="L50"/>
      <c r="M50"/>
    </row>
    <row r="51" spans="1:13" ht="14.4" customHeight="1">
      <c r="A51" s="35"/>
      <c r="B51" s="35"/>
      <c r="C51" s="8">
        <v>43909</v>
      </c>
      <c r="D51" s="7" t="s">
        <v>49</v>
      </c>
      <c r="E51" s="7">
        <v>38</v>
      </c>
      <c r="F51" s="11">
        <v>318.52999999999997</v>
      </c>
      <c r="G51" s="11"/>
      <c r="H51"/>
      <c r="I51"/>
      <c r="J51"/>
      <c r="K51"/>
      <c r="L51"/>
      <c r="M51"/>
    </row>
    <row r="52" spans="1:13" ht="14.4" customHeight="1">
      <c r="A52" s="35"/>
      <c r="B52" s="34" t="s">
        <v>46</v>
      </c>
      <c r="C52" s="35"/>
      <c r="D52" s="35"/>
      <c r="E52" s="35"/>
      <c r="F52" s="11">
        <v>318.52999999999997</v>
      </c>
      <c r="G52" s="11">
        <v>318.52999999999997</v>
      </c>
      <c r="H52"/>
      <c r="I52"/>
      <c r="J52"/>
      <c r="K52"/>
      <c r="L52"/>
      <c r="M52"/>
    </row>
    <row r="53" spans="1:13" ht="14.4" customHeight="1">
      <c r="A53" s="35"/>
      <c r="B53" s="34" t="s">
        <v>50</v>
      </c>
      <c r="C53" s="8">
        <v>43913</v>
      </c>
      <c r="D53" s="7" t="s">
        <v>51</v>
      </c>
      <c r="E53" s="7">
        <v>3</v>
      </c>
      <c r="F53" s="11"/>
      <c r="G53" s="11">
        <v>40.840000000000003</v>
      </c>
      <c r="H53"/>
      <c r="I53"/>
      <c r="J53"/>
      <c r="K53"/>
      <c r="L53"/>
      <c r="M53"/>
    </row>
    <row r="54" spans="1:13" ht="14.4" customHeight="1">
      <c r="A54" s="35"/>
      <c r="B54" s="35"/>
      <c r="C54" s="8">
        <v>43914</v>
      </c>
      <c r="D54" s="34" t="s">
        <v>50</v>
      </c>
      <c r="E54" s="7">
        <v>38</v>
      </c>
      <c r="F54" s="11">
        <v>1.42</v>
      </c>
      <c r="G54" s="11"/>
      <c r="H54"/>
      <c r="I54"/>
      <c r="J54"/>
      <c r="K54"/>
      <c r="L54"/>
      <c r="M54"/>
    </row>
    <row r="55" spans="1:13" ht="14.4" customHeight="1">
      <c r="A55" s="35"/>
      <c r="B55" s="35"/>
      <c r="C55" s="8">
        <v>43909</v>
      </c>
      <c r="D55" s="35" t="s">
        <v>50</v>
      </c>
      <c r="E55" s="7">
        <v>38</v>
      </c>
      <c r="F55" s="11">
        <v>64.06</v>
      </c>
      <c r="G55" s="11"/>
      <c r="H55"/>
      <c r="I55"/>
      <c r="J55"/>
      <c r="K55"/>
      <c r="L55"/>
      <c r="M55"/>
    </row>
    <row r="56" spans="1:13">
      <c r="A56" s="35"/>
      <c r="B56" s="35"/>
      <c r="C56" s="8">
        <v>43911</v>
      </c>
      <c r="D56" s="35" t="s">
        <v>50</v>
      </c>
      <c r="E56" s="7">
        <v>38</v>
      </c>
      <c r="F56" s="11">
        <v>2.84</v>
      </c>
      <c r="G56" s="11"/>
      <c r="H56"/>
      <c r="I56"/>
      <c r="J56"/>
      <c r="K56"/>
      <c r="L56"/>
      <c r="M56"/>
    </row>
    <row r="57" spans="1:13">
      <c r="A57" s="35"/>
      <c r="B57" s="35"/>
      <c r="C57" s="8">
        <v>43915</v>
      </c>
      <c r="D57" s="7" t="s">
        <v>52</v>
      </c>
      <c r="E57" s="7">
        <v>38</v>
      </c>
      <c r="F57" s="11">
        <v>1.42</v>
      </c>
      <c r="G57" s="11"/>
      <c r="H57"/>
      <c r="I57"/>
      <c r="J57"/>
      <c r="K57"/>
      <c r="L57"/>
      <c r="M57"/>
    </row>
    <row r="58" spans="1:13">
      <c r="A58" s="35"/>
      <c r="B58" s="34" t="s">
        <v>53</v>
      </c>
      <c r="C58" s="35"/>
      <c r="D58" s="35"/>
      <c r="E58" s="35"/>
      <c r="F58" s="11">
        <v>69.740000000000009</v>
      </c>
      <c r="G58" s="11">
        <v>40.840000000000003</v>
      </c>
      <c r="H58"/>
      <c r="I58"/>
      <c r="J58"/>
      <c r="K58"/>
      <c r="L58"/>
      <c r="M58"/>
    </row>
    <row r="59" spans="1:13" ht="14.4" customHeight="1">
      <c r="A59" s="34" t="s">
        <v>54</v>
      </c>
      <c r="B59" s="35"/>
      <c r="C59" s="35"/>
      <c r="D59" s="35"/>
      <c r="E59" s="35"/>
      <c r="F59" s="11">
        <v>388.27</v>
      </c>
      <c r="G59" s="11">
        <v>359.37</v>
      </c>
      <c r="H59"/>
      <c r="I59"/>
      <c r="J59"/>
      <c r="K59"/>
      <c r="L59"/>
      <c r="M59"/>
    </row>
    <row r="60" spans="1:13" ht="14.4" customHeight="1">
      <c r="A60" s="34"/>
      <c r="B60" s="35"/>
      <c r="C60" s="35"/>
      <c r="D60" s="35"/>
      <c r="E60" s="35"/>
      <c r="F60" s="11"/>
      <c r="G60" s="11"/>
      <c r="H60"/>
      <c r="I60"/>
      <c r="J60"/>
      <c r="K60"/>
      <c r="L60"/>
      <c r="M60"/>
    </row>
    <row r="61" spans="1:13" ht="14.4" customHeight="1">
      <c r="A61" s="36">
        <v>43923</v>
      </c>
      <c r="B61" s="7" t="s">
        <v>55</v>
      </c>
      <c r="C61" s="8">
        <v>43923</v>
      </c>
      <c r="D61" s="7" t="s">
        <v>56</v>
      </c>
      <c r="E61" s="7" t="s">
        <v>57</v>
      </c>
      <c r="F61" s="11"/>
      <c r="G61" s="11">
        <v>100</v>
      </c>
      <c r="H61"/>
      <c r="I61"/>
      <c r="J61"/>
      <c r="K61"/>
      <c r="L61"/>
      <c r="M61"/>
    </row>
    <row r="62" spans="1:13" ht="14.4" customHeight="1">
      <c r="A62" s="35"/>
      <c r="B62" s="34" t="s">
        <v>58</v>
      </c>
      <c r="C62" s="35"/>
      <c r="D62" s="35"/>
      <c r="E62" s="35"/>
      <c r="F62" s="11"/>
      <c r="G62" s="11">
        <v>100</v>
      </c>
      <c r="H62"/>
      <c r="I62"/>
      <c r="J62"/>
      <c r="K62"/>
      <c r="L62"/>
      <c r="M62"/>
    </row>
    <row r="63" spans="1:13" ht="14.4" customHeight="1">
      <c r="A63" s="35"/>
      <c r="B63" s="34" t="s">
        <v>59</v>
      </c>
      <c r="C63" s="8">
        <v>43921</v>
      </c>
      <c r="D63" s="7" t="s">
        <v>60</v>
      </c>
      <c r="E63" s="7">
        <v>13</v>
      </c>
      <c r="F63" s="11"/>
      <c r="G63" s="11">
        <v>125.55</v>
      </c>
      <c r="H63"/>
      <c r="I63"/>
      <c r="J63"/>
      <c r="K63"/>
      <c r="L63"/>
      <c r="M63"/>
    </row>
    <row r="64" spans="1:13" ht="14.4" customHeight="1">
      <c r="A64" s="35"/>
      <c r="B64" s="35"/>
      <c r="C64" s="8">
        <v>43923</v>
      </c>
      <c r="D64" s="7" t="s">
        <v>61</v>
      </c>
      <c r="E64" s="7" t="s">
        <v>62</v>
      </c>
      <c r="F64" s="11">
        <v>126.88</v>
      </c>
      <c r="G64" s="11"/>
      <c r="H64"/>
      <c r="I64"/>
      <c r="J64"/>
      <c r="K64"/>
      <c r="L64"/>
      <c r="M64"/>
    </row>
    <row r="65" spans="1:13" ht="14.4" customHeight="1">
      <c r="A65" s="35"/>
      <c r="B65" s="34" t="s">
        <v>63</v>
      </c>
      <c r="C65" s="35"/>
      <c r="D65" s="35"/>
      <c r="E65" s="35"/>
      <c r="F65" s="11">
        <v>126.88</v>
      </c>
      <c r="G65" s="11">
        <v>125.55</v>
      </c>
      <c r="H65"/>
      <c r="I65"/>
      <c r="J65"/>
      <c r="K65"/>
      <c r="L65"/>
      <c r="M65"/>
    </row>
    <row r="66" spans="1:13" ht="14.4" customHeight="1">
      <c r="A66" s="34" t="s">
        <v>64</v>
      </c>
      <c r="B66" s="35"/>
      <c r="C66" s="35"/>
      <c r="D66" s="35"/>
      <c r="E66" s="35"/>
      <c r="F66" s="11">
        <v>126.88</v>
      </c>
      <c r="G66" s="11">
        <v>225.55</v>
      </c>
      <c r="H66"/>
      <c r="I66"/>
      <c r="J66"/>
      <c r="K66"/>
      <c r="L66"/>
      <c r="M66"/>
    </row>
    <row r="67" spans="1:13" ht="14.4" customHeight="1">
      <c r="A67" s="34"/>
      <c r="B67" s="35"/>
      <c r="C67" s="35"/>
      <c r="D67" s="35"/>
      <c r="E67" s="35"/>
      <c r="F67" s="11"/>
      <c r="G67" s="11"/>
      <c r="H67"/>
      <c r="I67"/>
      <c r="J67"/>
      <c r="K67"/>
      <c r="L67"/>
      <c r="M67"/>
    </row>
    <row r="68" spans="1:13" ht="14.4" customHeight="1">
      <c r="A68" s="36">
        <v>43924</v>
      </c>
      <c r="B68" s="34" t="s">
        <v>20</v>
      </c>
      <c r="C68" s="8">
        <v>43924</v>
      </c>
      <c r="D68" s="7" t="s">
        <v>65</v>
      </c>
      <c r="E68" s="7" t="s">
        <v>66</v>
      </c>
      <c r="F68" s="11"/>
      <c r="G68" s="11">
        <v>1740</v>
      </c>
      <c r="H68"/>
      <c r="I68"/>
      <c r="J68"/>
      <c r="K68"/>
      <c r="L68"/>
      <c r="M68"/>
    </row>
    <row r="69" spans="1:13" ht="14.4" customHeight="1">
      <c r="A69" s="35"/>
      <c r="B69" s="35"/>
      <c r="C69" s="8">
        <v>43927</v>
      </c>
      <c r="D69" s="7" t="s">
        <v>22</v>
      </c>
      <c r="E69" s="7" t="s">
        <v>67</v>
      </c>
      <c r="F69" s="11">
        <v>1740</v>
      </c>
      <c r="G69" s="11"/>
      <c r="H69"/>
      <c r="I69"/>
      <c r="J69"/>
      <c r="K69"/>
      <c r="L69"/>
      <c r="M69"/>
    </row>
    <row r="70" spans="1:13" ht="14.4" customHeight="1">
      <c r="A70" s="35"/>
      <c r="B70" s="34" t="s">
        <v>23</v>
      </c>
      <c r="C70" s="35"/>
      <c r="D70" s="35"/>
      <c r="E70" s="35"/>
      <c r="F70" s="11">
        <v>1740</v>
      </c>
      <c r="G70" s="11">
        <v>1740</v>
      </c>
      <c r="H70"/>
      <c r="I70"/>
      <c r="J70"/>
      <c r="K70"/>
      <c r="L70"/>
      <c r="M70"/>
    </row>
    <row r="71" spans="1:13" ht="14.4" customHeight="1">
      <c r="A71" s="35"/>
      <c r="B71" s="34" t="s">
        <v>7</v>
      </c>
      <c r="C71" s="36">
        <v>43924</v>
      </c>
      <c r="D71" s="7" t="s">
        <v>68</v>
      </c>
      <c r="E71" s="7" t="s">
        <v>62</v>
      </c>
      <c r="F71" s="11">
        <v>61.59</v>
      </c>
      <c r="G71" s="11"/>
      <c r="H71"/>
      <c r="I71"/>
      <c r="J71"/>
      <c r="K71"/>
      <c r="L71"/>
      <c r="M71"/>
    </row>
    <row r="72" spans="1:13" ht="14.4" customHeight="1">
      <c r="A72" s="35"/>
      <c r="B72" s="35"/>
      <c r="C72" s="35"/>
      <c r="D72" s="7" t="s">
        <v>69</v>
      </c>
      <c r="E72" s="7" t="s">
        <v>70</v>
      </c>
      <c r="F72" s="11"/>
      <c r="G72" s="11">
        <v>61.59</v>
      </c>
      <c r="H72"/>
      <c r="I72"/>
      <c r="J72"/>
      <c r="K72"/>
      <c r="L72"/>
      <c r="M72"/>
    </row>
    <row r="73" spans="1:13" ht="14.4" customHeight="1">
      <c r="A73" s="35"/>
      <c r="B73" s="34" t="s">
        <v>10</v>
      </c>
      <c r="C73" s="35"/>
      <c r="D73" s="35"/>
      <c r="E73" s="35"/>
      <c r="F73" s="11">
        <v>61.59</v>
      </c>
      <c r="G73" s="11">
        <v>61.59</v>
      </c>
      <c r="H73"/>
      <c r="I73"/>
      <c r="J73"/>
      <c r="K73"/>
      <c r="L73"/>
      <c r="M73"/>
    </row>
    <row r="74" spans="1:13" ht="14.4" customHeight="1">
      <c r="A74" s="34" t="s">
        <v>71</v>
      </c>
      <c r="B74" s="35"/>
      <c r="C74" s="35"/>
      <c r="D74" s="35"/>
      <c r="E74" s="35"/>
      <c r="F74" s="11">
        <v>1801.59</v>
      </c>
      <c r="G74" s="11">
        <v>1801.59</v>
      </c>
      <c r="H74"/>
      <c r="I74"/>
      <c r="J74"/>
      <c r="K74"/>
      <c r="L74"/>
      <c r="M74"/>
    </row>
    <row r="75" spans="1:13" ht="14.4" customHeight="1">
      <c r="A75" s="34"/>
      <c r="B75" s="35"/>
      <c r="C75" s="35"/>
      <c r="D75" s="35"/>
      <c r="E75" s="35"/>
      <c r="F75" s="11"/>
      <c r="G75" s="11"/>
      <c r="H75"/>
      <c r="I75"/>
      <c r="J75"/>
      <c r="K75"/>
      <c r="L75"/>
      <c r="M75"/>
    </row>
    <row r="76" spans="1:13" ht="14.4" customHeight="1">
      <c r="A76" s="36">
        <v>43927</v>
      </c>
      <c r="B76" s="34" t="s">
        <v>72</v>
      </c>
      <c r="C76" s="8">
        <v>43894</v>
      </c>
      <c r="D76" s="7" t="s">
        <v>73</v>
      </c>
      <c r="E76" s="7">
        <v>11</v>
      </c>
      <c r="F76" s="11"/>
      <c r="G76" s="11">
        <v>586.4</v>
      </c>
      <c r="H76"/>
      <c r="I76"/>
      <c r="J76"/>
      <c r="K76"/>
      <c r="L76"/>
      <c r="M76"/>
    </row>
    <row r="77" spans="1:13" ht="14.4" customHeight="1">
      <c r="A77" s="35"/>
      <c r="B77" s="35"/>
      <c r="C77" s="8">
        <v>43942</v>
      </c>
      <c r="D77" s="7" t="s">
        <v>74</v>
      </c>
      <c r="E77" s="7" t="s">
        <v>67</v>
      </c>
      <c r="F77" s="11">
        <v>586.4</v>
      </c>
      <c r="G77" s="11"/>
      <c r="H77"/>
      <c r="I77"/>
      <c r="J77"/>
      <c r="K77"/>
      <c r="L77"/>
      <c r="M77"/>
    </row>
    <row r="78" spans="1:13" ht="14.4" customHeight="1">
      <c r="A78" s="35"/>
      <c r="B78" s="34" t="s">
        <v>75</v>
      </c>
      <c r="C78" s="35"/>
      <c r="D78" s="35"/>
      <c r="E78" s="35"/>
      <c r="F78" s="11">
        <v>586.4</v>
      </c>
      <c r="G78" s="11">
        <v>586.4</v>
      </c>
      <c r="H78"/>
      <c r="I78"/>
      <c r="J78"/>
      <c r="K78"/>
      <c r="L78"/>
      <c r="M78"/>
    </row>
    <row r="79" spans="1:13" ht="14.4" customHeight="1">
      <c r="A79" s="34" t="s">
        <v>76</v>
      </c>
      <c r="B79" s="35"/>
      <c r="C79" s="35"/>
      <c r="D79" s="35"/>
      <c r="E79" s="35"/>
      <c r="F79" s="11">
        <v>586.4</v>
      </c>
      <c r="G79" s="11">
        <v>586.4</v>
      </c>
      <c r="H79"/>
      <c r="I79"/>
      <c r="J79"/>
      <c r="K79"/>
      <c r="L79"/>
      <c r="M79"/>
    </row>
    <row r="80" spans="1:13" ht="14.4" customHeight="1">
      <c r="A80" s="34"/>
      <c r="B80" s="35"/>
      <c r="C80" s="35"/>
      <c r="D80" s="35"/>
      <c r="E80" s="35"/>
      <c r="F80" s="11"/>
      <c r="G80" s="11"/>
      <c r="H80"/>
      <c r="I80"/>
      <c r="J80"/>
      <c r="K80"/>
      <c r="L80"/>
      <c r="M80"/>
    </row>
    <row r="81" spans="1:13" ht="14.4" customHeight="1">
      <c r="A81" s="36">
        <v>43928</v>
      </c>
      <c r="B81" s="34" t="s">
        <v>32</v>
      </c>
      <c r="C81" s="8">
        <v>43891</v>
      </c>
      <c r="D81" s="7" t="s">
        <v>77</v>
      </c>
      <c r="E81" s="7">
        <v>31</v>
      </c>
      <c r="F81" s="11"/>
      <c r="G81" s="11">
        <v>411.12</v>
      </c>
      <c r="H81"/>
      <c r="I81"/>
      <c r="J81"/>
      <c r="K81"/>
      <c r="L81"/>
      <c r="M81"/>
    </row>
    <row r="82" spans="1:13" ht="14.4" customHeight="1">
      <c r="A82" s="35"/>
      <c r="B82" s="35"/>
      <c r="C82" s="8">
        <v>43928</v>
      </c>
      <c r="D82" s="7" t="s">
        <v>78</v>
      </c>
      <c r="E82" s="7" t="s">
        <v>67</v>
      </c>
      <c r="F82" s="11">
        <v>411.12</v>
      </c>
      <c r="G82" s="11"/>
      <c r="H82"/>
      <c r="I82"/>
      <c r="J82"/>
      <c r="K82"/>
      <c r="L82"/>
      <c r="M82"/>
    </row>
    <row r="83" spans="1:13" ht="14.4" customHeight="1">
      <c r="A83" s="35"/>
      <c r="B83" s="34" t="s">
        <v>35</v>
      </c>
      <c r="C83" s="35"/>
      <c r="D83" s="35"/>
      <c r="E83" s="35"/>
      <c r="F83" s="11">
        <v>411.12</v>
      </c>
      <c r="G83" s="11">
        <v>411.12</v>
      </c>
      <c r="H83"/>
      <c r="I83"/>
      <c r="J83"/>
      <c r="K83"/>
      <c r="L83"/>
      <c r="M83"/>
    </row>
    <row r="84" spans="1:13" ht="14.4" customHeight="1">
      <c r="A84" s="35"/>
      <c r="B84" s="34" t="s">
        <v>24</v>
      </c>
      <c r="C84" s="8">
        <v>43928</v>
      </c>
      <c r="D84" s="7" t="s">
        <v>79</v>
      </c>
      <c r="E84" s="7" t="s">
        <v>62</v>
      </c>
      <c r="F84" s="11">
        <v>157.63999999999999</v>
      </c>
      <c r="G84" s="11"/>
      <c r="H84"/>
      <c r="I84"/>
      <c r="J84"/>
      <c r="K84"/>
      <c r="L84"/>
      <c r="M84"/>
    </row>
    <row r="85" spans="1:13" ht="14.4" customHeight="1">
      <c r="A85" s="35"/>
      <c r="B85" s="35"/>
      <c r="C85" s="8">
        <v>43935</v>
      </c>
      <c r="D85" s="7" t="s">
        <v>80</v>
      </c>
      <c r="E85" s="7" t="s">
        <v>81</v>
      </c>
      <c r="F85" s="11"/>
      <c r="G85" s="11">
        <v>157.63999999999999</v>
      </c>
      <c r="H85"/>
      <c r="I85"/>
      <c r="J85"/>
      <c r="K85"/>
      <c r="L85"/>
      <c r="M85"/>
    </row>
    <row r="86" spans="1:13" ht="14.4" customHeight="1">
      <c r="A86" s="35"/>
      <c r="B86" s="34" t="s">
        <v>26</v>
      </c>
      <c r="C86" s="35"/>
      <c r="D86" s="35"/>
      <c r="E86" s="35"/>
      <c r="F86" s="11">
        <v>157.63999999999999</v>
      </c>
      <c r="G86" s="11">
        <v>157.63999999999999</v>
      </c>
      <c r="H86"/>
      <c r="I86"/>
      <c r="J86"/>
      <c r="K86"/>
      <c r="L86"/>
      <c r="M86"/>
    </row>
    <row r="87" spans="1:13">
      <c r="A87" s="35"/>
      <c r="B87" s="34" t="s">
        <v>82</v>
      </c>
      <c r="C87" s="8">
        <v>43891</v>
      </c>
      <c r="D87" s="7" t="s">
        <v>83</v>
      </c>
      <c r="E87" s="7">
        <v>32</v>
      </c>
      <c r="F87" s="11"/>
      <c r="G87" s="11">
        <v>1145.3399999999999</v>
      </c>
      <c r="H87"/>
      <c r="I87"/>
      <c r="J87"/>
      <c r="K87"/>
      <c r="L87"/>
      <c r="M87"/>
    </row>
    <row r="88" spans="1:13" ht="14.4" customHeight="1">
      <c r="A88" s="35"/>
      <c r="B88" s="35"/>
      <c r="C88" s="8">
        <v>43928</v>
      </c>
      <c r="D88" s="7" t="s">
        <v>78</v>
      </c>
      <c r="E88" s="7" t="s">
        <v>67</v>
      </c>
      <c r="F88" s="11">
        <v>1145.3399999999999</v>
      </c>
      <c r="G88" s="11"/>
      <c r="H88"/>
      <c r="I88"/>
      <c r="J88"/>
      <c r="K88"/>
      <c r="L88"/>
      <c r="M88"/>
    </row>
    <row r="89" spans="1:13" ht="14.4" customHeight="1">
      <c r="A89" s="35"/>
      <c r="B89" s="34" t="s">
        <v>84</v>
      </c>
      <c r="C89" s="35"/>
      <c r="D89" s="35"/>
      <c r="E89" s="35"/>
      <c r="F89" s="11">
        <v>1145.3399999999999</v>
      </c>
      <c r="G89" s="11">
        <v>1145.3399999999999</v>
      </c>
      <c r="H89"/>
      <c r="I89"/>
      <c r="J89"/>
      <c r="K89"/>
      <c r="L89"/>
      <c r="M89"/>
    </row>
    <row r="90" spans="1:13" ht="14.4" customHeight="1">
      <c r="A90" s="34" t="s">
        <v>85</v>
      </c>
      <c r="B90" s="35"/>
      <c r="C90" s="35"/>
      <c r="D90" s="35"/>
      <c r="E90" s="35"/>
      <c r="F90" s="11">
        <v>1714.1</v>
      </c>
      <c r="G90" s="11">
        <v>1714.1</v>
      </c>
      <c r="H90"/>
      <c r="I90"/>
      <c r="J90"/>
      <c r="K90"/>
      <c r="L90"/>
      <c r="M90"/>
    </row>
    <row r="91" spans="1:13" ht="14.4" customHeight="1">
      <c r="A91" s="34"/>
      <c r="B91" s="35"/>
      <c r="C91" s="35"/>
      <c r="D91" s="35"/>
      <c r="E91" s="35"/>
      <c r="F91" s="11"/>
      <c r="G91" s="11"/>
      <c r="H91"/>
      <c r="I91"/>
      <c r="J91"/>
      <c r="K91"/>
      <c r="L91"/>
      <c r="M91"/>
    </row>
    <row r="92" spans="1:13" ht="14.4" customHeight="1">
      <c r="A92" s="36">
        <v>43935</v>
      </c>
      <c r="B92" s="34" t="s">
        <v>82</v>
      </c>
      <c r="C92" s="36">
        <v>43891</v>
      </c>
      <c r="D92" s="7" t="s">
        <v>43</v>
      </c>
      <c r="E92" s="7">
        <v>29</v>
      </c>
      <c r="F92" s="11"/>
      <c r="G92" s="11">
        <v>-988.68</v>
      </c>
      <c r="H92"/>
      <c r="I92"/>
      <c r="J92"/>
      <c r="K92"/>
      <c r="L92"/>
      <c r="M92"/>
    </row>
    <row r="93" spans="1:13">
      <c r="A93" s="35"/>
      <c r="B93" s="35"/>
      <c r="C93" s="35"/>
      <c r="D93" s="7" t="s">
        <v>86</v>
      </c>
      <c r="E93" s="7">
        <v>28</v>
      </c>
      <c r="F93" s="11"/>
      <c r="G93" s="11">
        <v>1524.18</v>
      </c>
      <c r="H93"/>
      <c r="I93"/>
      <c r="J93"/>
      <c r="K93"/>
      <c r="L93"/>
      <c r="M93"/>
    </row>
    <row r="94" spans="1:13">
      <c r="A94" s="35"/>
      <c r="B94" s="35"/>
      <c r="C94" s="8">
        <v>43935</v>
      </c>
      <c r="D94" s="7" t="s">
        <v>87</v>
      </c>
      <c r="E94" s="7" t="s">
        <v>67</v>
      </c>
      <c r="F94" s="11">
        <v>535.5</v>
      </c>
      <c r="G94" s="11"/>
      <c r="H94"/>
      <c r="I94"/>
      <c r="J94"/>
      <c r="K94"/>
      <c r="L94"/>
      <c r="M94"/>
    </row>
    <row r="95" spans="1:13" ht="14.4" customHeight="1">
      <c r="A95" s="35"/>
      <c r="B95" s="34" t="s">
        <v>84</v>
      </c>
      <c r="C95" s="35"/>
      <c r="D95" s="35"/>
      <c r="E95" s="35"/>
      <c r="F95" s="11">
        <v>535.5</v>
      </c>
      <c r="G95" s="11">
        <v>535.50000000000011</v>
      </c>
      <c r="H95"/>
      <c r="I95"/>
      <c r="J95"/>
      <c r="K95"/>
      <c r="L95"/>
      <c r="M95"/>
    </row>
    <row r="96" spans="1:13" ht="14.4" customHeight="1">
      <c r="A96" s="34" t="s">
        <v>88</v>
      </c>
      <c r="B96" s="35"/>
      <c r="C96" s="35"/>
      <c r="D96" s="35"/>
      <c r="E96" s="35"/>
      <c r="F96" s="11">
        <v>535.5</v>
      </c>
      <c r="G96" s="11">
        <v>535.50000000000011</v>
      </c>
      <c r="H96"/>
      <c r="I96"/>
      <c r="J96"/>
      <c r="K96"/>
      <c r="L96"/>
      <c r="M96"/>
    </row>
    <row r="97" spans="1:13" ht="14.4" customHeight="1">
      <c r="A97" s="34"/>
      <c r="B97" s="35"/>
      <c r="C97" s="35"/>
      <c r="D97" s="35"/>
      <c r="E97" s="35"/>
      <c r="F97" s="11"/>
      <c r="G97" s="11"/>
      <c r="H97"/>
      <c r="I97"/>
      <c r="J97"/>
      <c r="K97"/>
      <c r="L97"/>
      <c r="M97"/>
    </row>
    <row r="98" spans="1:13" ht="14.4" customHeight="1">
      <c r="A98" s="36">
        <v>43936</v>
      </c>
      <c r="B98" s="34" t="s">
        <v>28</v>
      </c>
      <c r="C98" s="8">
        <v>43922</v>
      </c>
      <c r="D98" s="7" t="s">
        <v>89</v>
      </c>
      <c r="E98" s="7" t="s">
        <v>90</v>
      </c>
      <c r="F98" s="11"/>
      <c r="G98" s="11">
        <v>72</v>
      </c>
      <c r="H98"/>
      <c r="I98"/>
      <c r="J98"/>
      <c r="K98"/>
      <c r="L98"/>
      <c r="M98"/>
    </row>
    <row r="99" spans="1:13" ht="14.4" customHeight="1">
      <c r="A99" s="35"/>
      <c r="B99" s="35"/>
      <c r="C99" s="8">
        <v>43927</v>
      </c>
      <c r="D99" s="7" t="s">
        <v>91</v>
      </c>
      <c r="E99" s="7" t="s">
        <v>67</v>
      </c>
      <c r="F99" s="11">
        <v>72</v>
      </c>
      <c r="G99" s="11"/>
      <c r="H99"/>
      <c r="I99"/>
      <c r="J99"/>
      <c r="K99"/>
      <c r="L99"/>
      <c r="M99"/>
    </row>
    <row r="100" spans="1:13" ht="14.4" customHeight="1">
      <c r="A100" s="35"/>
      <c r="B100" s="34" t="s">
        <v>30</v>
      </c>
      <c r="C100" s="35"/>
      <c r="D100" s="35"/>
      <c r="E100" s="35"/>
      <c r="F100" s="11">
        <v>72</v>
      </c>
      <c r="G100" s="11">
        <v>72</v>
      </c>
      <c r="H100"/>
      <c r="I100"/>
      <c r="J100"/>
      <c r="K100"/>
      <c r="L100"/>
      <c r="M100"/>
    </row>
    <row r="101" spans="1:13" ht="14.4" customHeight="1">
      <c r="A101" s="34" t="s">
        <v>92</v>
      </c>
      <c r="B101" s="35"/>
      <c r="C101" s="35"/>
      <c r="D101" s="35"/>
      <c r="E101" s="35"/>
      <c r="F101" s="11">
        <v>72</v>
      </c>
      <c r="G101" s="11">
        <v>72</v>
      </c>
      <c r="H101"/>
      <c r="I101"/>
      <c r="J101"/>
      <c r="K101"/>
      <c r="L101"/>
      <c r="M101"/>
    </row>
    <row r="102" spans="1:13">
      <c r="A102" s="34"/>
      <c r="B102" s="35"/>
      <c r="C102" s="35"/>
      <c r="D102" s="35"/>
      <c r="E102" s="35"/>
      <c r="F102" s="11"/>
      <c r="G102" s="11"/>
      <c r="H102"/>
      <c r="I102"/>
      <c r="J102"/>
      <c r="K102"/>
      <c r="L102"/>
      <c r="M102"/>
    </row>
    <row r="103" spans="1:13">
      <c r="A103" s="36">
        <v>43937</v>
      </c>
      <c r="B103" s="7" t="s">
        <v>55</v>
      </c>
      <c r="C103" s="8">
        <v>43937</v>
      </c>
      <c r="D103" s="7" t="s">
        <v>93</v>
      </c>
      <c r="E103" s="7" t="s">
        <v>94</v>
      </c>
      <c r="F103" s="11"/>
      <c r="G103" s="11">
        <v>5</v>
      </c>
      <c r="H103"/>
      <c r="I103"/>
      <c r="J103"/>
      <c r="K103"/>
      <c r="L103"/>
      <c r="M103"/>
    </row>
    <row r="104" spans="1:13">
      <c r="A104" s="35"/>
      <c r="B104" s="34" t="s">
        <v>58</v>
      </c>
      <c r="C104" s="35"/>
      <c r="D104" s="35"/>
      <c r="E104" s="35"/>
      <c r="F104" s="11"/>
      <c r="G104" s="11">
        <v>5</v>
      </c>
      <c r="H104"/>
      <c r="I104"/>
      <c r="J104"/>
      <c r="K104"/>
      <c r="L104"/>
      <c r="M104"/>
    </row>
    <row r="105" spans="1:13">
      <c r="A105" s="34" t="s">
        <v>95</v>
      </c>
      <c r="B105" s="35"/>
      <c r="C105" s="35"/>
      <c r="D105" s="35"/>
      <c r="E105" s="35"/>
      <c r="F105" s="11"/>
      <c r="G105" s="11">
        <v>5</v>
      </c>
      <c r="H105"/>
      <c r="I105"/>
      <c r="J105"/>
      <c r="K105"/>
      <c r="L105"/>
      <c r="M105"/>
    </row>
    <row r="106" spans="1:13">
      <c r="A106" s="34"/>
      <c r="B106" s="35"/>
      <c r="C106" s="35"/>
      <c r="D106" s="35"/>
      <c r="E106" s="35"/>
      <c r="F106" s="11"/>
      <c r="G106" s="11"/>
      <c r="H106"/>
      <c r="I106"/>
      <c r="J106"/>
      <c r="K106"/>
      <c r="L106"/>
      <c r="M106"/>
    </row>
    <row r="107" spans="1:13" ht="14.4" customHeight="1">
      <c r="A107" s="36">
        <v>43938</v>
      </c>
      <c r="B107" s="7" t="s">
        <v>50</v>
      </c>
      <c r="C107" s="8">
        <v>43938</v>
      </c>
      <c r="D107" s="7" t="s">
        <v>96</v>
      </c>
      <c r="E107" s="7" t="s">
        <v>67</v>
      </c>
      <c r="F107" s="11">
        <v>10.56</v>
      </c>
      <c r="G107" s="11"/>
      <c r="H107"/>
      <c r="I107"/>
      <c r="J107"/>
      <c r="K107"/>
      <c r="L107"/>
      <c r="M107"/>
    </row>
    <row r="108" spans="1:13" ht="14.4" customHeight="1">
      <c r="A108" s="35"/>
      <c r="B108" s="34" t="s">
        <v>53</v>
      </c>
      <c r="C108" s="35"/>
      <c r="D108" s="35"/>
      <c r="E108" s="35"/>
      <c r="F108" s="11">
        <v>10.56</v>
      </c>
      <c r="G108" s="11"/>
      <c r="H108"/>
      <c r="I108"/>
      <c r="J108"/>
      <c r="K108"/>
      <c r="L108"/>
      <c r="M108"/>
    </row>
    <row r="109" spans="1:13">
      <c r="A109" s="35"/>
      <c r="B109" s="34" t="s">
        <v>55</v>
      </c>
      <c r="C109" s="8">
        <v>43938</v>
      </c>
      <c r="D109" s="7" t="s">
        <v>97</v>
      </c>
      <c r="E109" s="7" t="s">
        <v>98</v>
      </c>
      <c r="F109" s="11"/>
      <c r="G109" s="11">
        <v>23.7</v>
      </c>
      <c r="H109"/>
      <c r="I109"/>
      <c r="J109"/>
      <c r="K109"/>
      <c r="L109"/>
      <c r="M109"/>
    </row>
    <row r="110" spans="1:13" ht="14.4" customHeight="1">
      <c r="A110" s="35"/>
      <c r="B110" s="35"/>
      <c r="C110" s="8">
        <v>43939</v>
      </c>
      <c r="D110" s="7" t="s">
        <v>99</v>
      </c>
      <c r="E110" s="7" t="s">
        <v>67</v>
      </c>
      <c r="F110" s="11">
        <v>23.7</v>
      </c>
      <c r="G110" s="11"/>
      <c r="H110"/>
      <c r="I110"/>
      <c r="J110"/>
      <c r="K110"/>
      <c r="L110"/>
      <c r="M110"/>
    </row>
    <row r="111" spans="1:13">
      <c r="A111" s="35"/>
      <c r="B111" s="34" t="s">
        <v>58</v>
      </c>
      <c r="C111" s="35"/>
      <c r="D111" s="35"/>
      <c r="E111" s="35"/>
      <c r="F111" s="11">
        <v>23.7</v>
      </c>
      <c r="G111" s="11">
        <v>23.7</v>
      </c>
      <c r="H111"/>
      <c r="I111"/>
      <c r="J111"/>
      <c r="K111"/>
      <c r="L111"/>
      <c r="M111"/>
    </row>
    <row r="112" spans="1:13" ht="14.4" customHeight="1">
      <c r="A112" s="34" t="s">
        <v>100</v>
      </c>
      <c r="B112" s="35"/>
      <c r="C112" s="35"/>
      <c r="D112" s="35"/>
      <c r="E112" s="35"/>
      <c r="F112" s="11">
        <v>34.26</v>
      </c>
      <c r="G112" s="11">
        <v>23.7</v>
      </c>
      <c r="H112"/>
      <c r="I112"/>
      <c r="J112"/>
      <c r="K112"/>
      <c r="L112"/>
      <c r="M112"/>
    </row>
    <row r="113" spans="1:13" ht="14.4" customHeight="1">
      <c r="A113" s="34"/>
      <c r="B113" s="35"/>
      <c r="C113" s="35"/>
      <c r="D113" s="35"/>
      <c r="E113" s="35"/>
      <c r="F113" s="11"/>
      <c r="G113" s="11"/>
      <c r="H113"/>
      <c r="I113"/>
      <c r="J113"/>
      <c r="K113"/>
      <c r="L113"/>
      <c r="M113"/>
    </row>
    <row r="114" spans="1:13">
      <c r="A114" s="36">
        <v>43941</v>
      </c>
      <c r="B114" s="34" t="s">
        <v>20</v>
      </c>
      <c r="C114" s="8">
        <v>43941</v>
      </c>
      <c r="D114" s="7" t="s">
        <v>101</v>
      </c>
      <c r="E114" s="7" t="s">
        <v>102</v>
      </c>
      <c r="F114" s="11"/>
      <c r="G114" s="11">
        <v>1740</v>
      </c>
      <c r="H114"/>
      <c r="I114"/>
      <c r="J114"/>
      <c r="K114"/>
      <c r="L114"/>
      <c r="M114"/>
    </row>
    <row r="115" spans="1:13" ht="14.4" customHeight="1">
      <c r="A115" s="35"/>
      <c r="B115" s="35"/>
      <c r="C115" s="8">
        <v>43942</v>
      </c>
      <c r="D115" s="7" t="s">
        <v>22</v>
      </c>
      <c r="E115" s="7" t="s">
        <v>67</v>
      </c>
      <c r="F115" s="11">
        <v>1740</v>
      </c>
      <c r="G115" s="11"/>
      <c r="H115"/>
      <c r="I115"/>
      <c r="J115"/>
      <c r="K115"/>
      <c r="L115"/>
      <c r="M115"/>
    </row>
    <row r="116" spans="1:13" ht="14.4" customHeight="1">
      <c r="A116" s="35"/>
      <c r="B116" s="34" t="s">
        <v>23</v>
      </c>
      <c r="C116" s="35"/>
      <c r="D116" s="35"/>
      <c r="E116" s="35"/>
      <c r="F116" s="11">
        <v>1740</v>
      </c>
      <c r="G116" s="11">
        <v>1740</v>
      </c>
      <c r="H116"/>
      <c r="I116"/>
      <c r="J116"/>
      <c r="K116"/>
      <c r="L116"/>
      <c r="M116"/>
    </row>
    <row r="117" spans="1:13">
      <c r="A117" s="35"/>
      <c r="B117" s="34" t="s">
        <v>103</v>
      </c>
      <c r="C117" s="36">
        <v>43941</v>
      </c>
      <c r="D117" s="7" t="s">
        <v>104</v>
      </c>
      <c r="E117" s="7" t="s">
        <v>105</v>
      </c>
      <c r="F117" s="11"/>
      <c r="G117" s="11">
        <v>285</v>
      </c>
      <c r="H117"/>
      <c r="I117"/>
      <c r="J117"/>
      <c r="K117"/>
      <c r="L117"/>
      <c r="M117"/>
    </row>
    <row r="118" spans="1:13" ht="14.4" customHeight="1">
      <c r="A118" s="35"/>
      <c r="B118" s="35"/>
      <c r="C118" s="35"/>
      <c r="D118" s="7" t="s">
        <v>106</v>
      </c>
      <c r="E118" s="7" t="s">
        <v>62</v>
      </c>
      <c r="F118" s="11">
        <v>285</v>
      </c>
      <c r="G118" s="11"/>
      <c r="H118"/>
      <c r="I118"/>
      <c r="J118"/>
      <c r="K118"/>
      <c r="L118"/>
      <c r="M118"/>
    </row>
    <row r="119" spans="1:13">
      <c r="A119" s="35"/>
      <c r="B119" s="34" t="s">
        <v>107</v>
      </c>
      <c r="C119" s="35"/>
      <c r="D119" s="35"/>
      <c r="E119" s="35"/>
      <c r="F119" s="11">
        <v>285</v>
      </c>
      <c r="G119" s="11">
        <v>285</v>
      </c>
      <c r="H119"/>
      <c r="I119"/>
      <c r="J119"/>
      <c r="K119"/>
      <c r="L119"/>
      <c r="M119"/>
    </row>
    <row r="120" spans="1:13" ht="14.4" customHeight="1">
      <c r="A120" s="34" t="s">
        <v>108</v>
      </c>
      <c r="B120" s="35"/>
      <c r="C120" s="35"/>
      <c r="D120" s="35"/>
      <c r="E120" s="35"/>
      <c r="F120" s="11">
        <v>2025</v>
      </c>
      <c r="G120" s="11">
        <v>2025</v>
      </c>
      <c r="H120"/>
      <c r="I120"/>
      <c r="J120"/>
      <c r="K120"/>
      <c r="L120"/>
      <c r="M120"/>
    </row>
    <row r="121" spans="1:13" ht="14.4" customHeight="1">
      <c r="A121" s="34"/>
      <c r="B121" s="35"/>
      <c r="C121" s="35"/>
      <c r="D121" s="35"/>
      <c r="E121" s="35"/>
      <c r="F121" s="11"/>
      <c r="G121" s="11"/>
      <c r="H121"/>
      <c r="I121"/>
      <c r="J121"/>
      <c r="K121"/>
      <c r="L121"/>
      <c r="M121"/>
    </row>
    <row r="122" spans="1:13" ht="14.4" customHeight="1">
      <c r="A122" s="36">
        <v>43946</v>
      </c>
      <c r="B122" s="34" t="s">
        <v>50</v>
      </c>
      <c r="C122" s="36">
        <v>43946</v>
      </c>
      <c r="D122" s="7" t="s">
        <v>96</v>
      </c>
      <c r="E122" s="7" t="s">
        <v>67</v>
      </c>
      <c r="F122" s="11">
        <v>2.8</v>
      </c>
      <c r="G122" s="11"/>
      <c r="H122"/>
      <c r="I122"/>
      <c r="J122"/>
      <c r="K122"/>
      <c r="L122"/>
      <c r="M122"/>
    </row>
    <row r="123" spans="1:13" ht="14.4" customHeight="1">
      <c r="A123" s="35"/>
      <c r="B123" s="35"/>
      <c r="C123" s="35"/>
      <c r="D123" s="7" t="s">
        <v>109</v>
      </c>
      <c r="E123" s="7" t="s">
        <v>67</v>
      </c>
      <c r="F123" s="11">
        <v>24.64</v>
      </c>
      <c r="G123" s="11"/>
      <c r="H123"/>
      <c r="I123"/>
      <c r="J123"/>
      <c r="K123"/>
      <c r="L123"/>
      <c r="M123"/>
    </row>
    <row r="124" spans="1:13">
      <c r="A124" s="35"/>
      <c r="B124" s="34" t="s">
        <v>53</v>
      </c>
      <c r="C124" s="35"/>
      <c r="D124" s="35"/>
      <c r="E124" s="35"/>
      <c r="F124" s="11">
        <v>27.44</v>
      </c>
      <c r="G124" s="11"/>
      <c r="H124"/>
      <c r="I124"/>
      <c r="J124"/>
      <c r="K124"/>
      <c r="L124"/>
      <c r="M124"/>
    </row>
    <row r="125" spans="1:13">
      <c r="A125" s="34" t="s">
        <v>110</v>
      </c>
      <c r="B125" s="35"/>
      <c r="C125" s="35"/>
      <c r="D125" s="35"/>
      <c r="E125" s="35"/>
      <c r="F125" s="11">
        <v>27.44</v>
      </c>
      <c r="G125" s="11"/>
      <c r="H125"/>
      <c r="I125"/>
      <c r="J125"/>
      <c r="K125"/>
      <c r="L125"/>
      <c r="M125"/>
    </row>
    <row r="126" spans="1:13">
      <c r="A126" s="34"/>
      <c r="B126" s="35"/>
      <c r="C126" s="35"/>
      <c r="D126" s="35"/>
      <c r="E126" s="35"/>
      <c r="F126" s="11"/>
      <c r="G126" s="11"/>
      <c r="H126"/>
      <c r="I126"/>
      <c r="J126"/>
      <c r="K126"/>
      <c r="L126"/>
      <c r="M126"/>
    </row>
    <row r="127" spans="1:13" ht="14.4" customHeight="1">
      <c r="A127" s="36">
        <v>43948</v>
      </c>
      <c r="B127" s="34" t="s">
        <v>43</v>
      </c>
      <c r="C127" s="8">
        <v>43948</v>
      </c>
      <c r="D127" s="34" t="s">
        <v>45</v>
      </c>
      <c r="E127" s="7" t="s">
        <v>67</v>
      </c>
      <c r="F127" s="11">
        <v>21.99</v>
      </c>
      <c r="G127" s="11"/>
      <c r="H127"/>
      <c r="I127"/>
      <c r="J127"/>
      <c r="K127"/>
      <c r="L127"/>
      <c r="M127"/>
    </row>
    <row r="128" spans="1:13">
      <c r="A128" s="35"/>
      <c r="B128" s="35"/>
      <c r="C128" s="8">
        <v>43949</v>
      </c>
      <c r="D128" s="35" t="s">
        <v>45</v>
      </c>
      <c r="E128" s="7" t="s">
        <v>67</v>
      </c>
      <c r="F128" s="11">
        <v>2</v>
      </c>
      <c r="G128" s="11"/>
      <c r="H128"/>
      <c r="I128"/>
      <c r="J128"/>
      <c r="K128"/>
      <c r="L128"/>
      <c r="M128"/>
    </row>
    <row r="129" spans="1:13">
      <c r="A129" s="35"/>
      <c r="B129" s="35"/>
      <c r="C129" s="8">
        <v>43947</v>
      </c>
      <c r="D129" s="35" t="s">
        <v>45</v>
      </c>
      <c r="E129" s="7" t="s">
        <v>111</v>
      </c>
      <c r="F129" s="11"/>
      <c r="G129" s="11">
        <v>21.99</v>
      </c>
      <c r="H129"/>
      <c r="I129"/>
      <c r="J129"/>
      <c r="K129"/>
      <c r="L129"/>
      <c r="M129"/>
    </row>
    <row r="130" spans="1:13" ht="14.4" customHeight="1">
      <c r="A130" s="35"/>
      <c r="B130" s="34" t="s">
        <v>46</v>
      </c>
      <c r="C130" s="35"/>
      <c r="D130" s="35"/>
      <c r="E130" s="35"/>
      <c r="F130" s="11">
        <v>23.99</v>
      </c>
      <c r="G130" s="11">
        <v>21.99</v>
      </c>
      <c r="H130"/>
      <c r="I130"/>
      <c r="J130"/>
      <c r="K130"/>
      <c r="L130"/>
      <c r="M130"/>
    </row>
    <row r="131" spans="1:13" ht="14.4" customHeight="1">
      <c r="A131" s="34" t="s">
        <v>112</v>
      </c>
      <c r="B131" s="35"/>
      <c r="C131" s="35"/>
      <c r="D131" s="35"/>
      <c r="E131" s="35"/>
      <c r="F131" s="11">
        <v>23.99</v>
      </c>
      <c r="G131" s="11">
        <v>21.99</v>
      </c>
      <c r="H131"/>
      <c r="I131"/>
      <c r="J131"/>
      <c r="K131"/>
      <c r="L131"/>
      <c r="M131"/>
    </row>
    <row r="132" spans="1:13" ht="14.4" customHeight="1">
      <c r="A132" s="34"/>
      <c r="B132" s="35"/>
      <c r="C132" s="35"/>
      <c r="D132" s="35"/>
      <c r="E132" s="35"/>
      <c r="F132" s="11"/>
      <c r="G132" s="11"/>
      <c r="H132"/>
      <c r="I132"/>
      <c r="J132"/>
      <c r="K132"/>
      <c r="L132"/>
      <c r="M132"/>
    </row>
    <row r="133" spans="1:13" ht="14.4" customHeight="1">
      <c r="A133" s="36">
        <v>43950</v>
      </c>
      <c r="B133" s="34" t="s">
        <v>43</v>
      </c>
      <c r="C133" s="8">
        <v>43951</v>
      </c>
      <c r="D133" s="7" t="s">
        <v>113</v>
      </c>
      <c r="E133" s="7" t="s">
        <v>67</v>
      </c>
      <c r="F133" s="11">
        <v>8.6999999999999993</v>
      </c>
      <c r="G133" s="11"/>
      <c r="H133"/>
      <c r="I133"/>
      <c r="J133"/>
      <c r="K133"/>
      <c r="L133"/>
      <c r="M133"/>
    </row>
    <row r="134" spans="1:13">
      <c r="A134" s="35"/>
      <c r="B134" s="35"/>
      <c r="C134" s="8">
        <v>43950</v>
      </c>
      <c r="D134" s="7" t="s">
        <v>114</v>
      </c>
      <c r="E134" s="7" t="s">
        <v>115</v>
      </c>
      <c r="F134" s="11"/>
      <c r="G134" s="11">
        <v>8.6999999999999993</v>
      </c>
      <c r="H134"/>
      <c r="I134"/>
      <c r="J134"/>
      <c r="K134"/>
      <c r="L134"/>
      <c r="M134"/>
    </row>
    <row r="135" spans="1:13">
      <c r="A135" s="35"/>
      <c r="B135" s="34" t="s">
        <v>46</v>
      </c>
      <c r="C135" s="35"/>
      <c r="D135" s="35"/>
      <c r="E135" s="35"/>
      <c r="F135" s="11">
        <v>8.6999999999999993</v>
      </c>
      <c r="G135" s="11">
        <v>8.6999999999999993</v>
      </c>
      <c r="H135"/>
      <c r="I135"/>
      <c r="J135"/>
      <c r="K135"/>
      <c r="L135"/>
      <c r="M135"/>
    </row>
    <row r="136" spans="1:13" ht="14.4" customHeight="1">
      <c r="A136" s="34" t="s">
        <v>116</v>
      </c>
      <c r="B136" s="35"/>
      <c r="C136" s="35"/>
      <c r="D136" s="35"/>
      <c r="E136" s="35"/>
      <c r="F136" s="11">
        <v>8.6999999999999993</v>
      </c>
      <c r="G136" s="11">
        <v>8.6999999999999993</v>
      </c>
      <c r="H136"/>
      <c r="I136"/>
      <c r="J136"/>
      <c r="K136"/>
      <c r="L136"/>
      <c r="M136"/>
    </row>
    <row r="137" spans="1:13">
      <c r="A137" s="34"/>
      <c r="B137" s="35"/>
      <c r="C137" s="35"/>
      <c r="D137" s="35"/>
      <c r="E137" s="35"/>
      <c r="F137" s="11"/>
      <c r="G137" s="11"/>
      <c r="H137"/>
      <c r="I137"/>
      <c r="J137"/>
      <c r="K137"/>
      <c r="L137"/>
      <c r="M137"/>
    </row>
    <row r="138" spans="1:13" ht="14.4" customHeight="1">
      <c r="A138" s="36">
        <v>43951</v>
      </c>
      <c r="B138" s="7" t="s">
        <v>43</v>
      </c>
      <c r="C138" s="8">
        <v>43951</v>
      </c>
      <c r="D138" s="7" t="s">
        <v>117</v>
      </c>
      <c r="E138" s="7" t="s">
        <v>118</v>
      </c>
      <c r="F138" s="11"/>
      <c r="G138" s="11">
        <v>1241.76</v>
      </c>
      <c r="H138"/>
      <c r="I138"/>
      <c r="J138"/>
      <c r="K138"/>
      <c r="L138"/>
      <c r="M138"/>
    </row>
    <row r="139" spans="1:13" ht="14.4" customHeight="1">
      <c r="A139" s="35"/>
      <c r="B139" s="34" t="s">
        <v>46</v>
      </c>
      <c r="C139" s="35"/>
      <c r="D139" s="35"/>
      <c r="E139" s="35"/>
      <c r="F139" s="11"/>
      <c r="G139" s="11">
        <v>1241.76</v>
      </c>
      <c r="H139"/>
      <c r="I139"/>
      <c r="J139"/>
      <c r="K139"/>
      <c r="L139"/>
      <c r="M139"/>
    </row>
    <row r="140" spans="1:13">
      <c r="A140" s="35"/>
      <c r="B140" s="34" t="s">
        <v>119</v>
      </c>
      <c r="C140" s="8">
        <v>43920</v>
      </c>
      <c r="D140" s="7" t="s">
        <v>120</v>
      </c>
      <c r="E140" s="7">
        <v>5</v>
      </c>
      <c r="F140" s="11"/>
      <c r="G140" s="11">
        <v>800.4</v>
      </c>
      <c r="H140"/>
      <c r="I140"/>
      <c r="J140"/>
      <c r="K140"/>
      <c r="L140"/>
      <c r="M140"/>
    </row>
    <row r="141" spans="1:13" ht="14.4" customHeight="1">
      <c r="A141" s="35"/>
      <c r="B141" s="35"/>
      <c r="C141" s="8">
        <v>43906</v>
      </c>
      <c r="D141" s="7" t="s">
        <v>121</v>
      </c>
      <c r="E141" s="7">
        <v>14</v>
      </c>
      <c r="F141" s="11"/>
      <c r="G141" s="11">
        <v>504</v>
      </c>
      <c r="H141"/>
      <c r="I141"/>
      <c r="J141"/>
      <c r="K141"/>
      <c r="L141"/>
      <c r="M141"/>
    </row>
    <row r="142" spans="1:13">
      <c r="A142" s="35"/>
      <c r="B142" s="34" t="s">
        <v>122</v>
      </c>
      <c r="C142" s="35"/>
      <c r="D142" s="35"/>
      <c r="E142" s="35"/>
      <c r="F142" s="11"/>
      <c r="G142" s="11">
        <v>1304.4000000000001</v>
      </c>
      <c r="H142"/>
      <c r="I142"/>
      <c r="J142"/>
      <c r="K142"/>
      <c r="L142"/>
      <c r="M142"/>
    </row>
    <row r="143" spans="1:13" ht="14.4" customHeight="1">
      <c r="A143" s="35"/>
      <c r="B143" s="34" t="s">
        <v>28</v>
      </c>
      <c r="C143" s="8">
        <v>43946</v>
      </c>
      <c r="D143" s="7" t="s">
        <v>123</v>
      </c>
      <c r="E143" s="7" t="s">
        <v>124</v>
      </c>
      <c r="F143" s="11"/>
      <c r="G143" s="11">
        <v>1.2</v>
      </c>
      <c r="H143"/>
      <c r="I143"/>
      <c r="J143"/>
      <c r="K143"/>
      <c r="L143"/>
      <c r="M143"/>
    </row>
    <row r="144" spans="1:13">
      <c r="A144" s="35"/>
      <c r="B144" s="35"/>
      <c r="C144" s="8">
        <v>43951</v>
      </c>
      <c r="D144" s="7" t="s">
        <v>125</v>
      </c>
      <c r="E144" s="7" t="s">
        <v>67</v>
      </c>
      <c r="F144" s="11">
        <v>1.2</v>
      </c>
      <c r="G144" s="11"/>
      <c r="H144"/>
      <c r="I144"/>
      <c r="J144"/>
      <c r="K144"/>
      <c r="L144"/>
      <c r="M144"/>
    </row>
    <row r="145" spans="1:13" ht="14.4" customHeight="1">
      <c r="A145" s="35"/>
      <c r="B145" s="34" t="s">
        <v>30</v>
      </c>
      <c r="C145" s="35"/>
      <c r="D145" s="35"/>
      <c r="E145" s="35"/>
      <c r="F145" s="11">
        <v>1.2</v>
      </c>
      <c r="G145" s="11">
        <v>1.2</v>
      </c>
      <c r="H145"/>
      <c r="I145"/>
      <c r="J145"/>
      <c r="K145"/>
      <c r="L145"/>
      <c r="M145"/>
    </row>
    <row r="146" spans="1:13" ht="14.4" customHeight="1">
      <c r="A146" s="35"/>
      <c r="B146" s="7" t="s">
        <v>55</v>
      </c>
      <c r="C146" s="8">
        <v>43951</v>
      </c>
      <c r="D146" s="7" t="s">
        <v>126</v>
      </c>
      <c r="E146" s="7" t="s">
        <v>127</v>
      </c>
      <c r="F146" s="11"/>
      <c r="G146" s="11">
        <v>324</v>
      </c>
      <c r="H146"/>
      <c r="I146"/>
      <c r="J146"/>
      <c r="K146"/>
      <c r="L146"/>
      <c r="M146"/>
    </row>
    <row r="147" spans="1:13">
      <c r="A147" s="35"/>
      <c r="B147" s="34" t="s">
        <v>58</v>
      </c>
      <c r="C147" s="35"/>
      <c r="D147" s="35"/>
      <c r="E147" s="35"/>
      <c r="F147" s="11"/>
      <c r="G147" s="11">
        <v>324</v>
      </c>
      <c r="H147"/>
      <c r="I147"/>
      <c r="J147"/>
      <c r="K147"/>
      <c r="L147"/>
      <c r="M147"/>
    </row>
    <row r="148" spans="1:13" ht="14.4" customHeight="1">
      <c r="A148" s="34" t="s">
        <v>128</v>
      </c>
      <c r="B148" s="35"/>
      <c r="C148" s="35"/>
      <c r="D148" s="35"/>
      <c r="E148" s="35"/>
      <c r="F148" s="11">
        <v>1.2</v>
      </c>
      <c r="G148" s="11">
        <v>2871.3599999999997</v>
      </c>
      <c r="H148"/>
      <c r="I148"/>
      <c r="J148"/>
      <c r="K148"/>
      <c r="L148"/>
      <c r="M148"/>
    </row>
    <row r="149" spans="1:13">
      <c r="A149" s="34"/>
      <c r="B149" s="35"/>
      <c r="C149" s="35"/>
      <c r="D149" s="35"/>
      <c r="E149" s="35"/>
      <c r="F149" s="11"/>
      <c r="G149" s="11"/>
      <c r="H149"/>
      <c r="I149"/>
      <c r="J149"/>
      <c r="K149"/>
      <c r="L149"/>
      <c r="M149"/>
    </row>
    <row r="150" spans="1:13" ht="14.4" customHeight="1">
      <c r="A150" s="36">
        <v>43953</v>
      </c>
      <c r="B150" s="7" t="s">
        <v>43</v>
      </c>
      <c r="C150" s="8">
        <v>43951</v>
      </c>
      <c r="D150" s="7" t="s">
        <v>129</v>
      </c>
      <c r="E150" s="7" t="s">
        <v>130</v>
      </c>
      <c r="F150" s="11"/>
      <c r="G150" s="11">
        <v>12</v>
      </c>
      <c r="H150"/>
      <c r="I150"/>
      <c r="J150"/>
      <c r="K150"/>
      <c r="L150"/>
      <c r="M150"/>
    </row>
    <row r="151" spans="1:13" ht="14.4" customHeight="1">
      <c r="A151" s="35"/>
      <c r="B151" s="34" t="s">
        <v>46</v>
      </c>
      <c r="C151" s="35"/>
      <c r="D151" s="35"/>
      <c r="E151" s="35"/>
      <c r="F151" s="11"/>
      <c r="G151" s="11">
        <v>12</v>
      </c>
      <c r="H151"/>
      <c r="I151"/>
      <c r="J151"/>
      <c r="K151"/>
      <c r="L151"/>
      <c r="M151"/>
    </row>
    <row r="152" spans="1:13">
      <c r="A152" s="34" t="s">
        <v>131</v>
      </c>
      <c r="B152" s="35"/>
      <c r="C152" s="35"/>
      <c r="D152" s="35"/>
      <c r="E152" s="35"/>
      <c r="F152" s="11"/>
      <c r="G152" s="11">
        <v>12</v>
      </c>
      <c r="H152"/>
      <c r="I152"/>
      <c r="J152"/>
      <c r="K152"/>
      <c r="L152"/>
      <c r="M152"/>
    </row>
    <row r="153" spans="1:13" ht="14.4" customHeight="1">
      <c r="A153" s="34"/>
      <c r="B153" s="35"/>
      <c r="C153" s="35"/>
      <c r="D153" s="35"/>
      <c r="E153" s="35"/>
      <c r="F153" s="11"/>
      <c r="G153" s="11"/>
      <c r="H153"/>
      <c r="I153"/>
      <c r="J153"/>
      <c r="K153"/>
      <c r="L153"/>
      <c r="M153"/>
    </row>
    <row r="154" spans="1:13" ht="14.4" customHeight="1">
      <c r="A154" s="36">
        <v>43961</v>
      </c>
      <c r="B154" s="34" t="s">
        <v>32</v>
      </c>
      <c r="C154" s="8">
        <v>43893</v>
      </c>
      <c r="D154" s="7" t="s">
        <v>132</v>
      </c>
      <c r="E154" s="7">
        <v>7</v>
      </c>
      <c r="F154" s="11"/>
      <c r="G154" s="11">
        <v>1726.92</v>
      </c>
      <c r="H154"/>
      <c r="I154"/>
      <c r="J154"/>
      <c r="K154"/>
      <c r="L154"/>
      <c r="M154"/>
    </row>
    <row r="155" spans="1:13" ht="14.4" customHeight="1">
      <c r="A155" s="35"/>
      <c r="B155" s="35"/>
      <c r="C155" s="8">
        <v>43906</v>
      </c>
      <c r="D155" s="7" t="s">
        <v>133</v>
      </c>
      <c r="E155" s="7">
        <v>8</v>
      </c>
      <c r="F155" s="11"/>
      <c r="G155" s="11">
        <v>-180.14</v>
      </c>
      <c r="H155"/>
      <c r="I155"/>
      <c r="J155"/>
      <c r="K155"/>
      <c r="L155"/>
      <c r="M155"/>
    </row>
    <row r="156" spans="1:13" ht="14.4" customHeight="1">
      <c r="A156" s="35"/>
      <c r="B156" s="34" t="s">
        <v>35</v>
      </c>
      <c r="C156" s="35"/>
      <c r="D156" s="35"/>
      <c r="E156" s="35"/>
      <c r="F156" s="11"/>
      <c r="G156" s="11">
        <v>1546.7800000000002</v>
      </c>
      <c r="H156"/>
      <c r="I156"/>
      <c r="J156"/>
      <c r="K156"/>
      <c r="L156"/>
      <c r="M156"/>
    </row>
    <row r="157" spans="1:13" ht="14.4" customHeight="1">
      <c r="A157" s="34" t="s">
        <v>134</v>
      </c>
      <c r="B157" s="35"/>
      <c r="C157" s="35"/>
      <c r="D157" s="35"/>
      <c r="E157" s="35"/>
      <c r="F157" s="11"/>
      <c r="G157" s="11">
        <v>1546.7800000000002</v>
      </c>
      <c r="H157"/>
      <c r="I157"/>
      <c r="J157"/>
      <c r="K157"/>
      <c r="L157"/>
      <c r="M157"/>
    </row>
    <row r="158" spans="1:13" ht="14.4" customHeight="1">
      <c r="A158" s="34"/>
      <c r="B158" s="35"/>
      <c r="C158" s="35"/>
      <c r="D158" s="35"/>
      <c r="E158" s="35"/>
      <c r="F158" s="11"/>
      <c r="G158" s="11"/>
      <c r="H158"/>
      <c r="I158"/>
      <c r="J158"/>
      <c r="K158"/>
      <c r="L158"/>
      <c r="M158"/>
    </row>
    <row r="159" spans="1:13" ht="14.4" customHeight="1">
      <c r="A159" s="36">
        <v>43962</v>
      </c>
      <c r="B159" s="7" t="s">
        <v>135</v>
      </c>
      <c r="C159" s="8">
        <v>43894</v>
      </c>
      <c r="D159" s="7" t="s">
        <v>136</v>
      </c>
      <c r="E159" s="7">
        <v>22</v>
      </c>
      <c r="F159" s="11"/>
      <c r="G159" s="11">
        <v>199.83</v>
      </c>
      <c r="H159"/>
      <c r="I159"/>
      <c r="J159"/>
      <c r="K159"/>
      <c r="L159"/>
      <c r="M159"/>
    </row>
    <row r="160" spans="1:13">
      <c r="A160" s="35"/>
      <c r="B160" s="34" t="s">
        <v>137</v>
      </c>
      <c r="C160" s="35"/>
      <c r="D160" s="35"/>
      <c r="E160" s="35"/>
      <c r="F160" s="11"/>
      <c r="G160" s="11">
        <v>199.83</v>
      </c>
      <c r="H160"/>
      <c r="I160"/>
      <c r="J160"/>
      <c r="K160"/>
      <c r="L160"/>
      <c r="M160"/>
    </row>
    <row r="161" spans="1:13">
      <c r="A161" s="34" t="s">
        <v>138</v>
      </c>
      <c r="B161" s="35"/>
      <c r="C161" s="35"/>
      <c r="D161" s="35"/>
      <c r="E161" s="35"/>
      <c r="F161" s="11"/>
      <c r="G161" s="11">
        <v>199.83</v>
      </c>
      <c r="H161"/>
      <c r="I161"/>
      <c r="J161"/>
      <c r="K161"/>
      <c r="L161"/>
      <c r="M161"/>
    </row>
    <row r="162" spans="1:13">
      <c r="A162" s="34"/>
      <c r="B162" s="35"/>
      <c r="C162" s="35"/>
      <c r="D162" s="35"/>
      <c r="E162" s="35"/>
      <c r="F162" s="11"/>
      <c r="G162" s="11"/>
      <c r="H162"/>
      <c r="I162"/>
      <c r="J162"/>
      <c r="K162"/>
      <c r="L162"/>
      <c r="M162"/>
    </row>
    <row r="163" spans="1:13" ht="14.4" customHeight="1">
      <c r="A163" s="36">
        <v>43966</v>
      </c>
      <c r="B163" s="34" t="s">
        <v>82</v>
      </c>
      <c r="C163" s="36">
        <v>43903</v>
      </c>
      <c r="D163" s="7" t="s">
        <v>139</v>
      </c>
      <c r="E163" s="7">
        <v>9</v>
      </c>
      <c r="F163" s="11"/>
      <c r="G163" s="11">
        <v>243</v>
      </c>
      <c r="H163"/>
      <c r="I163"/>
      <c r="J163"/>
      <c r="K163"/>
      <c r="L163"/>
      <c r="M163"/>
    </row>
    <row r="164" spans="1:13" ht="14.4" customHeight="1">
      <c r="A164" s="35"/>
      <c r="B164" s="35"/>
      <c r="C164" s="35"/>
      <c r="D164" s="7" t="s">
        <v>140</v>
      </c>
      <c r="E164" s="7">
        <v>10</v>
      </c>
      <c r="F164" s="11"/>
      <c r="G164" s="11">
        <v>62.93</v>
      </c>
      <c r="H164"/>
      <c r="I164"/>
      <c r="J164"/>
      <c r="K164"/>
      <c r="L164"/>
      <c r="M164"/>
    </row>
    <row r="165" spans="1:13" ht="14.4" customHeight="1">
      <c r="A165" s="35"/>
      <c r="B165" s="34" t="s">
        <v>84</v>
      </c>
      <c r="C165" s="35"/>
      <c r="D165" s="35"/>
      <c r="E165" s="35"/>
      <c r="F165" s="11"/>
      <c r="G165" s="11">
        <v>305.93</v>
      </c>
      <c r="H165"/>
      <c r="I165"/>
      <c r="J165"/>
      <c r="K165"/>
      <c r="L165"/>
      <c r="M165"/>
    </row>
    <row r="166" spans="1:13" ht="14.4" customHeight="1">
      <c r="A166" s="34" t="s">
        <v>141</v>
      </c>
      <c r="B166" s="35"/>
      <c r="C166" s="35"/>
      <c r="D166" s="35"/>
      <c r="E166" s="35"/>
      <c r="F166" s="11"/>
      <c r="G166" s="11">
        <v>305.93</v>
      </c>
      <c r="H166"/>
      <c r="I166"/>
      <c r="J166"/>
      <c r="K166"/>
      <c r="L166"/>
      <c r="M166"/>
    </row>
    <row r="167" spans="1:13">
      <c r="A167" s="34"/>
      <c r="B167" s="35"/>
      <c r="C167" s="35"/>
      <c r="D167" s="35"/>
      <c r="E167" s="35"/>
      <c r="F167" s="11"/>
      <c r="G167" s="11"/>
      <c r="H167"/>
      <c r="I167"/>
      <c r="J167"/>
      <c r="K167"/>
      <c r="L167"/>
      <c r="M167"/>
    </row>
    <row r="168" spans="1:13" ht="14.4" customHeight="1">
      <c r="A168" s="36">
        <v>43967</v>
      </c>
      <c r="B168" s="7" t="s">
        <v>59</v>
      </c>
      <c r="C168" s="8">
        <v>43951</v>
      </c>
      <c r="D168" s="7" t="s">
        <v>129</v>
      </c>
      <c r="E168" s="7" t="s">
        <v>142</v>
      </c>
      <c r="F168" s="11"/>
      <c r="G168" s="11">
        <v>149.88999999999999</v>
      </c>
      <c r="H168"/>
      <c r="I168"/>
      <c r="J168"/>
      <c r="K168"/>
      <c r="L168"/>
      <c r="M168"/>
    </row>
    <row r="169" spans="1:13">
      <c r="A169" s="35"/>
      <c r="B169" s="34" t="s">
        <v>63</v>
      </c>
      <c r="C169" s="35"/>
      <c r="D169" s="35"/>
      <c r="E169" s="35"/>
      <c r="F169" s="11"/>
      <c r="G169" s="11">
        <v>149.88999999999999</v>
      </c>
      <c r="H169"/>
      <c r="I169"/>
      <c r="J169"/>
      <c r="K169"/>
      <c r="L169"/>
      <c r="M169"/>
    </row>
    <row r="170" spans="1:13" ht="14.4" customHeight="1">
      <c r="A170" s="34" t="s">
        <v>143</v>
      </c>
      <c r="B170" s="35"/>
      <c r="C170" s="35"/>
      <c r="D170" s="35"/>
      <c r="E170" s="35"/>
      <c r="F170" s="11"/>
      <c r="G170" s="11">
        <v>149.88999999999999</v>
      </c>
      <c r="H170"/>
      <c r="I170"/>
      <c r="J170"/>
      <c r="K170"/>
      <c r="L170"/>
      <c r="M170"/>
    </row>
    <row r="171" spans="1:13">
      <c r="A171" s="34"/>
      <c r="B171" s="35"/>
      <c r="C171" s="35"/>
      <c r="D171" s="35"/>
      <c r="E171" s="35"/>
      <c r="F171" s="11"/>
      <c r="G171" s="11"/>
      <c r="H171"/>
      <c r="I171"/>
      <c r="J171"/>
      <c r="K171"/>
      <c r="L171"/>
      <c r="M171"/>
    </row>
    <row r="172" spans="1:13">
      <c r="A172" s="36">
        <v>43969</v>
      </c>
      <c r="B172" s="7" t="s">
        <v>144</v>
      </c>
      <c r="C172" s="8">
        <v>43902</v>
      </c>
      <c r="D172" s="7" t="s">
        <v>145</v>
      </c>
      <c r="E172" s="7">
        <v>6</v>
      </c>
      <c r="F172" s="11"/>
      <c r="G172" s="11">
        <v>570.29999999999995</v>
      </c>
      <c r="H172"/>
      <c r="I172"/>
      <c r="J172"/>
      <c r="K172"/>
      <c r="L172"/>
      <c r="M172"/>
    </row>
    <row r="173" spans="1:13">
      <c r="A173" s="35"/>
      <c r="B173" s="34" t="s">
        <v>146</v>
      </c>
      <c r="C173" s="35"/>
      <c r="D173" s="35"/>
      <c r="E173" s="35"/>
      <c r="F173" s="11"/>
      <c r="G173" s="11">
        <v>570.29999999999995</v>
      </c>
      <c r="H173"/>
      <c r="I173"/>
      <c r="J173"/>
      <c r="K173"/>
      <c r="L173"/>
      <c r="M173"/>
    </row>
    <row r="174" spans="1:13">
      <c r="A174" s="34" t="s">
        <v>147</v>
      </c>
      <c r="B174" s="35"/>
      <c r="C174" s="35"/>
      <c r="D174" s="35"/>
      <c r="E174" s="35"/>
      <c r="F174" s="11"/>
      <c r="G174" s="11">
        <v>570.29999999999995</v>
      </c>
      <c r="H174"/>
      <c r="I174"/>
      <c r="J174"/>
      <c r="K174"/>
      <c r="L174"/>
      <c r="M174"/>
    </row>
    <row r="175" spans="1:13">
      <c r="A175" s="34"/>
      <c r="B175" s="35"/>
      <c r="C175" s="35"/>
      <c r="D175" s="35"/>
      <c r="E175" s="35"/>
      <c r="F175" s="11"/>
      <c r="G175" s="11"/>
      <c r="H175"/>
      <c r="I175"/>
      <c r="J175"/>
      <c r="K175"/>
      <c r="L175"/>
      <c r="M175"/>
    </row>
    <row r="176" spans="1:13">
      <c r="A176" s="36">
        <v>43974</v>
      </c>
      <c r="B176" s="7" t="s">
        <v>32</v>
      </c>
      <c r="C176" s="8">
        <v>43914</v>
      </c>
      <c r="D176" s="7" t="s">
        <v>148</v>
      </c>
      <c r="E176" s="7">
        <v>27</v>
      </c>
      <c r="F176" s="11"/>
      <c r="G176" s="11">
        <v>3025.92</v>
      </c>
      <c r="H176"/>
      <c r="I176"/>
      <c r="J176"/>
      <c r="K176"/>
      <c r="L176"/>
      <c r="M176"/>
    </row>
    <row r="177" spans="1:13" ht="14.4" customHeight="1">
      <c r="A177" s="35"/>
      <c r="B177" s="34" t="s">
        <v>35</v>
      </c>
      <c r="C177" s="35"/>
      <c r="D177" s="35"/>
      <c r="E177" s="35"/>
      <c r="F177" s="11"/>
      <c r="G177" s="11">
        <v>3025.92</v>
      </c>
      <c r="H177"/>
      <c r="I177"/>
      <c r="J177"/>
      <c r="K177"/>
      <c r="L177"/>
      <c r="M177"/>
    </row>
    <row r="178" spans="1:13">
      <c r="A178" s="34" t="s">
        <v>149</v>
      </c>
      <c r="B178" s="35"/>
      <c r="C178" s="35"/>
      <c r="D178" s="35"/>
      <c r="E178" s="35"/>
      <c r="F178" s="11"/>
      <c r="G178" s="11">
        <v>3025.92</v>
      </c>
      <c r="H178"/>
      <c r="I178"/>
      <c r="J178"/>
      <c r="K178"/>
      <c r="L178"/>
      <c r="M178"/>
    </row>
    <row r="179" spans="1:13">
      <c r="A179" s="34"/>
      <c r="B179" s="35"/>
      <c r="C179" s="35"/>
      <c r="D179" s="35"/>
      <c r="E179" s="35"/>
      <c r="F179" s="11"/>
      <c r="G179" s="11"/>
      <c r="H179"/>
      <c r="I179"/>
      <c r="J179"/>
      <c r="K179"/>
      <c r="L179"/>
      <c r="M179"/>
    </row>
    <row r="180" spans="1:13">
      <c r="A180" s="36">
        <v>43982</v>
      </c>
      <c r="B180" s="34" t="s">
        <v>119</v>
      </c>
      <c r="C180" s="8">
        <v>43945</v>
      </c>
      <c r="D180" s="7" t="s">
        <v>150</v>
      </c>
      <c r="E180" s="7" t="s">
        <v>151</v>
      </c>
      <c r="F180" s="11"/>
      <c r="G180" s="11">
        <v>594</v>
      </c>
      <c r="H180"/>
      <c r="I180"/>
      <c r="J180"/>
      <c r="K180"/>
      <c r="L180"/>
      <c r="M180"/>
    </row>
    <row r="181" spans="1:13">
      <c r="A181" s="35"/>
      <c r="B181" s="35"/>
      <c r="C181" s="8">
        <v>43929</v>
      </c>
      <c r="D181" s="7" t="s">
        <v>152</v>
      </c>
      <c r="E181" s="7" t="s">
        <v>153</v>
      </c>
      <c r="F181" s="11"/>
      <c r="G181" s="11">
        <v>1609.2</v>
      </c>
      <c r="H181"/>
      <c r="I181"/>
      <c r="J181"/>
      <c r="K181"/>
      <c r="L181"/>
      <c r="M181"/>
    </row>
    <row r="182" spans="1:13">
      <c r="A182" s="35"/>
      <c r="B182" s="34" t="s">
        <v>122</v>
      </c>
      <c r="C182" s="35"/>
      <c r="D182" s="35"/>
      <c r="E182" s="35"/>
      <c r="F182" s="11"/>
      <c r="G182" s="11">
        <v>2203.1999999999998</v>
      </c>
      <c r="H182"/>
      <c r="I182"/>
      <c r="J182"/>
      <c r="K182"/>
      <c r="L182"/>
      <c r="M182"/>
    </row>
    <row r="183" spans="1:13">
      <c r="A183" s="34" t="s">
        <v>154</v>
      </c>
      <c r="B183" s="35"/>
      <c r="C183" s="35"/>
      <c r="D183" s="35"/>
      <c r="E183" s="35"/>
      <c r="F183" s="11"/>
      <c r="G183" s="11">
        <v>2203.1999999999998</v>
      </c>
      <c r="H183"/>
      <c r="I183"/>
      <c r="J183"/>
      <c r="K183"/>
      <c r="L183"/>
      <c r="M183"/>
    </row>
    <row r="184" spans="1:13" ht="14.4" customHeight="1">
      <c r="A184" s="34"/>
      <c r="B184" s="35"/>
      <c r="C184" s="35"/>
      <c r="D184" s="35"/>
      <c r="E184" s="35"/>
      <c r="F184" s="11"/>
      <c r="G184" s="11"/>
      <c r="H184"/>
      <c r="I184"/>
      <c r="J184"/>
      <c r="K184"/>
      <c r="L184"/>
      <c r="M184"/>
    </row>
    <row r="185" spans="1:13" ht="14.4" customHeight="1">
      <c r="A185" s="36">
        <v>43988</v>
      </c>
      <c r="B185" s="7" t="s">
        <v>135</v>
      </c>
      <c r="C185" s="8">
        <v>43928</v>
      </c>
      <c r="D185" s="7" t="s">
        <v>155</v>
      </c>
      <c r="E185" s="7" t="s">
        <v>156</v>
      </c>
      <c r="F185" s="11"/>
      <c r="G185" s="11">
        <v>305.86</v>
      </c>
      <c r="H185"/>
      <c r="I185"/>
      <c r="J185"/>
      <c r="K185"/>
      <c r="L185"/>
      <c r="M185"/>
    </row>
    <row r="186" spans="1:13" ht="14.4" customHeight="1">
      <c r="A186" s="35"/>
      <c r="B186" s="34" t="s">
        <v>137</v>
      </c>
      <c r="C186" s="35"/>
      <c r="D186" s="35"/>
      <c r="E186" s="35"/>
      <c r="F186" s="11"/>
      <c r="G186" s="11">
        <v>305.86</v>
      </c>
      <c r="H186"/>
      <c r="I186"/>
      <c r="J186"/>
      <c r="K186"/>
      <c r="L186"/>
      <c r="M186"/>
    </row>
    <row r="187" spans="1:13">
      <c r="A187" s="34" t="s">
        <v>157</v>
      </c>
      <c r="B187" s="35"/>
      <c r="C187" s="35"/>
      <c r="D187" s="35"/>
      <c r="E187" s="35"/>
      <c r="F187" s="11"/>
      <c r="G187" s="11">
        <v>305.86</v>
      </c>
      <c r="H187"/>
      <c r="I187"/>
      <c r="J187"/>
      <c r="K187"/>
      <c r="L187"/>
      <c r="M187"/>
    </row>
    <row r="188" spans="1:13" ht="14.4" customHeight="1">
      <c r="A188" s="34"/>
      <c r="B188" s="35"/>
      <c r="C188" s="35"/>
      <c r="D188" s="35"/>
      <c r="E188" s="35"/>
      <c r="F188" s="11"/>
      <c r="G188" s="11"/>
      <c r="H188"/>
      <c r="I188"/>
      <c r="J188"/>
      <c r="K188"/>
      <c r="L188"/>
      <c r="M188"/>
    </row>
    <row r="189" spans="1:13">
      <c r="A189" s="36">
        <v>44005</v>
      </c>
      <c r="B189" s="7" t="s">
        <v>72</v>
      </c>
      <c r="C189" s="8">
        <v>43945</v>
      </c>
      <c r="D189" s="7" t="s">
        <v>158</v>
      </c>
      <c r="E189" s="7" t="s">
        <v>159</v>
      </c>
      <c r="F189" s="11"/>
      <c r="G189" s="11">
        <v>1175.95</v>
      </c>
      <c r="H189"/>
      <c r="I189"/>
      <c r="J189"/>
      <c r="K189"/>
      <c r="L189"/>
      <c r="M189"/>
    </row>
    <row r="190" spans="1:13">
      <c r="A190" s="35"/>
      <c r="B190" s="34" t="s">
        <v>75</v>
      </c>
      <c r="C190" s="35"/>
      <c r="D190" s="35"/>
      <c r="E190" s="35"/>
      <c r="F190" s="11"/>
      <c r="G190" s="11">
        <v>1175.95</v>
      </c>
      <c r="H190"/>
      <c r="I190"/>
      <c r="J190"/>
      <c r="K190"/>
      <c r="L190"/>
      <c r="M190"/>
    </row>
    <row r="191" spans="1:13" ht="14.4" customHeight="1">
      <c r="A191" s="34" t="s">
        <v>160</v>
      </c>
      <c r="B191" s="35"/>
      <c r="C191" s="35"/>
      <c r="D191" s="35"/>
      <c r="E191" s="35"/>
      <c r="F191" s="11"/>
      <c r="G191" s="11">
        <v>1175.95</v>
      </c>
      <c r="H191"/>
      <c r="I191"/>
      <c r="J191"/>
      <c r="K191"/>
      <c r="L191"/>
      <c r="M191"/>
    </row>
    <row r="192" spans="1:13" ht="14.4" customHeight="1">
      <c r="A192" s="34"/>
      <c r="B192" s="35"/>
      <c r="C192" s="35"/>
      <c r="D192" s="35"/>
      <c r="E192" s="35"/>
      <c r="F192" s="11"/>
      <c r="G192" s="11"/>
      <c r="H192"/>
      <c r="I192"/>
      <c r="J192"/>
      <c r="K192"/>
      <c r="L192"/>
      <c r="M192"/>
    </row>
    <row r="193" spans="1:13">
      <c r="A193"/>
      <c r="B193"/>
      <c r="C193"/>
      <c r="D193"/>
      <c r="E193"/>
      <c r="F193" s="13"/>
      <c r="G193" s="13"/>
      <c r="H193"/>
      <c r="I193"/>
      <c r="J193"/>
      <c r="K193"/>
      <c r="L193"/>
      <c r="M193"/>
    </row>
    <row r="194" spans="1:13">
      <c r="A194"/>
      <c r="B194"/>
      <c r="C194"/>
      <c r="D194"/>
      <c r="E194"/>
      <c r="F194" s="13"/>
      <c r="G194" s="13"/>
      <c r="H194"/>
      <c r="I194"/>
      <c r="J194"/>
      <c r="K194"/>
      <c r="L194"/>
      <c r="M194"/>
    </row>
    <row r="195" spans="1:13">
      <c r="A195"/>
      <c r="B195"/>
      <c r="C195"/>
      <c r="D195"/>
      <c r="E195"/>
      <c r="F195" s="13"/>
      <c r="G195" s="13"/>
      <c r="H195"/>
      <c r="I195"/>
      <c r="J195"/>
      <c r="K195"/>
      <c r="L195"/>
      <c r="M195"/>
    </row>
    <row r="196" spans="1:13">
      <c r="A196"/>
      <c r="B196"/>
      <c r="C196"/>
      <c r="D196"/>
      <c r="E196"/>
      <c r="F196" s="13"/>
      <c r="G196" s="13"/>
      <c r="H196"/>
      <c r="I196"/>
      <c r="J196"/>
      <c r="K196"/>
      <c r="L196"/>
      <c r="M196"/>
    </row>
    <row r="197" spans="1:13">
      <c r="A197"/>
      <c r="B197"/>
      <c r="C197"/>
      <c r="D197"/>
      <c r="E197"/>
      <c r="F197" s="13"/>
      <c r="G197" s="13"/>
      <c r="H197"/>
      <c r="I197"/>
      <c r="J197"/>
      <c r="K197"/>
      <c r="L197"/>
      <c r="M197"/>
    </row>
    <row r="198" spans="1:13" ht="14.4" customHeight="1">
      <c r="A198"/>
      <c r="B198"/>
      <c r="C198"/>
      <c r="D198"/>
      <c r="E198"/>
      <c r="F198" s="13"/>
      <c r="G198" s="13"/>
      <c r="H198"/>
      <c r="I198"/>
      <c r="J198"/>
      <c r="K198"/>
      <c r="L198"/>
      <c r="M198"/>
    </row>
    <row r="199" spans="1:13" ht="14.4" customHeight="1">
      <c r="A199"/>
      <c r="B199"/>
      <c r="C199"/>
      <c r="D199"/>
      <c r="E199"/>
      <c r="F199" s="13"/>
      <c r="G199" s="13"/>
      <c r="H199"/>
      <c r="I199"/>
      <c r="J199"/>
      <c r="K199"/>
      <c r="L199"/>
      <c r="M199"/>
    </row>
    <row r="200" spans="1:13">
      <c r="A200"/>
      <c r="B200"/>
      <c r="C200"/>
      <c r="D200"/>
      <c r="E200"/>
      <c r="F200" s="13"/>
      <c r="G200" s="13"/>
      <c r="H200"/>
      <c r="I200"/>
      <c r="J200"/>
      <c r="K200"/>
      <c r="L200"/>
      <c r="M200"/>
    </row>
    <row r="201" spans="1:13">
      <c r="A201"/>
      <c r="B201"/>
      <c r="C201"/>
      <c r="D201"/>
      <c r="E201"/>
      <c r="F201" s="13"/>
      <c r="G201" s="13"/>
      <c r="H201"/>
      <c r="I201"/>
      <c r="J201"/>
      <c r="K201"/>
      <c r="L201"/>
      <c r="M201"/>
    </row>
    <row r="202" spans="1:13">
      <c r="A202"/>
      <c r="B202"/>
      <c r="C202"/>
      <c r="D202"/>
      <c r="E202"/>
      <c r="F202" s="13"/>
      <c r="G202" s="13"/>
      <c r="H202"/>
      <c r="I202"/>
      <c r="J202"/>
      <c r="K202"/>
      <c r="L202"/>
      <c r="M202"/>
    </row>
    <row r="203" spans="1:13">
      <c r="A203"/>
      <c r="B203"/>
      <c r="C203"/>
      <c r="D203"/>
      <c r="E203"/>
      <c r="F203" s="13"/>
      <c r="G203" s="13"/>
      <c r="H203"/>
      <c r="I203"/>
      <c r="J203"/>
      <c r="K203"/>
      <c r="L203"/>
      <c r="M203"/>
    </row>
    <row r="204" spans="1:13">
      <c r="A204"/>
      <c r="B204"/>
      <c r="C204"/>
      <c r="D204"/>
      <c r="E204"/>
      <c r="F204" s="13"/>
      <c r="G204" s="13"/>
      <c r="H204"/>
      <c r="I204"/>
      <c r="J204"/>
      <c r="K204"/>
      <c r="L204"/>
      <c r="M204"/>
    </row>
    <row r="205" spans="1:13">
      <c r="A205"/>
      <c r="B205"/>
      <c r="C205"/>
      <c r="D205"/>
      <c r="E205"/>
      <c r="F205" s="13"/>
      <c r="G205" s="13"/>
      <c r="H205"/>
      <c r="I205"/>
      <c r="J205"/>
      <c r="K205"/>
      <c r="L205"/>
      <c r="M205"/>
    </row>
    <row r="206" spans="1:13" ht="14.4" customHeight="1">
      <c r="A206"/>
      <c r="B206"/>
      <c r="C206"/>
      <c r="D206"/>
      <c r="E206"/>
      <c r="F206" s="13"/>
      <c r="G206" s="13"/>
      <c r="H206"/>
      <c r="I206"/>
      <c r="J206"/>
      <c r="K206"/>
      <c r="L206"/>
      <c r="M206"/>
    </row>
    <row r="207" spans="1:13" ht="14.4" customHeight="1">
      <c r="A207"/>
      <c r="B207"/>
      <c r="C207"/>
      <c r="D207"/>
      <c r="E207"/>
      <c r="F207" s="13"/>
      <c r="G207" s="13"/>
      <c r="H207"/>
      <c r="I207"/>
      <c r="J207"/>
      <c r="K207"/>
      <c r="L207"/>
      <c r="M207"/>
    </row>
    <row r="208" spans="1:13">
      <c r="A208"/>
      <c r="B208"/>
      <c r="C208"/>
      <c r="D208"/>
      <c r="E208"/>
      <c r="F208" s="13"/>
      <c r="G208" s="13"/>
      <c r="H208"/>
      <c r="I208"/>
      <c r="J208"/>
      <c r="K208"/>
      <c r="L208"/>
      <c r="M208"/>
    </row>
    <row r="209" spans="1:13">
      <c r="A209"/>
      <c r="B209"/>
      <c r="C209"/>
      <c r="D209"/>
      <c r="E209"/>
      <c r="F209" s="13"/>
      <c r="G209" s="13"/>
      <c r="H209"/>
      <c r="I209"/>
      <c r="J209"/>
      <c r="K209"/>
      <c r="L209"/>
      <c r="M209"/>
    </row>
    <row r="210" spans="1:13">
      <c r="A210"/>
      <c r="B210"/>
      <c r="C210"/>
      <c r="D210"/>
      <c r="E210"/>
      <c r="F210" s="13"/>
      <c r="G210" s="13"/>
      <c r="H210"/>
      <c r="I210"/>
      <c r="J210"/>
      <c r="K210"/>
      <c r="L210"/>
      <c r="M210"/>
    </row>
    <row r="211" spans="1:13">
      <c r="A211"/>
      <c r="B211"/>
      <c r="C211"/>
      <c r="D211"/>
      <c r="E211"/>
      <c r="F211" s="13"/>
      <c r="G211" s="13"/>
      <c r="H211"/>
      <c r="I211"/>
      <c r="J211"/>
      <c r="K211"/>
      <c r="L211"/>
      <c r="M211"/>
    </row>
    <row r="212" spans="1:13">
      <c r="A212"/>
      <c r="B212"/>
      <c r="C212"/>
      <c r="D212"/>
      <c r="E212"/>
      <c r="F212" s="13"/>
      <c r="G212" s="13"/>
      <c r="H212"/>
      <c r="I212"/>
      <c r="J212"/>
      <c r="K212"/>
      <c r="L212"/>
      <c r="M212"/>
    </row>
    <row r="213" spans="1:13">
      <c r="A213"/>
      <c r="B213"/>
      <c r="C213"/>
      <c r="D213"/>
      <c r="E213"/>
      <c r="F213" s="13"/>
      <c r="G213" s="13"/>
      <c r="H213"/>
      <c r="I213"/>
      <c r="J213"/>
      <c r="K213"/>
      <c r="L213"/>
      <c r="M213"/>
    </row>
    <row r="214" spans="1:13">
      <c r="A214"/>
      <c r="B214"/>
      <c r="C214"/>
      <c r="D214"/>
      <c r="E214"/>
      <c r="F214" s="13"/>
      <c r="G214" s="13"/>
      <c r="H214"/>
      <c r="I214"/>
      <c r="J214"/>
      <c r="K214"/>
      <c r="L214"/>
      <c r="M214"/>
    </row>
    <row r="215" spans="1:13" ht="14.4" customHeight="1">
      <c r="A215"/>
      <c r="B215"/>
      <c r="C215"/>
      <c r="D215"/>
      <c r="E215"/>
      <c r="F215" s="13"/>
      <c r="G215" s="13"/>
      <c r="H215"/>
      <c r="I215"/>
      <c r="J215"/>
      <c r="K215"/>
      <c r="L215"/>
      <c r="M215"/>
    </row>
    <row r="216" spans="1:13" ht="14.4" customHeight="1">
      <c r="A216"/>
      <c r="B216"/>
      <c r="C216"/>
      <c r="D216"/>
      <c r="E216"/>
      <c r="F216" s="13"/>
      <c r="G216" s="13"/>
      <c r="H216"/>
      <c r="I216"/>
      <c r="J216"/>
      <c r="K216"/>
      <c r="L216"/>
      <c r="M216"/>
    </row>
    <row r="217" spans="1:13" ht="14.4" customHeight="1">
      <c r="A217"/>
      <c r="B217"/>
      <c r="C217"/>
      <c r="D217"/>
      <c r="E217"/>
      <c r="F217" s="13"/>
      <c r="G217" s="13"/>
      <c r="H217"/>
      <c r="I217"/>
      <c r="J217"/>
      <c r="K217"/>
      <c r="L217"/>
      <c r="M217"/>
    </row>
    <row r="218" spans="1:13">
      <c r="A218"/>
      <c r="B218"/>
      <c r="C218"/>
      <c r="D218"/>
      <c r="E218"/>
      <c r="F218" s="13"/>
      <c r="G218" s="13"/>
      <c r="H218"/>
      <c r="I218"/>
      <c r="J218"/>
      <c r="K218"/>
      <c r="L218"/>
      <c r="M218"/>
    </row>
    <row r="219" spans="1:13">
      <c r="A219"/>
      <c r="B219"/>
      <c r="C219"/>
      <c r="D219"/>
      <c r="E219"/>
      <c r="F219" s="13"/>
      <c r="G219" s="13"/>
      <c r="H219"/>
      <c r="I219"/>
      <c r="J219"/>
      <c r="K219"/>
      <c r="L219"/>
      <c r="M219"/>
    </row>
    <row r="220" spans="1:13">
      <c r="A220"/>
      <c r="B220"/>
      <c r="C220"/>
      <c r="D220"/>
      <c r="E220"/>
      <c r="F220" s="13"/>
      <c r="G220" s="13"/>
      <c r="H220"/>
      <c r="I220"/>
      <c r="J220"/>
      <c r="K220"/>
      <c r="L220"/>
      <c r="M220"/>
    </row>
    <row r="221" spans="1:13">
      <c r="A221"/>
      <c r="B221"/>
      <c r="C221"/>
      <c r="D221"/>
      <c r="E221"/>
      <c r="F221" s="13"/>
      <c r="G221" s="13"/>
      <c r="H221"/>
      <c r="I221"/>
      <c r="J221"/>
      <c r="K221"/>
      <c r="L221"/>
      <c r="M221"/>
    </row>
    <row r="222" spans="1:13" ht="14.4" customHeight="1">
      <c r="A222"/>
      <c r="B222"/>
      <c r="C222"/>
      <c r="D222"/>
      <c r="E222"/>
      <c r="F222" s="13"/>
      <c r="G222" s="13"/>
      <c r="H222"/>
      <c r="I222"/>
      <c r="J222"/>
      <c r="K222"/>
      <c r="L222"/>
      <c r="M222"/>
    </row>
    <row r="223" spans="1:13" ht="14.4" customHeight="1">
      <c r="A223"/>
      <c r="B223"/>
      <c r="C223"/>
      <c r="D223"/>
      <c r="E223"/>
      <c r="F223" s="13"/>
      <c r="G223" s="13"/>
      <c r="H223"/>
      <c r="I223"/>
      <c r="J223"/>
      <c r="K223"/>
      <c r="L223"/>
      <c r="M223"/>
    </row>
    <row r="224" spans="1:13" ht="14.4" customHeight="1">
      <c r="A224"/>
      <c r="B224"/>
      <c r="C224"/>
      <c r="D224"/>
      <c r="E224"/>
      <c r="F224" s="13"/>
      <c r="G224" s="13"/>
      <c r="H224"/>
      <c r="I224"/>
      <c r="J224"/>
      <c r="K224"/>
      <c r="L224"/>
      <c r="M224"/>
    </row>
    <row r="225" spans="1:13">
      <c r="A225"/>
      <c r="B225"/>
      <c r="C225"/>
      <c r="D225"/>
      <c r="E225"/>
      <c r="F225" s="13"/>
      <c r="G225" s="13"/>
      <c r="H225"/>
      <c r="I225"/>
      <c r="J225"/>
      <c r="K225"/>
      <c r="L225"/>
      <c r="M225"/>
    </row>
    <row r="226" spans="1:13">
      <c r="A226"/>
      <c r="B226"/>
      <c r="C226"/>
      <c r="D226"/>
      <c r="E226"/>
      <c r="F226" s="13"/>
      <c r="G226" s="13"/>
      <c r="H226"/>
      <c r="I226"/>
      <c r="J226"/>
      <c r="K226"/>
      <c r="L226"/>
      <c r="M226"/>
    </row>
    <row r="227" spans="1:13">
      <c r="A227"/>
      <c r="B227"/>
      <c r="C227"/>
      <c r="D227"/>
      <c r="E227"/>
      <c r="F227" s="13"/>
      <c r="G227" s="13"/>
      <c r="H227"/>
      <c r="I227"/>
      <c r="J227"/>
      <c r="K227"/>
      <c r="L227"/>
      <c r="M227"/>
    </row>
    <row r="228" spans="1:13" ht="14.4" customHeight="1">
      <c r="A228"/>
      <c r="B228"/>
      <c r="C228"/>
      <c r="D228"/>
      <c r="E228"/>
      <c r="F228" s="13"/>
      <c r="G228" s="13"/>
      <c r="H228"/>
      <c r="I228"/>
      <c r="J228"/>
      <c r="K228"/>
      <c r="L228"/>
      <c r="M228"/>
    </row>
    <row r="229" spans="1:13" ht="14.4" customHeight="1">
      <c r="A229"/>
      <c r="B229"/>
      <c r="C229"/>
      <c r="D229"/>
      <c r="E229"/>
      <c r="F229" s="13"/>
      <c r="G229" s="13"/>
      <c r="H229"/>
      <c r="I229"/>
      <c r="J229"/>
      <c r="K229"/>
      <c r="L229"/>
      <c r="M229"/>
    </row>
    <row r="230" spans="1:13">
      <c r="A230"/>
      <c r="B230"/>
      <c r="C230"/>
      <c r="D230"/>
      <c r="E230"/>
      <c r="F230" s="13"/>
      <c r="G230" s="13"/>
      <c r="H230"/>
      <c r="I230"/>
      <c r="J230"/>
      <c r="K230"/>
      <c r="L230"/>
      <c r="M230"/>
    </row>
    <row r="231" spans="1:13" ht="14.4" customHeight="1">
      <c r="A231"/>
      <c r="B231"/>
      <c r="C231"/>
      <c r="D231"/>
      <c r="E231"/>
      <c r="F231" s="13"/>
      <c r="G231" s="13"/>
      <c r="H231"/>
      <c r="I231"/>
      <c r="J231"/>
      <c r="K231"/>
      <c r="L231"/>
      <c r="M231"/>
    </row>
    <row r="232" spans="1:13">
      <c r="A232"/>
      <c r="B232"/>
      <c r="C232"/>
      <c r="D232"/>
      <c r="E232"/>
      <c r="F232" s="13"/>
      <c r="G232" s="13"/>
      <c r="H232"/>
      <c r="I232"/>
      <c r="J232"/>
      <c r="K232"/>
      <c r="L232"/>
      <c r="M232"/>
    </row>
    <row r="233" spans="1:13">
      <c r="A233"/>
      <c r="B233"/>
      <c r="C233"/>
      <c r="D233"/>
      <c r="E233"/>
      <c r="F233" s="13"/>
      <c r="G233" s="13"/>
      <c r="H233"/>
      <c r="I233"/>
      <c r="J233"/>
      <c r="K233"/>
      <c r="L233"/>
      <c r="M233"/>
    </row>
    <row r="234" spans="1:13">
      <c r="A234"/>
      <c r="B234"/>
      <c r="C234"/>
      <c r="D234"/>
      <c r="E234"/>
      <c r="F234" s="13"/>
      <c r="G234" s="13"/>
      <c r="H234"/>
      <c r="I234"/>
      <c r="J234"/>
      <c r="K234"/>
      <c r="L234"/>
      <c r="M234"/>
    </row>
    <row r="235" spans="1:13">
      <c r="A235"/>
      <c r="B235"/>
      <c r="C235"/>
      <c r="D235"/>
      <c r="E235"/>
      <c r="F235" s="13"/>
      <c r="G235" s="13"/>
      <c r="H235"/>
      <c r="I235"/>
      <c r="J235"/>
      <c r="K235"/>
      <c r="L235"/>
      <c r="M235"/>
    </row>
    <row r="236" spans="1:13">
      <c r="A236"/>
      <c r="B236"/>
      <c r="C236"/>
      <c r="D236"/>
      <c r="E236"/>
      <c r="F236" s="13"/>
      <c r="G236" s="13"/>
      <c r="H236"/>
      <c r="I236"/>
      <c r="J236"/>
      <c r="K236"/>
      <c r="L236"/>
      <c r="M236"/>
    </row>
    <row r="237" spans="1:13">
      <c r="A237"/>
      <c r="B237"/>
      <c r="C237"/>
      <c r="D237"/>
      <c r="E237"/>
      <c r="F237" s="13"/>
      <c r="G237" s="13"/>
      <c r="H237"/>
      <c r="I237"/>
      <c r="J237"/>
      <c r="K237"/>
      <c r="L237"/>
      <c r="M237"/>
    </row>
    <row r="238" spans="1:13">
      <c r="A238"/>
      <c r="B238"/>
      <c r="C238"/>
      <c r="D238"/>
      <c r="E238"/>
      <c r="F238" s="13"/>
      <c r="G238" s="13"/>
      <c r="H238"/>
      <c r="I238"/>
      <c r="J238"/>
      <c r="K238"/>
      <c r="L238"/>
      <c r="M238"/>
    </row>
    <row r="239" spans="1:13">
      <c r="A239"/>
      <c r="B239"/>
      <c r="C239"/>
      <c r="D239"/>
      <c r="E239"/>
      <c r="F239" s="13"/>
      <c r="G239" s="13"/>
      <c r="H239"/>
      <c r="I239"/>
      <c r="J239"/>
      <c r="K239"/>
      <c r="L239"/>
      <c r="M239"/>
    </row>
    <row r="240" spans="1:13" ht="14.4" customHeight="1">
      <c r="A240"/>
      <c r="B240"/>
      <c r="C240"/>
      <c r="D240"/>
      <c r="E240"/>
      <c r="F240" s="13"/>
      <c r="G240" s="13"/>
      <c r="H240"/>
      <c r="I240"/>
      <c r="J240"/>
      <c r="K240"/>
      <c r="L240"/>
      <c r="M240"/>
    </row>
    <row r="241" spans="1:13" ht="14.4" customHeight="1">
      <c r="A241"/>
      <c r="B241"/>
      <c r="C241"/>
      <c r="D241"/>
      <c r="E241"/>
      <c r="F241" s="13"/>
      <c r="G241" s="13"/>
      <c r="H241"/>
      <c r="I241"/>
      <c r="J241"/>
      <c r="K241"/>
      <c r="L241"/>
      <c r="M241"/>
    </row>
    <row r="242" spans="1:13">
      <c r="A242"/>
      <c r="B242"/>
      <c r="C242"/>
      <c r="D242"/>
      <c r="E242"/>
      <c r="F242" s="13"/>
      <c r="G242" s="13"/>
      <c r="H242"/>
      <c r="I242"/>
      <c r="J242"/>
      <c r="K242"/>
      <c r="L242"/>
      <c r="M242"/>
    </row>
    <row r="243" spans="1:13">
      <c r="A243"/>
      <c r="B243"/>
      <c r="C243"/>
      <c r="D243"/>
      <c r="E243"/>
      <c r="F243" s="13"/>
      <c r="G243" s="13"/>
      <c r="H243"/>
      <c r="I243"/>
      <c r="J243"/>
      <c r="K243"/>
      <c r="L243"/>
      <c r="M243"/>
    </row>
    <row r="244" spans="1:13">
      <c r="A244"/>
      <c r="B244"/>
      <c r="C244"/>
      <c r="D244"/>
      <c r="E244"/>
      <c r="F244" s="13"/>
      <c r="G244" s="13"/>
      <c r="H244"/>
      <c r="I244"/>
      <c r="J244"/>
      <c r="K244"/>
      <c r="L244"/>
      <c r="M244"/>
    </row>
    <row r="245" spans="1:13">
      <c r="A245"/>
      <c r="B245"/>
      <c r="C245"/>
      <c r="D245"/>
      <c r="E245"/>
      <c r="F245" s="13"/>
      <c r="G245" s="13"/>
      <c r="H245"/>
      <c r="I245"/>
      <c r="J245"/>
      <c r="K245"/>
      <c r="L245"/>
      <c r="M245"/>
    </row>
    <row r="246" spans="1:13">
      <c r="A246"/>
      <c r="B246"/>
      <c r="C246"/>
      <c r="D246"/>
      <c r="E246"/>
      <c r="F246" s="13"/>
      <c r="G246" s="13"/>
      <c r="H246"/>
      <c r="I246"/>
      <c r="J246"/>
      <c r="K246"/>
      <c r="L246"/>
      <c r="M246"/>
    </row>
    <row r="247" spans="1:13">
      <c r="A247"/>
      <c r="B247"/>
      <c r="C247"/>
      <c r="D247"/>
      <c r="E247"/>
      <c r="F247" s="13"/>
      <c r="G247" s="13"/>
      <c r="H247"/>
      <c r="I247"/>
      <c r="J247"/>
      <c r="K247"/>
      <c r="L247"/>
      <c r="M247"/>
    </row>
    <row r="248" spans="1:13">
      <c r="A248"/>
      <c r="B248"/>
      <c r="C248"/>
      <c r="D248"/>
      <c r="E248"/>
      <c r="F248" s="13"/>
      <c r="G248" s="13"/>
      <c r="H248"/>
      <c r="I248"/>
      <c r="J248"/>
      <c r="K248"/>
      <c r="L248"/>
      <c r="M248"/>
    </row>
    <row r="249" spans="1:13">
      <c r="A249"/>
      <c r="B249"/>
      <c r="C249"/>
      <c r="D249"/>
      <c r="E249"/>
      <c r="F249" s="13"/>
      <c r="G249" s="13"/>
      <c r="H249"/>
      <c r="I249"/>
      <c r="J249"/>
      <c r="K249"/>
      <c r="L249"/>
      <c r="M249"/>
    </row>
    <row r="250" spans="1:13" ht="14.4" customHeight="1">
      <c r="A250"/>
      <c r="B250"/>
      <c r="C250"/>
      <c r="D250"/>
      <c r="E250"/>
      <c r="F250" s="13"/>
      <c r="G250" s="13"/>
      <c r="H250"/>
      <c r="I250"/>
      <c r="J250"/>
      <c r="K250"/>
      <c r="L250"/>
      <c r="M250"/>
    </row>
    <row r="251" spans="1:13">
      <c r="A251"/>
      <c r="B251"/>
      <c r="C251"/>
      <c r="D251"/>
      <c r="E251"/>
      <c r="F251" s="13"/>
      <c r="G251" s="13"/>
      <c r="H251"/>
      <c r="I251"/>
      <c r="J251"/>
      <c r="K251"/>
      <c r="L251"/>
      <c r="M251"/>
    </row>
    <row r="252" spans="1:13">
      <c r="A252"/>
      <c r="B252"/>
      <c r="C252"/>
      <c r="D252"/>
      <c r="E252"/>
      <c r="F252" s="13"/>
      <c r="G252" s="13"/>
      <c r="H252"/>
      <c r="I252"/>
      <c r="J252"/>
      <c r="K252"/>
      <c r="L252"/>
      <c r="M252"/>
    </row>
    <row r="253" spans="1:13">
      <c r="A253"/>
      <c r="B253"/>
      <c r="C253"/>
      <c r="D253"/>
      <c r="E253"/>
      <c r="F253" s="13"/>
      <c r="G253" s="13"/>
      <c r="H253"/>
      <c r="I253"/>
      <c r="J253"/>
      <c r="K253"/>
      <c r="L253"/>
      <c r="M253"/>
    </row>
    <row r="254" spans="1:13">
      <c r="A254"/>
      <c r="B254"/>
      <c r="C254"/>
      <c r="D254"/>
      <c r="E254"/>
      <c r="F254" s="13"/>
      <c r="G254" s="13"/>
      <c r="H254"/>
      <c r="I254"/>
      <c r="J254"/>
      <c r="K254"/>
      <c r="L254"/>
      <c r="M254"/>
    </row>
    <row r="255" spans="1:13">
      <c r="A255"/>
      <c r="B255"/>
      <c r="C255"/>
      <c r="D255"/>
      <c r="E255"/>
      <c r="F255" s="13"/>
      <c r="G255" s="13"/>
      <c r="H255"/>
      <c r="I255"/>
      <c r="J255"/>
      <c r="K255"/>
      <c r="L255"/>
      <c r="M255"/>
    </row>
    <row r="256" spans="1:13">
      <c r="A256"/>
      <c r="B256"/>
      <c r="C256"/>
      <c r="D256"/>
      <c r="E256"/>
      <c r="F256" s="13"/>
      <c r="G256" s="13"/>
      <c r="H256"/>
      <c r="I256"/>
      <c r="J256"/>
      <c r="K256"/>
      <c r="L256"/>
      <c r="M256"/>
    </row>
    <row r="257" spans="1:13">
      <c r="A257"/>
      <c r="B257"/>
      <c r="C257"/>
      <c r="D257"/>
      <c r="E257"/>
      <c r="F257" s="13"/>
      <c r="G257" s="13"/>
      <c r="H257"/>
      <c r="I257"/>
      <c r="J257"/>
      <c r="K257"/>
      <c r="L257"/>
      <c r="M257"/>
    </row>
    <row r="258" spans="1:13">
      <c r="A258"/>
      <c r="B258"/>
      <c r="C258"/>
      <c r="D258"/>
      <c r="E258"/>
      <c r="F258" s="13"/>
      <c r="G258" s="13"/>
      <c r="H258"/>
      <c r="I258"/>
      <c r="J258"/>
      <c r="K258"/>
      <c r="L258"/>
      <c r="M258"/>
    </row>
    <row r="259" spans="1:13" ht="14.4" customHeight="1">
      <c r="A259"/>
      <c r="B259"/>
      <c r="C259"/>
      <c r="D259"/>
      <c r="E259"/>
      <c r="F259" s="13"/>
      <c r="G259" s="13"/>
      <c r="H259"/>
      <c r="I259"/>
      <c r="J259"/>
      <c r="K259"/>
      <c r="L259"/>
      <c r="M259"/>
    </row>
    <row r="260" spans="1:13">
      <c r="A260"/>
      <c r="B260"/>
      <c r="C260"/>
      <c r="D260"/>
      <c r="E260"/>
      <c r="F260" s="13"/>
      <c r="G260" s="13"/>
      <c r="H260"/>
      <c r="I260"/>
      <c r="J260"/>
      <c r="K260"/>
      <c r="L260"/>
      <c r="M260"/>
    </row>
    <row r="261" spans="1:13">
      <c r="A261"/>
      <c r="B261"/>
      <c r="C261"/>
      <c r="D261"/>
      <c r="E261"/>
      <c r="F261" s="13"/>
      <c r="G261" s="13"/>
      <c r="H261"/>
      <c r="I261"/>
      <c r="J261"/>
      <c r="K261"/>
      <c r="L261"/>
      <c r="M261"/>
    </row>
    <row r="262" spans="1:13" ht="14.4" customHeight="1">
      <c r="A262"/>
      <c r="B262"/>
      <c r="C262"/>
      <c r="D262"/>
      <c r="E262"/>
      <c r="F262" s="13"/>
      <c r="G262" s="13"/>
      <c r="H262"/>
      <c r="I262"/>
      <c r="J262"/>
      <c r="K262"/>
      <c r="L262"/>
      <c r="M262"/>
    </row>
    <row r="263" spans="1:13" ht="14.4" customHeight="1">
      <c r="A263"/>
      <c r="B263"/>
      <c r="C263"/>
      <c r="D263"/>
      <c r="E263"/>
      <c r="F263" s="13"/>
      <c r="G263" s="13"/>
      <c r="H263"/>
      <c r="I263"/>
      <c r="J263"/>
      <c r="K263"/>
      <c r="L263"/>
      <c r="M263"/>
    </row>
    <row r="264" spans="1:13">
      <c r="A264"/>
      <c r="B264"/>
      <c r="C264"/>
      <c r="D264"/>
      <c r="E264"/>
      <c r="F264" s="13"/>
      <c r="G264" s="13"/>
      <c r="H264"/>
      <c r="I264"/>
      <c r="J264"/>
      <c r="K264"/>
      <c r="L264"/>
      <c r="M264"/>
    </row>
    <row r="265" spans="1:13">
      <c r="A265"/>
      <c r="B265"/>
      <c r="C265"/>
      <c r="D265"/>
      <c r="E265"/>
      <c r="F265" s="13"/>
      <c r="G265" s="13"/>
      <c r="H265"/>
      <c r="I265"/>
      <c r="J265"/>
      <c r="K265"/>
      <c r="L265"/>
      <c r="M265"/>
    </row>
    <row r="266" spans="1:13">
      <c r="A266"/>
      <c r="B266"/>
      <c r="C266"/>
      <c r="D266"/>
      <c r="E266"/>
      <c r="F266" s="13"/>
      <c r="G266" s="13"/>
      <c r="H266"/>
      <c r="I266"/>
      <c r="J266"/>
      <c r="K266"/>
      <c r="L266"/>
      <c r="M266"/>
    </row>
    <row r="267" spans="1:13">
      <c r="A267"/>
      <c r="B267"/>
      <c r="C267"/>
      <c r="D267"/>
      <c r="E267"/>
      <c r="F267" s="13"/>
      <c r="G267" s="13"/>
      <c r="H267"/>
      <c r="I267"/>
      <c r="J267"/>
      <c r="K267"/>
      <c r="L267"/>
      <c r="M267"/>
    </row>
    <row r="268" spans="1:13">
      <c r="A268"/>
      <c r="B268"/>
      <c r="C268"/>
      <c r="D268"/>
      <c r="E268"/>
      <c r="F268" s="13"/>
      <c r="G268" s="13"/>
      <c r="H268"/>
      <c r="I268"/>
      <c r="J268"/>
      <c r="K268"/>
      <c r="L268"/>
      <c r="M268"/>
    </row>
    <row r="269" spans="1:13">
      <c r="A269"/>
      <c r="B269"/>
      <c r="C269"/>
      <c r="D269"/>
      <c r="E269"/>
      <c r="F269" s="13"/>
      <c r="G269" s="13"/>
      <c r="H269"/>
      <c r="I269"/>
      <c r="J269"/>
      <c r="K269"/>
      <c r="L269"/>
      <c r="M269"/>
    </row>
    <row r="270" spans="1:13" ht="14.4" customHeight="1">
      <c r="A270"/>
      <c r="B270"/>
      <c r="C270"/>
      <c r="D270"/>
      <c r="E270"/>
      <c r="F270" s="13"/>
      <c r="G270" s="13"/>
      <c r="H270"/>
      <c r="I270"/>
      <c r="J270"/>
      <c r="K270"/>
      <c r="L270"/>
      <c r="M270"/>
    </row>
    <row r="271" spans="1:13">
      <c r="A271"/>
      <c r="B271"/>
      <c r="C271"/>
      <c r="D271"/>
      <c r="E271"/>
      <c r="F271" s="13"/>
      <c r="G271" s="13"/>
      <c r="H271"/>
      <c r="I271"/>
      <c r="J271"/>
      <c r="K271"/>
      <c r="L271"/>
      <c r="M271"/>
    </row>
    <row r="272" spans="1:13">
      <c r="A272"/>
      <c r="B272"/>
      <c r="C272"/>
      <c r="D272"/>
      <c r="E272"/>
      <c r="F272" s="13"/>
      <c r="G272" s="13"/>
      <c r="H272"/>
      <c r="I272"/>
      <c r="J272"/>
      <c r="K272"/>
      <c r="L272"/>
      <c r="M272"/>
    </row>
    <row r="273" spans="1:13">
      <c r="A273"/>
      <c r="B273"/>
      <c r="C273"/>
      <c r="D273"/>
      <c r="E273"/>
      <c r="F273" s="13"/>
      <c r="G273" s="13"/>
      <c r="H273"/>
      <c r="I273"/>
      <c r="J273"/>
      <c r="K273"/>
      <c r="L273"/>
      <c r="M273"/>
    </row>
    <row r="274" spans="1:13">
      <c r="A274"/>
      <c r="B274"/>
      <c r="C274"/>
      <c r="D274"/>
      <c r="E274"/>
      <c r="F274" s="13"/>
      <c r="G274" s="13"/>
      <c r="H274"/>
      <c r="I274"/>
      <c r="J274"/>
      <c r="K274"/>
      <c r="L274"/>
      <c r="M274"/>
    </row>
    <row r="275" spans="1:13">
      <c r="A275"/>
      <c r="B275"/>
      <c r="C275"/>
      <c r="D275"/>
      <c r="E275"/>
      <c r="F275" s="13"/>
      <c r="G275" s="13"/>
      <c r="H275"/>
      <c r="I275"/>
      <c r="J275"/>
      <c r="K275"/>
      <c r="L275"/>
      <c r="M275"/>
    </row>
    <row r="276" spans="1:13">
      <c r="A276"/>
      <c r="B276"/>
      <c r="C276"/>
      <c r="D276"/>
      <c r="E276"/>
      <c r="F276" s="13"/>
      <c r="G276" s="13"/>
      <c r="H276"/>
      <c r="I276"/>
      <c r="J276"/>
      <c r="K276"/>
      <c r="L276"/>
      <c r="M276"/>
    </row>
    <row r="277" spans="1:13">
      <c r="A277"/>
      <c r="B277"/>
      <c r="C277"/>
      <c r="D277"/>
      <c r="E277"/>
      <c r="F277" s="13"/>
      <c r="G277" s="13"/>
      <c r="H277"/>
      <c r="I277"/>
      <c r="J277"/>
      <c r="K277"/>
      <c r="L277"/>
      <c r="M277"/>
    </row>
    <row r="278" spans="1:13">
      <c r="A278"/>
      <c r="B278"/>
      <c r="C278"/>
      <c r="D278"/>
      <c r="E278"/>
      <c r="F278" s="13"/>
      <c r="G278" s="13"/>
      <c r="H278"/>
      <c r="I278"/>
      <c r="J278"/>
      <c r="K278"/>
      <c r="L278"/>
      <c r="M278"/>
    </row>
    <row r="279" spans="1:13">
      <c r="A279"/>
      <c r="B279"/>
      <c r="C279"/>
      <c r="D279"/>
      <c r="E279"/>
      <c r="F279" s="13"/>
      <c r="G279" s="13"/>
      <c r="H279"/>
      <c r="I279"/>
      <c r="J279"/>
      <c r="K279"/>
      <c r="L279"/>
      <c r="M279"/>
    </row>
    <row r="280" spans="1:13">
      <c r="A280"/>
      <c r="B280"/>
      <c r="C280"/>
      <c r="D280"/>
      <c r="E280"/>
      <c r="F280" s="13"/>
      <c r="G280" s="13"/>
      <c r="H280"/>
      <c r="I280"/>
      <c r="J280"/>
      <c r="K280"/>
      <c r="L280"/>
      <c r="M280"/>
    </row>
    <row r="281" spans="1:13">
      <c r="A281"/>
      <c r="B281"/>
      <c r="C281"/>
      <c r="D281"/>
      <c r="E281"/>
      <c r="F281" s="13"/>
      <c r="G281" s="13"/>
      <c r="H281"/>
      <c r="I281"/>
      <c r="J281"/>
      <c r="K281"/>
      <c r="L281"/>
      <c r="M281"/>
    </row>
    <row r="282" spans="1:13">
      <c r="A282"/>
      <c r="B282"/>
      <c r="C282"/>
      <c r="D282"/>
      <c r="E282"/>
      <c r="F282" s="13"/>
      <c r="G282" s="13"/>
      <c r="H282"/>
      <c r="I282"/>
      <c r="J282"/>
      <c r="K282"/>
      <c r="L282"/>
      <c r="M282"/>
    </row>
    <row r="283" spans="1:13" ht="14.4" customHeight="1">
      <c r="A283"/>
      <c r="B283"/>
      <c r="C283"/>
      <c r="D283"/>
      <c r="E283"/>
      <c r="F283" s="13"/>
      <c r="G283" s="13"/>
      <c r="H283"/>
      <c r="I283"/>
      <c r="J283"/>
      <c r="K283"/>
      <c r="L283"/>
      <c r="M283"/>
    </row>
    <row r="284" spans="1:13">
      <c r="A284"/>
      <c r="B284"/>
      <c r="C284"/>
      <c r="D284"/>
      <c r="E284"/>
      <c r="F284" s="13"/>
      <c r="G284" s="13"/>
      <c r="H284"/>
      <c r="I284"/>
      <c r="J284"/>
      <c r="K284"/>
      <c r="L284"/>
      <c r="M284"/>
    </row>
    <row r="285" spans="1:13">
      <c r="A285"/>
      <c r="B285"/>
      <c r="C285"/>
      <c r="D285"/>
      <c r="E285"/>
      <c r="F285" s="13"/>
      <c r="G285" s="13"/>
      <c r="H285"/>
      <c r="I285"/>
      <c r="J285"/>
      <c r="K285"/>
      <c r="L285"/>
      <c r="M285"/>
    </row>
    <row r="286" spans="1:13">
      <c r="A286"/>
      <c r="B286"/>
      <c r="C286"/>
      <c r="D286"/>
      <c r="E286"/>
      <c r="F286" s="13"/>
      <c r="G286" s="13"/>
      <c r="H286"/>
      <c r="I286"/>
      <c r="J286"/>
      <c r="K286"/>
      <c r="L286"/>
      <c r="M286"/>
    </row>
    <row r="287" spans="1:13">
      <c r="A287"/>
      <c r="B287"/>
      <c r="C287"/>
      <c r="D287"/>
      <c r="E287"/>
      <c r="F287" s="13"/>
      <c r="G287" s="13"/>
      <c r="H287"/>
      <c r="I287"/>
      <c r="J287"/>
      <c r="K287"/>
      <c r="L287"/>
      <c r="M287"/>
    </row>
    <row r="288" spans="1:13">
      <c r="A288"/>
      <c r="B288"/>
      <c r="C288"/>
      <c r="D288"/>
      <c r="E288"/>
      <c r="F288" s="13"/>
      <c r="G288" s="13"/>
      <c r="H288"/>
      <c r="I288"/>
      <c r="J288"/>
      <c r="K288"/>
      <c r="L288"/>
      <c r="M288"/>
    </row>
    <row r="289" spans="1:13">
      <c r="A289"/>
      <c r="B289"/>
      <c r="C289"/>
      <c r="D289"/>
      <c r="E289"/>
      <c r="F289" s="13"/>
      <c r="G289" s="13"/>
      <c r="H289"/>
      <c r="I289"/>
      <c r="J289"/>
      <c r="K289"/>
      <c r="L289"/>
      <c r="M289"/>
    </row>
    <row r="290" spans="1:13">
      <c r="A290"/>
      <c r="B290"/>
      <c r="C290"/>
      <c r="D290"/>
      <c r="E290"/>
      <c r="F290" s="13"/>
      <c r="G290" s="13"/>
      <c r="H290"/>
      <c r="I290"/>
      <c r="J290"/>
      <c r="K290"/>
      <c r="L290"/>
      <c r="M290"/>
    </row>
    <row r="291" spans="1:13">
      <c r="A291"/>
      <c r="B291"/>
      <c r="C291"/>
      <c r="D291"/>
      <c r="E291"/>
      <c r="F291" s="13"/>
      <c r="G291" s="13"/>
      <c r="H291"/>
      <c r="I291"/>
      <c r="J291"/>
      <c r="K291"/>
      <c r="L291"/>
      <c r="M291"/>
    </row>
    <row r="292" spans="1:13" ht="14.4" customHeight="1">
      <c r="A292"/>
      <c r="B292"/>
      <c r="C292"/>
      <c r="D292"/>
      <c r="E292"/>
      <c r="F292" s="13"/>
      <c r="G292" s="13"/>
      <c r="H292"/>
      <c r="I292"/>
      <c r="J292"/>
      <c r="K292"/>
      <c r="L292"/>
      <c r="M292"/>
    </row>
    <row r="293" spans="1:13">
      <c r="A293"/>
      <c r="B293"/>
      <c r="C293"/>
      <c r="D293"/>
      <c r="E293"/>
      <c r="F293" s="13"/>
      <c r="G293" s="13"/>
      <c r="H293"/>
      <c r="I293"/>
      <c r="J293"/>
      <c r="K293"/>
      <c r="L293"/>
      <c r="M293"/>
    </row>
    <row r="294" spans="1:13">
      <c r="A294"/>
      <c r="B294"/>
      <c r="C294"/>
      <c r="D294"/>
      <c r="E294"/>
      <c r="F294" s="13"/>
      <c r="G294" s="13"/>
      <c r="H294"/>
      <c r="I294"/>
      <c r="J294"/>
      <c r="K294"/>
      <c r="L294"/>
      <c r="M294"/>
    </row>
    <row r="295" spans="1:13">
      <c r="A295"/>
      <c r="B295"/>
      <c r="C295"/>
      <c r="D295"/>
      <c r="E295"/>
      <c r="F295" s="13"/>
      <c r="G295" s="13"/>
      <c r="H295"/>
      <c r="I295"/>
      <c r="J295"/>
      <c r="K295"/>
      <c r="L295"/>
      <c r="M295"/>
    </row>
    <row r="296" spans="1:13">
      <c r="A296"/>
      <c r="B296"/>
      <c r="C296"/>
      <c r="D296"/>
      <c r="E296"/>
      <c r="F296" s="13"/>
      <c r="G296" s="13"/>
      <c r="H296"/>
      <c r="I296"/>
      <c r="J296"/>
      <c r="K296"/>
      <c r="L296"/>
      <c r="M296"/>
    </row>
    <row r="297" spans="1:13">
      <c r="A297"/>
      <c r="B297"/>
      <c r="C297"/>
      <c r="D297"/>
      <c r="E297"/>
      <c r="F297" s="13"/>
      <c r="G297" s="13"/>
      <c r="H297"/>
      <c r="I297"/>
      <c r="J297"/>
      <c r="K297"/>
      <c r="L297"/>
      <c r="M297"/>
    </row>
    <row r="298" spans="1:13" ht="14.4" customHeight="1">
      <c r="A298"/>
      <c r="B298"/>
      <c r="C298"/>
      <c r="D298"/>
      <c r="E298"/>
      <c r="F298" s="13"/>
      <c r="G298" s="13"/>
      <c r="H298"/>
      <c r="I298"/>
      <c r="J298"/>
      <c r="K298"/>
      <c r="L298"/>
      <c r="M298"/>
    </row>
    <row r="299" spans="1:13">
      <c r="A299"/>
      <c r="B299"/>
      <c r="C299"/>
      <c r="D299"/>
      <c r="E299"/>
      <c r="F299" s="13"/>
      <c r="G299" s="13"/>
      <c r="H299"/>
      <c r="I299"/>
      <c r="J299"/>
      <c r="K299"/>
      <c r="L299"/>
      <c r="M299"/>
    </row>
    <row r="300" spans="1:13">
      <c r="A300"/>
      <c r="B300"/>
      <c r="C300"/>
      <c r="D300"/>
      <c r="E300"/>
      <c r="F300" s="13"/>
      <c r="G300" s="13"/>
      <c r="H300"/>
      <c r="I300"/>
      <c r="J300"/>
      <c r="K300"/>
      <c r="L300"/>
      <c r="M300"/>
    </row>
    <row r="301" spans="1:13">
      <c r="A301"/>
      <c r="B301"/>
      <c r="C301"/>
      <c r="D301"/>
      <c r="E301"/>
      <c r="F301" s="13"/>
      <c r="G301" s="13"/>
      <c r="H301"/>
      <c r="I301"/>
      <c r="J301"/>
      <c r="K301"/>
      <c r="L301"/>
      <c r="M301"/>
    </row>
    <row r="302" spans="1:13">
      <c r="A302"/>
      <c r="B302"/>
      <c r="C302"/>
      <c r="D302"/>
      <c r="E302"/>
      <c r="F302" s="13"/>
      <c r="G302" s="13"/>
      <c r="H302"/>
      <c r="I302"/>
      <c r="J302"/>
      <c r="K302"/>
      <c r="L302"/>
      <c r="M302"/>
    </row>
    <row r="303" spans="1:13">
      <c r="A303"/>
      <c r="B303"/>
      <c r="C303"/>
      <c r="D303"/>
      <c r="E303"/>
      <c r="F303" s="13"/>
      <c r="G303" s="13"/>
      <c r="H303"/>
      <c r="I303"/>
      <c r="J303"/>
      <c r="K303"/>
      <c r="L303"/>
      <c r="M303"/>
    </row>
    <row r="304" spans="1:13">
      <c r="A304"/>
      <c r="B304"/>
      <c r="C304"/>
      <c r="D304"/>
      <c r="E304"/>
      <c r="F304" s="13"/>
      <c r="G304" s="13"/>
      <c r="H304"/>
      <c r="I304"/>
      <c r="J304"/>
      <c r="K304"/>
      <c r="L304"/>
      <c r="M304"/>
    </row>
    <row r="305" spans="1:13">
      <c r="A305"/>
      <c r="B305"/>
      <c r="C305"/>
      <c r="D305"/>
      <c r="E305"/>
      <c r="F305" s="13"/>
      <c r="G305" s="13"/>
      <c r="H305"/>
      <c r="I305"/>
      <c r="J305"/>
      <c r="K305"/>
      <c r="L305"/>
      <c r="M305"/>
    </row>
    <row r="306" spans="1:13">
      <c r="A306"/>
      <c r="B306"/>
      <c r="C306"/>
      <c r="D306"/>
      <c r="E306"/>
      <c r="F306" s="13"/>
      <c r="G306" s="13"/>
      <c r="H306"/>
      <c r="I306"/>
      <c r="J306"/>
      <c r="K306"/>
      <c r="L306"/>
      <c r="M306"/>
    </row>
    <row r="307" spans="1:13">
      <c r="A307"/>
      <c r="B307"/>
      <c r="C307"/>
      <c r="D307"/>
      <c r="E307"/>
      <c r="F307" s="13"/>
      <c r="G307" s="13"/>
      <c r="H307"/>
      <c r="I307"/>
      <c r="J307"/>
      <c r="K307"/>
      <c r="L307"/>
      <c r="M307"/>
    </row>
    <row r="308" spans="1:13">
      <c r="A308"/>
      <c r="B308"/>
      <c r="C308"/>
      <c r="D308"/>
      <c r="E308"/>
      <c r="F308" s="13"/>
      <c r="G308" s="13"/>
      <c r="H308"/>
      <c r="I308"/>
      <c r="J308"/>
      <c r="K308"/>
      <c r="L308"/>
      <c r="M308"/>
    </row>
    <row r="309" spans="1:13">
      <c r="A309"/>
      <c r="B309"/>
      <c r="C309"/>
      <c r="D309"/>
      <c r="E309"/>
      <c r="F309" s="13"/>
      <c r="G309" s="13"/>
      <c r="H309"/>
      <c r="I309"/>
      <c r="J309"/>
      <c r="K309"/>
      <c r="L309"/>
      <c r="M309"/>
    </row>
    <row r="310" spans="1:13">
      <c r="A310"/>
      <c r="B310"/>
      <c r="C310"/>
      <c r="D310"/>
      <c r="E310"/>
      <c r="F310" s="13"/>
      <c r="G310" s="13"/>
      <c r="H310"/>
      <c r="I310"/>
      <c r="J310"/>
      <c r="K310"/>
      <c r="L310"/>
      <c r="M310"/>
    </row>
    <row r="311" spans="1:13">
      <c r="A311"/>
      <c r="B311"/>
      <c r="C311"/>
      <c r="D311"/>
      <c r="E311"/>
      <c r="F311" s="13"/>
      <c r="G311" s="13"/>
      <c r="H311"/>
      <c r="I311"/>
      <c r="J311"/>
      <c r="K311"/>
      <c r="L311"/>
      <c r="M311"/>
    </row>
    <row r="312" spans="1:13">
      <c r="A312"/>
      <c r="B312"/>
      <c r="C312"/>
      <c r="D312"/>
      <c r="E312"/>
      <c r="F312" s="13"/>
      <c r="G312" s="13"/>
      <c r="H312"/>
      <c r="I312"/>
      <c r="J312"/>
      <c r="K312"/>
      <c r="L312"/>
      <c r="M312"/>
    </row>
    <row r="313" spans="1:13" ht="14.4" customHeight="1">
      <c r="A313"/>
      <c r="B313"/>
      <c r="C313"/>
      <c r="D313"/>
      <c r="E313"/>
      <c r="F313" s="13"/>
      <c r="G313" s="13"/>
      <c r="H313"/>
      <c r="I313"/>
      <c r="J313"/>
      <c r="K313"/>
      <c r="L313"/>
      <c r="M313"/>
    </row>
    <row r="314" spans="1:13">
      <c r="A314"/>
      <c r="B314"/>
      <c r="C314"/>
      <c r="D314"/>
      <c r="E314"/>
      <c r="F314" s="13"/>
      <c r="G314" s="13"/>
      <c r="H314"/>
      <c r="I314"/>
      <c r="J314"/>
      <c r="K314"/>
      <c r="L314"/>
      <c r="M314"/>
    </row>
    <row r="315" spans="1:13">
      <c r="A315"/>
      <c r="B315"/>
      <c r="C315"/>
      <c r="D315"/>
      <c r="E315"/>
      <c r="F315" s="13"/>
      <c r="G315" s="13"/>
      <c r="H315"/>
      <c r="I315"/>
      <c r="J315"/>
      <c r="K315"/>
      <c r="L315"/>
      <c r="M315"/>
    </row>
    <row r="316" spans="1:13">
      <c r="A316"/>
      <c r="B316"/>
      <c r="C316"/>
      <c r="D316"/>
      <c r="E316"/>
      <c r="F316" s="13"/>
      <c r="G316" s="13"/>
      <c r="H316"/>
      <c r="I316"/>
      <c r="J316"/>
      <c r="K316"/>
      <c r="L316"/>
      <c r="M316"/>
    </row>
    <row r="317" spans="1:13">
      <c r="A317"/>
      <c r="B317"/>
      <c r="C317"/>
      <c r="D317"/>
      <c r="E317"/>
      <c r="F317" s="13"/>
      <c r="G317" s="13"/>
      <c r="H317"/>
      <c r="I317"/>
      <c r="J317"/>
      <c r="K317"/>
      <c r="L317"/>
      <c r="M317"/>
    </row>
    <row r="318" spans="1:13">
      <c r="A318"/>
      <c r="B318"/>
      <c r="C318"/>
      <c r="D318"/>
      <c r="E318"/>
      <c r="F318" s="13"/>
      <c r="G318" s="13"/>
      <c r="H318"/>
      <c r="I318"/>
      <c r="J318"/>
      <c r="K318"/>
      <c r="L318"/>
      <c r="M318"/>
    </row>
    <row r="319" spans="1:13">
      <c r="A319"/>
      <c r="B319"/>
      <c r="C319"/>
      <c r="D319"/>
      <c r="E319"/>
      <c r="F319" s="13"/>
      <c r="G319" s="13"/>
      <c r="H319"/>
      <c r="I319"/>
      <c r="J319"/>
      <c r="K319"/>
      <c r="L319"/>
      <c r="M319"/>
    </row>
    <row r="320" spans="1:13">
      <c r="A320"/>
      <c r="B320"/>
      <c r="C320"/>
      <c r="D320"/>
      <c r="E320"/>
      <c r="F320" s="13"/>
      <c r="G320" s="13"/>
      <c r="H320"/>
      <c r="I320"/>
      <c r="J320"/>
      <c r="K320"/>
      <c r="L320"/>
      <c r="M320"/>
    </row>
    <row r="321" spans="1:13">
      <c r="A321"/>
      <c r="B321"/>
      <c r="C321"/>
      <c r="D321"/>
      <c r="E321"/>
      <c r="F321" s="13"/>
      <c r="G321" s="13"/>
      <c r="H321"/>
      <c r="I321"/>
      <c r="J321"/>
      <c r="K321"/>
      <c r="L321"/>
      <c r="M321"/>
    </row>
    <row r="322" spans="1:13">
      <c r="A322"/>
      <c r="B322"/>
      <c r="C322"/>
      <c r="D322"/>
      <c r="E322"/>
      <c r="F322" s="13"/>
      <c r="G322" s="13"/>
      <c r="H322"/>
      <c r="I322"/>
      <c r="J322"/>
      <c r="K322"/>
      <c r="L322"/>
      <c r="M322"/>
    </row>
    <row r="323" spans="1:13">
      <c r="A323"/>
      <c r="B323"/>
      <c r="C323"/>
      <c r="D323"/>
      <c r="E323"/>
      <c r="F323" s="13"/>
      <c r="G323" s="13"/>
      <c r="H323"/>
      <c r="I323"/>
      <c r="J323"/>
      <c r="K323"/>
      <c r="L323"/>
      <c r="M323"/>
    </row>
    <row r="324" spans="1:13">
      <c r="A324"/>
      <c r="B324"/>
      <c r="C324"/>
      <c r="D324"/>
      <c r="E324"/>
      <c r="F324" s="13"/>
      <c r="G324" s="13"/>
      <c r="H324"/>
      <c r="I324"/>
      <c r="J324"/>
      <c r="K324"/>
      <c r="L324"/>
      <c r="M324"/>
    </row>
    <row r="325" spans="1:13">
      <c r="A325"/>
      <c r="B325"/>
      <c r="C325"/>
      <c r="D325"/>
      <c r="E325"/>
      <c r="F325" s="13"/>
      <c r="G325" s="13"/>
      <c r="H325"/>
      <c r="I325"/>
      <c r="J325"/>
      <c r="K325"/>
      <c r="L325"/>
      <c r="M325"/>
    </row>
    <row r="326" spans="1:13">
      <c r="A326"/>
      <c r="B326"/>
      <c r="C326"/>
      <c r="D326"/>
      <c r="E326"/>
      <c r="F326" s="13"/>
      <c r="G326" s="13"/>
      <c r="H326"/>
      <c r="I326"/>
      <c r="J326"/>
      <c r="K326"/>
      <c r="L326"/>
      <c r="M326"/>
    </row>
    <row r="327" spans="1:13">
      <c r="A327"/>
      <c r="B327"/>
      <c r="C327"/>
      <c r="D327"/>
      <c r="E327"/>
      <c r="F327" s="13"/>
      <c r="G327" s="13"/>
      <c r="H327"/>
      <c r="I327"/>
      <c r="J327"/>
      <c r="K327"/>
      <c r="L327"/>
      <c r="M327"/>
    </row>
    <row r="328" spans="1:13">
      <c r="A328"/>
      <c r="B328"/>
      <c r="C328"/>
      <c r="D328"/>
      <c r="E328"/>
      <c r="F328" s="13"/>
      <c r="G328" s="13"/>
      <c r="H328"/>
      <c r="I328"/>
      <c r="J328"/>
      <c r="K328"/>
      <c r="L328"/>
      <c r="M328"/>
    </row>
    <row r="329" spans="1:13">
      <c r="A329"/>
      <c r="B329"/>
      <c r="C329"/>
      <c r="D329"/>
      <c r="E329"/>
      <c r="F329" s="13"/>
      <c r="G329" s="13"/>
      <c r="H329"/>
      <c r="I329"/>
      <c r="J329"/>
      <c r="K329"/>
      <c r="L329"/>
      <c r="M329"/>
    </row>
    <row r="330" spans="1:13">
      <c r="A330"/>
      <c r="B330"/>
      <c r="C330"/>
      <c r="D330"/>
      <c r="E330"/>
      <c r="F330" s="13"/>
      <c r="G330" s="13"/>
      <c r="H330"/>
      <c r="I330"/>
      <c r="J330"/>
      <c r="K330"/>
      <c r="L330"/>
      <c r="M330"/>
    </row>
    <row r="331" spans="1:13">
      <c r="A331"/>
      <c r="B331"/>
      <c r="C331"/>
      <c r="D331"/>
      <c r="E331"/>
      <c r="F331" s="13"/>
      <c r="G331" s="13"/>
      <c r="H331"/>
      <c r="I331"/>
      <c r="J331"/>
      <c r="K331"/>
      <c r="L331"/>
      <c r="M331"/>
    </row>
    <row r="332" spans="1:13">
      <c r="A332"/>
      <c r="B332"/>
      <c r="C332"/>
      <c r="D332"/>
      <c r="E332"/>
      <c r="F332" s="13"/>
      <c r="G332" s="13"/>
      <c r="H332"/>
      <c r="I332"/>
      <c r="J332"/>
      <c r="K332"/>
      <c r="L332"/>
      <c r="M332"/>
    </row>
    <row r="333" spans="1:13">
      <c r="A333"/>
      <c r="B333"/>
      <c r="C333"/>
      <c r="D333"/>
      <c r="E333"/>
      <c r="F333" s="13"/>
      <c r="G333" s="13"/>
      <c r="H333"/>
      <c r="I333"/>
      <c r="J333"/>
      <c r="K333"/>
      <c r="L333"/>
      <c r="M333"/>
    </row>
    <row r="334" spans="1:13">
      <c r="A334"/>
      <c r="B334"/>
      <c r="C334"/>
      <c r="D334"/>
      <c r="E334"/>
      <c r="F334" s="13"/>
      <c r="G334" s="13"/>
      <c r="H334"/>
      <c r="I334"/>
      <c r="J334"/>
      <c r="K334"/>
      <c r="L334"/>
      <c r="M334"/>
    </row>
    <row r="335" spans="1:13">
      <c r="A335"/>
      <c r="B335"/>
      <c r="C335"/>
      <c r="D335"/>
      <c r="E335"/>
      <c r="F335" s="13"/>
      <c r="G335" s="13"/>
      <c r="H335"/>
      <c r="I335"/>
      <c r="J335"/>
      <c r="K335"/>
      <c r="L335"/>
      <c r="M335"/>
    </row>
    <row r="336" spans="1:13">
      <c r="A336"/>
      <c r="B336"/>
      <c r="C336"/>
      <c r="D336"/>
      <c r="E336"/>
      <c r="F336" s="13"/>
      <c r="G336" s="13"/>
      <c r="H336"/>
      <c r="I336"/>
      <c r="J336"/>
      <c r="K336"/>
      <c r="L336"/>
      <c r="M336"/>
    </row>
    <row r="337" spans="1:13">
      <c r="A337"/>
      <c r="B337"/>
      <c r="C337"/>
      <c r="D337"/>
      <c r="E337"/>
      <c r="F337" s="13"/>
      <c r="G337" s="13"/>
      <c r="H337"/>
      <c r="I337"/>
      <c r="J337"/>
      <c r="K337"/>
      <c r="L337"/>
      <c r="M337"/>
    </row>
    <row r="338" spans="1:13">
      <c r="A338"/>
      <c r="B338"/>
      <c r="C338"/>
      <c r="D338"/>
      <c r="E338"/>
      <c r="F338" s="13"/>
      <c r="G338" s="13"/>
      <c r="H338"/>
      <c r="I338"/>
      <c r="J338"/>
      <c r="K338"/>
      <c r="L338"/>
      <c r="M338"/>
    </row>
    <row r="339" spans="1:13">
      <c r="A339"/>
      <c r="B339"/>
      <c r="C339"/>
      <c r="D339"/>
      <c r="E339"/>
      <c r="F339" s="13"/>
      <c r="G339" s="13"/>
      <c r="H339"/>
      <c r="I339"/>
      <c r="J339"/>
      <c r="K339"/>
      <c r="L339"/>
      <c r="M339"/>
    </row>
    <row r="340" spans="1:13" ht="14.4" customHeight="1">
      <c r="A340"/>
      <c r="B340"/>
      <c r="C340"/>
      <c r="D340"/>
      <c r="E340"/>
      <c r="F340" s="13"/>
      <c r="G340" s="13"/>
      <c r="H340"/>
      <c r="I340"/>
      <c r="J340"/>
      <c r="K340"/>
      <c r="L340"/>
      <c r="M340"/>
    </row>
    <row r="341" spans="1:13">
      <c r="A341"/>
      <c r="B341"/>
      <c r="C341"/>
      <c r="D341"/>
      <c r="E341"/>
      <c r="F341" s="13"/>
      <c r="G341" s="13"/>
      <c r="H341"/>
      <c r="I341"/>
      <c r="J341"/>
      <c r="K341"/>
      <c r="L341"/>
      <c r="M341"/>
    </row>
    <row r="342" spans="1:13">
      <c r="A342"/>
      <c r="B342"/>
      <c r="C342"/>
      <c r="D342"/>
      <c r="E342"/>
      <c r="F342" s="13"/>
      <c r="G342" s="13"/>
      <c r="H342"/>
      <c r="I342"/>
      <c r="J342"/>
      <c r="K342"/>
      <c r="L342"/>
      <c r="M342"/>
    </row>
    <row r="343" spans="1:13">
      <c r="A343"/>
      <c r="B343"/>
      <c r="C343"/>
      <c r="D343"/>
      <c r="E343"/>
      <c r="F343" s="13"/>
      <c r="G343" s="13"/>
      <c r="H343"/>
      <c r="I343"/>
      <c r="J343"/>
      <c r="K343"/>
      <c r="L343"/>
      <c r="M343"/>
    </row>
    <row r="344" spans="1:13">
      <c r="A344"/>
      <c r="B344"/>
      <c r="C344"/>
      <c r="D344"/>
      <c r="E344"/>
      <c r="F344" s="13"/>
      <c r="G344" s="13"/>
      <c r="H344"/>
      <c r="I344"/>
      <c r="J344"/>
      <c r="K344"/>
      <c r="L344"/>
      <c r="M344"/>
    </row>
    <row r="345" spans="1:13">
      <c r="A345"/>
      <c r="B345"/>
      <c r="C345"/>
      <c r="D345"/>
      <c r="E345"/>
      <c r="F345" s="13"/>
      <c r="G345" s="13"/>
      <c r="H345"/>
      <c r="I345"/>
      <c r="J345"/>
      <c r="K345"/>
      <c r="L345"/>
      <c r="M345"/>
    </row>
    <row r="346" spans="1:13">
      <c r="A346"/>
      <c r="B346"/>
      <c r="C346"/>
      <c r="D346"/>
      <c r="E346"/>
      <c r="F346" s="13"/>
      <c r="G346" s="13"/>
      <c r="H346"/>
      <c r="I346"/>
      <c r="J346"/>
      <c r="K346"/>
      <c r="L346"/>
      <c r="M346"/>
    </row>
    <row r="347" spans="1:13">
      <c r="A347"/>
      <c r="B347"/>
      <c r="C347"/>
      <c r="D347"/>
      <c r="E347"/>
      <c r="F347" s="13"/>
      <c r="G347" s="13"/>
      <c r="H347"/>
      <c r="I347"/>
      <c r="J347"/>
      <c r="K347"/>
      <c r="L347"/>
      <c r="M347"/>
    </row>
    <row r="348" spans="1:13">
      <c r="A348"/>
      <c r="B348"/>
      <c r="C348"/>
      <c r="D348"/>
      <c r="E348"/>
      <c r="F348" s="13"/>
      <c r="G348" s="13"/>
      <c r="H348"/>
      <c r="I348"/>
      <c r="J348"/>
      <c r="K348"/>
      <c r="L348"/>
      <c r="M348"/>
    </row>
    <row r="349" spans="1:13">
      <c r="A349"/>
      <c r="B349"/>
      <c r="C349"/>
      <c r="D349"/>
      <c r="E349"/>
      <c r="F349" s="13"/>
      <c r="G349" s="13"/>
      <c r="H349"/>
      <c r="I349"/>
      <c r="J349"/>
      <c r="K349"/>
      <c r="L349"/>
      <c r="M349"/>
    </row>
    <row r="350" spans="1:13">
      <c r="A350"/>
      <c r="B350"/>
      <c r="C350"/>
      <c r="D350"/>
      <c r="E350"/>
      <c r="F350" s="13"/>
      <c r="G350" s="13"/>
      <c r="H350"/>
      <c r="I350"/>
      <c r="J350"/>
      <c r="K350"/>
      <c r="L350"/>
      <c r="M350"/>
    </row>
    <row r="351" spans="1:13">
      <c r="A351"/>
      <c r="B351"/>
      <c r="C351"/>
      <c r="D351"/>
      <c r="E351"/>
      <c r="F351" s="13"/>
      <c r="G351" s="13"/>
      <c r="H351"/>
      <c r="I351"/>
      <c r="J351"/>
      <c r="K351"/>
      <c r="L351"/>
      <c r="M351"/>
    </row>
  </sheetData>
  <mergeCells count="175">
    <mergeCell ref="C71:C72"/>
    <mergeCell ref="C92:C93"/>
    <mergeCell ref="C117:C118"/>
    <mergeCell ref="B143:B144"/>
    <mergeCell ref="B145:E145"/>
    <mergeCell ref="B147:E147"/>
    <mergeCell ref="B151:E151"/>
    <mergeCell ref="B154:B155"/>
    <mergeCell ref="B156:E156"/>
    <mergeCell ref="B98:B99"/>
    <mergeCell ref="B100:E100"/>
    <mergeCell ref="B104:E104"/>
    <mergeCell ref="B108:E108"/>
    <mergeCell ref="B109:B110"/>
    <mergeCell ref="B111:E111"/>
    <mergeCell ref="B71:B72"/>
    <mergeCell ref="B73:E73"/>
    <mergeCell ref="B76:B77"/>
    <mergeCell ref="B78:E78"/>
    <mergeCell ref="B81:B82"/>
    <mergeCell ref="B83:E83"/>
    <mergeCell ref="A132:E132"/>
    <mergeCell ref="B122:B123"/>
    <mergeCell ref="B124:E124"/>
    <mergeCell ref="A159:A160"/>
    <mergeCell ref="A183:E183"/>
    <mergeCell ref="A184:E184"/>
    <mergeCell ref="A185:A186"/>
    <mergeCell ref="A187:E187"/>
    <mergeCell ref="A188:E188"/>
    <mergeCell ref="A161:E161"/>
    <mergeCell ref="A162:E162"/>
    <mergeCell ref="A163:A165"/>
    <mergeCell ref="A166:E166"/>
    <mergeCell ref="A167:E167"/>
    <mergeCell ref="A168:A169"/>
    <mergeCell ref="B163:B164"/>
    <mergeCell ref="B165:E165"/>
    <mergeCell ref="B169:E169"/>
    <mergeCell ref="C163:C164"/>
    <mergeCell ref="A189:A190"/>
    <mergeCell ref="A172:A173"/>
    <mergeCell ref="A174:E174"/>
    <mergeCell ref="A175:E175"/>
    <mergeCell ref="A176:A177"/>
    <mergeCell ref="A178:E178"/>
    <mergeCell ref="A179:E179"/>
    <mergeCell ref="B173:E173"/>
    <mergeCell ref="B177:E177"/>
    <mergeCell ref="A180:A182"/>
    <mergeCell ref="B180:B181"/>
    <mergeCell ref="B182:E182"/>
    <mergeCell ref="B186:E186"/>
    <mergeCell ref="B190:E190"/>
    <mergeCell ref="A158:E158"/>
    <mergeCell ref="A133:A135"/>
    <mergeCell ref="A136:E136"/>
    <mergeCell ref="A137:E137"/>
    <mergeCell ref="A138:A147"/>
    <mergeCell ref="A148:E148"/>
    <mergeCell ref="A149:E149"/>
    <mergeCell ref="B133:B134"/>
    <mergeCell ref="B135:E135"/>
    <mergeCell ref="B139:E139"/>
    <mergeCell ref="B140:B141"/>
    <mergeCell ref="A150:A151"/>
    <mergeCell ref="A152:E152"/>
    <mergeCell ref="A153:E153"/>
    <mergeCell ref="A154:A156"/>
    <mergeCell ref="A157:E157"/>
    <mergeCell ref="B117:B118"/>
    <mergeCell ref="B119:E119"/>
    <mergeCell ref="A122:A124"/>
    <mergeCell ref="A125:E125"/>
    <mergeCell ref="A126:E126"/>
    <mergeCell ref="A127:A130"/>
    <mergeCell ref="A131:E131"/>
    <mergeCell ref="B127:B129"/>
    <mergeCell ref="B130:E130"/>
    <mergeCell ref="A22:A27"/>
    <mergeCell ref="A28:E28"/>
    <mergeCell ref="A29:E29"/>
    <mergeCell ref="A30:A32"/>
    <mergeCell ref="A33:E33"/>
    <mergeCell ref="A34:E34"/>
    <mergeCell ref="B22:B23"/>
    <mergeCell ref="B24:E24"/>
    <mergeCell ref="B25:B26"/>
    <mergeCell ref="B27:E27"/>
    <mergeCell ref="C22:C23"/>
    <mergeCell ref="B30:B31"/>
    <mergeCell ref="A10:A12"/>
    <mergeCell ref="A13:E13"/>
    <mergeCell ref="A14:E14"/>
    <mergeCell ref="A15:A19"/>
    <mergeCell ref="A20:E20"/>
    <mergeCell ref="A21:E21"/>
    <mergeCell ref="B10:B11"/>
    <mergeCell ref="B12:E12"/>
    <mergeCell ref="B15:B18"/>
    <mergeCell ref="B19:E19"/>
    <mergeCell ref="C10:C11"/>
    <mergeCell ref="C17:C18"/>
    <mergeCell ref="A35:A37"/>
    <mergeCell ref="A43:E43"/>
    <mergeCell ref="A44:E44"/>
    <mergeCell ref="B35:B36"/>
    <mergeCell ref="B160:E160"/>
    <mergeCell ref="A45:A47"/>
    <mergeCell ref="A48:E48"/>
    <mergeCell ref="A49:E49"/>
    <mergeCell ref="A50:A58"/>
    <mergeCell ref="A59:E59"/>
    <mergeCell ref="A60:E60"/>
    <mergeCell ref="B45:B46"/>
    <mergeCell ref="B47:E47"/>
    <mergeCell ref="B50:B51"/>
    <mergeCell ref="B52:E52"/>
    <mergeCell ref="A61:A65"/>
    <mergeCell ref="A66:E66"/>
    <mergeCell ref="A67:E67"/>
    <mergeCell ref="A68:A73"/>
    <mergeCell ref="A74:E74"/>
    <mergeCell ref="B37:E37"/>
    <mergeCell ref="B40:B41"/>
    <mergeCell ref="B114:B115"/>
    <mergeCell ref="B116:E116"/>
    <mergeCell ref="B42:E42"/>
    <mergeCell ref="B142:E142"/>
    <mergeCell ref="D127:D129"/>
    <mergeCell ref="D54:D56"/>
    <mergeCell ref="B32:E32"/>
    <mergeCell ref="A97:E97"/>
    <mergeCell ref="A98:A100"/>
    <mergeCell ref="B53:B57"/>
    <mergeCell ref="B58:E58"/>
    <mergeCell ref="A101:E101"/>
    <mergeCell ref="B92:B94"/>
    <mergeCell ref="B95:E95"/>
    <mergeCell ref="A38:E38"/>
    <mergeCell ref="A39:E39"/>
    <mergeCell ref="A40:A42"/>
    <mergeCell ref="A75:E75"/>
    <mergeCell ref="B62:E62"/>
    <mergeCell ref="B63:B64"/>
    <mergeCell ref="B65:E65"/>
    <mergeCell ref="B68:B69"/>
    <mergeCell ref="A76:A78"/>
    <mergeCell ref="A79:E79"/>
    <mergeCell ref="A92:A95"/>
    <mergeCell ref="A96:E96"/>
    <mergeCell ref="A191:E191"/>
    <mergeCell ref="A192:E192"/>
    <mergeCell ref="A102:E102"/>
    <mergeCell ref="A103:A104"/>
    <mergeCell ref="A105:E105"/>
    <mergeCell ref="A106:E106"/>
    <mergeCell ref="C122:C123"/>
    <mergeCell ref="B70:E70"/>
    <mergeCell ref="A170:E170"/>
    <mergeCell ref="A171:E171"/>
    <mergeCell ref="A80:E80"/>
    <mergeCell ref="A81:A89"/>
    <mergeCell ref="A90:E90"/>
    <mergeCell ref="A91:E91"/>
    <mergeCell ref="B84:B85"/>
    <mergeCell ref="B86:E86"/>
    <mergeCell ref="B87:B88"/>
    <mergeCell ref="B89:E89"/>
    <mergeCell ref="A107:A111"/>
    <mergeCell ref="A112:E112"/>
    <mergeCell ref="A113:E113"/>
    <mergeCell ref="A114:A119"/>
    <mergeCell ref="A120:E120"/>
    <mergeCell ref="A121:E121"/>
  </mergeCells>
  <pageMargins left="0.7" right="0.7" top="0.75" bottom="0.75" header="0.3" footer="0.3"/>
  <pageSetup paperSize="9" scale="65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V91"/>
  <sheetViews>
    <sheetView showGridLines="0" tabSelected="1" topLeftCell="A4" zoomScaleNormal="100" workbookViewId="0">
      <pane ySplit="5" topLeftCell="A9" activePane="bottomLeft" state="frozenSplit"/>
      <selection activeCell="A4" sqref="A4"/>
      <selection pane="bottomLeft" activeCell="D14" sqref="D14"/>
    </sheetView>
  </sheetViews>
  <sheetFormatPr baseColWidth="10" defaultColWidth="11.21875" defaultRowHeight="14.4"/>
  <cols>
    <col min="1" max="1" width="2.6640625" style="9" customWidth="1"/>
    <col min="2" max="2" width="11.21875" style="15"/>
    <col min="3" max="3" width="11.21875" style="10"/>
    <col min="4" max="4" width="11.21875" style="9"/>
    <col min="5" max="5" width="27.6640625" style="9" customWidth="1"/>
    <col min="6" max="7" width="11.88671875" style="17" bestFit="1" customWidth="1"/>
    <col min="8" max="8" width="12.5546875" style="10" customWidth="1"/>
    <col min="9" max="9" width="30.44140625" style="9" customWidth="1"/>
    <col min="10" max="10" width="13.44140625" style="9" bestFit="1" customWidth="1"/>
    <col min="11" max="11" width="15.88671875" style="9" bestFit="1" customWidth="1"/>
    <col min="12" max="12" width="11.21875" style="9"/>
    <col min="13" max="13" width="14.5546875" style="9" hidden="1" customWidth="1"/>
    <col min="14" max="14" width="11.21875" style="9" hidden="1" customWidth="1"/>
    <col min="15" max="16384" width="11.21875" style="9"/>
  </cols>
  <sheetData>
    <row r="1" spans="1:14">
      <c r="A1" s="14"/>
      <c r="F1" s="16">
        <f>+SUM(ecriture[Débit])</f>
        <v>14393.070000000002</v>
      </c>
      <c r="G1" s="16">
        <f>+SUM(ecriture[Crédit])</f>
        <v>26548.260000000006</v>
      </c>
    </row>
    <row r="2" spans="1:14">
      <c r="A2" s="14"/>
    </row>
    <row r="4" spans="1:14">
      <c r="F4" s="18"/>
      <c r="G4" s="18"/>
      <c r="H4" s="18"/>
    </row>
    <row r="5" spans="1:14" ht="14.4" customHeight="1">
      <c r="B5" s="37"/>
      <c r="C5" s="37"/>
      <c r="D5" s="37"/>
      <c r="E5" s="37"/>
      <c r="F5" s="38"/>
      <c r="G5" s="38"/>
      <c r="H5" s="38"/>
      <c r="I5" s="38"/>
      <c r="J5" s="38"/>
      <c r="K5" s="38"/>
    </row>
    <row r="6" spans="1:14" ht="14.4" customHeight="1">
      <c r="B6" s="37"/>
      <c r="C6" s="37"/>
      <c r="D6" s="37"/>
      <c r="E6" s="37"/>
      <c r="F6" s="38"/>
      <c r="G6" s="38"/>
      <c r="H6" s="38"/>
      <c r="I6" s="38"/>
      <c r="J6" s="38"/>
      <c r="K6" s="38"/>
    </row>
    <row r="7" spans="1:14">
      <c r="E7" s="19"/>
      <c r="F7" s="18"/>
      <c r="G7" s="18"/>
    </row>
    <row r="8" spans="1:14" ht="18">
      <c r="B8" s="20" t="s">
        <v>6</v>
      </c>
      <c r="C8" s="21" t="s">
        <v>165</v>
      </c>
      <c r="D8" s="22" t="s">
        <v>0</v>
      </c>
      <c r="E8" s="22" t="s">
        <v>171</v>
      </c>
      <c r="F8" s="23" t="s">
        <v>161</v>
      </c>
      <c r="G8" s="23" t="s">
        <v>162</v>
      </c>
      <c r="H8" s="21" t="s">
        <v>2</v>
      </c>
      <c r="I8" s="22" t="s">
        <v>5</v>
      </c>
      <c r="J8" s="22" t="s">
        <v>3</v>
      </c>
      <c r="K8" s="22" t="s">
        <v>166</v>
      </c>
      <c r="L8" s="24" t="s">
        <v>167</v>
      </c>
      <c r="M8" s="22" t="s">
        <v>168</v>
      </c>
      <c r="N8" s="22" t="s">
        <v>169</v>
      </c>
    </row>
    <row r="9" spans="1:14">
      <c r="B9" s="27">
        <v>2</v>
      </c>
      <c r="C9" s="25">
        <v>43902</v>
      </c>
      <c r="D9" s="28">
        <v>401</v>
      </c>
      <c r="E9" s="29" t="s">
        <v>172</v>
      </c>
      <c r="F9" s="30"/>
      <c r="G9" s="30">
        <v>318.52999999999997</v>
      </c>
      <c r="H9" s="31">
        <v>43921</v>
      </c>
      <c r="I9" s="26"/>
      <c r="J9" s="32"/>
      <c r="K9" s="32"/>
      <c r="L9" s="27"/>
      <c r="M9" s="27" t="str">
        <f>+LEFT(ecriture[[#This Row],[N° compte]],1)</f>
        <v>4</v>
      </c>
      <c r="N9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10" spans="1:14">
      <c r="B10" s="27">
        <v>3</v>
      </c>
      <c r="C10" s="25">
        <v>43913</v>
      </c>
      <c r="D10" s="28">
        <v>401</v>
      </c>
      <c r="E10" s="29" t="s">
        <v>172</v>
      </c>
      <c r="F10" s="30"/>
      <c r="G10" s="30">
        <v>40.840000000000003</v>
      </c>
      <c r="H10" s="31">
        <v>43921</v>
      </c>
      <c r="I10" s="26"/>
      <c r="J10" s="32" t="s">
        <v>50</v>
      </c>
      <c r="K10" s="32"/>
      <c r="L10" s="27"/>
      <c r="M10" s="27" t="str">
        <f>+LEFT(ecriture[[#This Row],[N° compte]],1)</f>
        <v>4</v>
      </c>
      <c r="N10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11" spans="1:14">
      <c r="B11" s="27">
        <v>5</v>
      </c>
      <c r="C11" s="25">
        <v>43920</v>
      </c>
      <c r="D11" s="28">
        <v>401</v>
      </c>
      <c r="E11" s="29" t="s">
        <v>172</v>
      </c>
      <c r="F11" s="30"/>
      <c r="G11" s="30">
        <v>800.4</v>
      </c>
      <c r="H11" s="31">
        <v>43951</v>
      </c>
      <c r="I11" s="26"/>
      <c r="J11" s="32" t="s">
        <v>119</v>
      </c>
      <c r="K11" s="32"/>
      <c r="L11" s="27"/>
      <c r="M11" s="27" t="str">
        <f>+LEFT(ecriture[[#This Row],[N° compte]],1)</f>
        <v>4</v>
      </c>
      <c r="N11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12" spans="1:14">
      <c r="B12" s="27">
        <v>6</v>
      </c>
      <c r="C12" s="25">
        <v>43902</v>
      </c>
      <c r="D12" s="28">
        <v>401</v>
      </c>
      <c r="E12" s="29" t="s">
        <v>172</v>
      </c>
      <c r="F12" s="30"/>
      <c r="G12" s="30">
        <v>570.29999999999995</v>
      </c>
      <c r="H12" s="31">
        <v>43969</v>
      </c>
      <c r="I12" s="26"/>
      <c r="J12" s="32" t="s">
        <v>144</v>
      </c>
      <c r="K12" s="32"/>
      <c r="L12" s="27"/>
      <c r="M12" s="27" t="str">
        <f>+LEFT(ecriture[[#This Row],[N° compte]],1)</f>
        <v>4</v>
      </c>
      <c r="N12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13" spans="1:14">
      <c r="B13" s="27">
        <v>7</v>
      </c>
      <c r="C13" s="25">
        <v>43893</v>
      </c>
      <c r="D13" s="28">
        <v>401</v>
      </c>
      <c r="E13" s="29" t="s">
        <v>172</v>
      </c>
      <c r="F13" s="30"/>
      <c r="G13" s="30">
        <v>1726.92</v>
      </c>
      <c r="H13" s="31">
        <v>43961</v>
      </c>
      <c r="I13" s="26"/>
      <c r="J13" s="32" t="s">
        <v>32</v>
      </c>
      <c r="K13" s="32"/>
      <c r="L13" s="27"/>
      <c r="M13" s="27" t="str">
        <f>+LEFT(ecriture[[#This Row],[N° compte]],1)</f>
        <v>4</v>
      </c>
      <c r="N13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14" spans="1:14">
      <c r="B14" s="27">
        <v>8</v>
      </c>
      <c r="C14" s="25">
        <v>43906</v>
      </c>
      <c r="D14" s="28">
        <v>401</v>
      </c>
      <c r="E14" s="29" t="s">
        <v>172</v>
      </c>
      <c r="F14" s="30"/>
      <c r="G14" s="30">
        <v>-180.14</v>
      </c>
      <c r="H14" s="31">
        <v>43961</v>
      </c>
      <c r="I14" s="26"/>
      <c r="J14" s="32" t="s">
        <v>32</v>
      </c>
      <c r="K14" s="32"/>
      <c r="L14" s="27"/>
      <c r="M14" s="27" t="str">
        <f>+LEFT(ecriture[[#This Row],[N° compte]],1)</f>
        <v>4</v>
      </c>
      <c r="N14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15" spans="1:14">
      <c r="B15" s="27">
        <v>9</v>
      </c>
      <c r="C15" s="25">
        <v>43903</v>
      </c>
      <c r="D15" s="28">
        <v>401</v>
      </c>
      <c r="E15" s="29" t="s">
        <v>172</v>
      </c>
      <c r="F15" s="30"/>
      <c r="G15" s="30">
        <v>243</v>
      </c>
      <c r="H15" s="31">
        <v>43966</v>
      </c>
      <c r="I15" s="26"/>
      <c r="J15" s="32" t="s">
        <v>82</v>
      </c>
      <c r="K15" s="32"/>
      <c r="L15" s="27"/>
      <c r="M15" s="27" t="str">
        <f>+LEFT(ecriture[[#This Row],[N° compte]],1)</f>
        <v>4</v>
      </c>
      <c r="N15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16" spans="1:14">
      <c r="B16" s="27">
        <v>10</v>
      </c>
      <c r="C16" s="25">
        <v>43903</v>
      </c>
      <c r="D16" s="28">
        <v>401</v>
      </c>
      <c r="E16" s="29" t="s">
        <v>172</v>
      </c>
      <c r="F16" s="30"/>
      <c r="G16" s="30">
        <v>62.93</v>
      </c>
      <c r="H16" s="31">
        <v>43966</v>
      </c>
      <c r="I16" s="26"/>
      <c r="J16" s="32" t="s">
        <v>82</v>
      </c>
      <c r="K16" s="32"/>
      <c r="L16" s="27"/>
      <c r="M16" s="27" t="str">
        <f>+LEFT(ecriture[[#This Row],[N° compte]],1)</f>
        <v>4</v>
      </c>
      <c r="N16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17" spans="2:14">
      <c r="B17" s="27">
        <v>11</v>
      </c>
      <c r="C17" s="25">
        <v>43894</v>
      </c>
      <c r="D17" s="28">
        <v>401</v>
      </c>
      <c r="E17" s="29" t="s">
        <v>172</v>
      </c>
      <c r="F17" s="30"/>
      <c r="G17" s="30">
        <v>586.4</v>
      </c>
      <c r="H17" s="31">
        <v>43927</v>
      </c>
      <c r="I17" s="26"/>
      <c r="J17" s="32" t="s">
        <v>72</v>
      </c>
      <c r="K17" s="32"/>
      <c r="L17" s="27"/>
      <c r="M17" s="27" t="str">
        <f>+LEFT(ecriture[[#This Row],[N° compte]],1)</f>
        <v>4</v>
      </c>
      <c r="N17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18" spans="2:14">
      <c r="B18" s="27">
        <v>12</v>
      </c>
      <c r="C18" s="25">
        <v>43894</v>
      </c>
      <c r="D18" s="28">
        <v>401</v>
      </c>
      <c r="E18" s="29" t="s">
        <v>172</v>
      </c>
      <c r="F18" s="30"/>
      <c r="G18" s="30">
        <v>1740</v>
      </c>
      <c r="H18" s="31">
        <v>43894</v>
      </c>
      <c r="I18" s="26"/>
      <c r="J18" s="32" t="s">
        <v>20</v>
      </c>
      <c r="K18" s="32"/>
      <c r="L18" s="27"/>
      <c r="M18" s="27" t="str">
        <f>+LEFT(ecriture[[#This Row],[N° compte]],1)</f>
        <v>4</v>
      </c>
      <c r="N18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19" spans="2:14">
      <c r="B19" s="27">
        <v>13</v>
      </c>
      <c r="C19" s="25">
        <v>43921</v>
      </c>
      <c r="D19" s="28">
        <v>401</v>
      </c>
      <c r="E19" s="29" t="s">
        <v>172</v>
      </c>
      <c r="F19" s="30"/>
      <c r="G19" s="30">
        <v>125.55</v>
      </c>
      <c r="H19" s="31">
        <v>43923</v>
      </c>
      <c r="I19" s="26"/>
      <c r="J19" s="32" t="s">
        <v>59</v>
      </c>
      <c r="K19" s="32"/>
      <c r="L19" s="27"/>
      <c r="M19" s="27" t="str">
        <f>+LEFT(ecriture[[#This Row],[N° compte]],1)</f>
        <v>4</v>
      </c>
      <c r="N19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20" spans="2:14">
      <c r="B20" s="27">
        <v>14</v>
      </c>
      <c r="C20" s="25">
        <v>43906</v>
      </c>
      <c r="D20" s="28">
        <v>401</v>
      </c>
      <c r="E20" s="29" t="s">
        <v>172</v>
      </c>
      <c r="F20" s="30"/>
      <c r="G20" s="30">
        <v>504</v>
      </c>
      <c r="H20" s="31">
        <v>43951</v>
      </c>
      <c r="I20" s="26"/>
      <c r="J20" s="32" t="s">
        <v>119</v>
      </c>
      <c r="K20" s="32"/>
      <c r="L20" s="27"/>
      <c r="M20" s="27" t="str">
        <f>+LEFT(ecriture[[#This Row],[N° compte]],1)</f>
        <v>4</v>
      </c>
      <c r="N20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21" spans="2:14">
      <c r="B21" s="27">
        <v>22</v>
      </c>
      <c r="C21" s="25">
        <v>43894</v>
      </c>
      <c r="D21" s="28">
        <v>401</v>
      </c>
      <c r="E21" s="29" t="s">
        <v>172</v>
      </c>
      <c r="F21" s="30"/>
      <c r="G21" s="30">
        <v>199.83</v>
      </c>
      <c r="H21" s="31">
        <v>43962</v>
      </c>
      <c r="I21" s="26"/>
      <c r="J21" s="32" t="s">
        <v>135</v>
      </c>
      <c r="K21" s="32"/>
      <c r="L21" s="27"/>
      <c r="M21" s="27" t="str">
        <f>+LEFT(ecriture[[#This Row],[N° compte]],1)</f>
        <v>4</v>
      </c>
      <c r="N21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22" spans="2:14">
      <c r="B22" s="27">
        <v>23</v>
      </c>
      <c r="C22" s="25">
        <v>43902</v>
      </c>
      <c r="D22" s="28">
        <v>401</v>
      </c>
      <c r="E22" s="29" t="s">
        <v>172</v>
      </c>
      <c r="F22" s="30"/>
      <c r="G22" s="30">
        <v>1331.85</v>
      </c>
      <c r="H22" s="31">
        <v>43893</v>
      </c>
      <c r="I22" s="26"/>
      <c r="J22" s="32" t="s">
        <v>12</v>
      </c>
      <c r="K22" s="32"/>
      <c r="L22" s="27"/>
      <c r="M22" s="27" t="str">
        <f>+LEFT(ecriture[[#This Row],[N° compte]],1)</f>
        <v>4</v>
      </c>
      <c r="N22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23" spans="2:14">
      <c r="B23" s="27" t="s">
        <v>15</v>
      </c>
      <c r="C23" s="25">
        <v>43966</v>
      </c>
      <c r="D23" s="28">
        <v>401</v>
      </c>
      <c r="E23" s="29" t="s">
        <v>172</v>
      </c>
      <c r="F23" s="30"/>
      <c r="G23" s="30">
        <v>-1331.85</v>
      </c>
      <c r="H23" s="31">
        <v>43893</v>
      </c>
      <c r="I23" s="26"/>
      <c r="J23" s="32" t="s">
        <v>12</v>
      </c>
      <c r="K23" s="32"/>
      <c r="L23" s="27"/>
      <c r="M23" s="27" t="str">
        <f>+LEFT(ecriture[[#This Row],[N° compte]],1)</f>
        <v>4</v>
      </c>
      <c r="N23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24" spans="2:14">
      <c r="B24" s="27">
        <v>25</v>
      </c>
      <c r="C24" s="25">
        <v>43913</v>
      </c>
      <c r="D24" s="28">
        <v>401</v>
      </c>
      <c r="E24" s="29" t="s">
        <v>172</v>
      </c>
      <c r="F24" s="30"/>
      <c r="G24" s="30">
        <v>22.2</v>
      </c>
      <c r="H24" s="31">
        <v>43915</v>
      </c>
      <c r="I24" s="26"/>
      <c r="J24" s="32"/>
      <c r="K24" s="32"/>
      <c r="L24" s="27"/>
      <c r="M24" s="27" t="str">
        <f>+LEFT(ecriture[[#This Row],[N° compte]],1)</f>
        <v>4</v>
      </c>
      <c r="N24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25" spans="2:14">
      <c r="B25" s="27">
        <v>26</v>
      </c>
      <c r="C25" s="25">
        <v>43891</v>
      </c>
      <c r="D25" s="28">
        <v>401</v>
      </c>
      <c r="E25" s="29" t="s">
        <v>172</v>
      </c>
      <c r="F25" s="30"/>
      <c r="G25" s="30">
        <v>72</v>
      </c>
      <c r="H25" s="31">
        <v>43899</v>
      </c>
      <c r="I25" s="26"/>
      <c r="J25" s="32" t="s">
        <v>28</v>
      </c>
      <c r="K25" s="32"/>
      <c r="L25" s="27"/>
      <c r="M25" s="27" t="str">
        <f>+LEFT(ecriture[[#This Row],[N° compte]],1)</f>
        <v>4</v>
      </c>
      <c r="N25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26" spans="2:14">
      <c r="B26" s="27">
        <v>27</v>
      </c>
      <c r="C26" s="25">
        <v>43914</v>
      </c>
      <c r="D26" s="28">
        <v>401</v>
      </c>
      <c r="E26" s="29" t="s">
        <v>172</v>
      </c>
      <c r="F26" s="30"/>
      <c r="G26" s="30">
        <v>3025.92</v>
      </c>
      <c r="H26" s="31">
        <v>43974</v>
      </c>
      <c r="I26" s="26"/>
      <c r="J26" s="32" t="s">
        <v>32</v>
      </c>
      <c r="K26" s="32"/>
      <c r="L26" s="27"/>
      <c r="M26" s="27" t="str">
        <f>+LEFT(ecriture[[#This Row],[N° compte]],1)</f>
        <v>4</v>
      </c>
      <c r="N26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27" spans="2:14">
      <c r="B27" s="27">
        <v>28</v>
      </c>
      <c r="C27" s="25">
        <v>43891</v>
      </c>
      <c r="D27" s="28">
        <v>401</v>
      </c>
      <c r="E27" s="29" t="s">
        <v>172</v>
      </c>
      <c r="F27" s="30"/>
      <c r="G27" s="30">
        <v>1524.18</v>
      </c>
      <c r="H27" s="31">
        <v>43935</v>
      </c>
      <c r="I27" s="26"/>
      <c r="J27" s="32" t="s">
        <v>82</v>
      </c>
      <c r="K27" s="32"/>
      <c r="L27" s="27"/>
      <c r="M27" s="27" t="str">
        <f>+LEFT(ecriture[[#This Row],[N° compte]],1)</f>
        <v>4</v>
      </c>
      <c r="N27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28" spans="2:14">
      <c r="B28" s="27">
        <v>29</v>
      </c>
      <c r="C28" s="25">
        <v>43891</v>
      </c>
      <c r="D28" s="28">
        <v>401</v>
      </c>
      <c r="E28" s="29" t="s">
        <v>172</v>
      </c>
      <c r="F28" s="30"/>
      <c r="G28" s="30">
        <v>-988.68</v>
      </c>
      <c r="H28" s="31">
        <v>43935</v>
      </c>
      <c r="I28" s="26"/>
      <c r="J28" s="32" t="s">
        <v>82</v>
      </c>
      <c r="K28" s="32"/>
      <c r="L28" s="27"/>
      <c r="M28" s="27" t="str">
        <f>+LEFT(ecriture[[#This Row],[N° compte]],1)</f>
        <v>4</v>
      </c>
      <c r="N28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29" spans="2:14">
      <c r="B29" s="27">
        <v>30</v>
      </c>
      <c r="C29" s="25">
        <v>43891</v>
      </c>
      <c r="D29" s="28">
        <v>401</v>
      </c>
      <c r="E29" s="29" t="s">
        <v>172</v>
      </c>
      <c r="F29" s="30"/>
      <c r="G29" s="30">
        <v>2510.34</v>
      </c>
      <c r="H29" s="31">
        <v>43906</v>
      </c>
      <c r="I29" s="26"/>
      <c r="J29" s="32" t="s">
        <v>32</v>
      </c>
      <c r="K29" s="32"/>
      <c r="L29" s="27"/>
      <c r="M29" s="27" t="str">
        <f>+LEFT(ecriture[[#This Row],[N° compte]],1)</f>
        <v>4</v>
      </c>
      <c r="N29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30" spans="2:14">
      <c r="B30" s="27">
        <v>31</v>
      </c>
      <c r="C30" s="25">
        <v>43891</v>
      </c>
      <c r="D30" s="28">
        <v>401</v>
      </c>
      <c r="E30" s="29" t="s">
        <v>172</v>
      </c>
      <c r="F30" s="30"/>
      <c r="G30" s="30">
        <v>411.12</v>
      </c>
      <c r="H30" s="31">
        <v>43928</v>
      </c>
      <c r="I30" s="26"/>
      <c r="J30" s="32" t="s">
        <v>32</v>
      </c>
      <c r="K30" s="32"/>
      <c r="L30" s="27"/>
      <c r="M30" s="27" t="str">
        <f>+LEFT(ecriture[[#This Row],[N° compte]],1)</f>
        <v>4</v>
      </c>
      <c r="N30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31" spans="2:14">
      <c r="B31" s="27">
        <v>32</v>
      </c>
      <c r="C31" s="25">
        <v>43891</v>
      </c>
      <c r="D31" s="28">
        <v>401</v>
      </c>
      <c r="E31" s="29" t="s">
        <v>172</v>
      </c>
      <c r="F31" s="30"/>
      <c r="G31" s="30">
        <v>1145.3399999999999</v>
      </c>
      <c r="H31" s="31">
        <v>43928</v>
      </c>
      <c r="I31" s="26"/>
      <c r="J31" s="32" t="s">
        <v>82</v>
      </c>
      <c r="K31" s="32"/>
      <c r="L31" s="27"/>
      <c r="M31" s="27" t="str">
        <f>+LEFT(ecriture[[#This Row],[N° compte]],1)</f>
        <v>4</v>
      </c>
      <c r="N31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32" spans="2:14">
      <c r="B32" s="27">
        <v>33</v>
      </c>
      <c r="C32" s="25">
        <v>43892</v>
      </c>
      <c r="D32" s="28">
        <v>401</v>
      </c>
      <c r="E32" s="29" t="s">
        <v>172</v>
      </c>
      <c r="F32" s="30"/>
      <c r="G32" s="30">
        <v>272.88</v>
      </c>
      <c r="H32" s="31">
        <v>43892</v>
      </c>
      <c r="I32" s="26"/>
      <c r="J32" s="32" t="s">
        <v>7</v>
      </c>
      <c r="K32" s="32"/>
      <c r="L32" s="27"/>
      <c r="M32" s="27" t="str">
        <f>+LEFT(ecriture[[#This Row],[N° compte]],1)</f>
        <v>4</v>
      </c>
      <c r="N32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33" spans="2:22">
      <c r="B33" s="27">
        <v>34</v>
      </c>
      <c r="C33" s="25">
        <v>43894</v>
      </c>
      <c r="D33" s="28">
        <v>401</v>
      </c>
      <c r="E33" s="29" t="s">
        <v>172</v>
      </c>
      <c r="F33" s="30"/>
      <c r="G33" s="30">
        <v>159.11000000000001</v>
      </c>
      <c r="H33" s="31">
        <v>43894</v>
      </c>
      <c r="I33" s="26"/>
      <c r="J33" s="32" t="s">
        <v>24</v>
      </c>
      <c r="K33" s="32"/>
      <c r="L33" s="27"/>
      <c r="M33" s="27" t="str">
        <f>+LEFT(ecriture[[#This Row],[N° compte]],1)</f>
        <v>4</v>
      </c>
      <c r="N33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34" spans="2:22">
      <c r="B34" s="27">
        <v>36</v>
      </c>
      <c r="C34" s="25">
        <v>43892</v>
      </c>
      <c r="D34" s="28">
        <v>401</v>
      </c>
      <c r="E34" s="29" t="s">
        <v>172</v>
      </c>
      <c r="F34" s="30">
        <v>272.88</v>
      </c>
      <c r="G34" s="30"/>
      <c r="H34" s="31">
        <v>43892</v>
      </c>
      <c r="I34" s="26"/>
      <c r="J34" s="32" t="s">
        <v>7</v>
      </c>
      <c r="K34" s="32"/>
      <c r="L34" s="27"/>
      <c r="M34" s="27" t="str">
        <f>+LEFT(ecriture[[#This Row],[N° compte]],1)</f>
        <v>4</v>
      </c>
      <c r="N34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35" spans="2:22">
      <c r="B35" s="27">
        <v>36</v>
      </c>
      <c r="C35" s="25">
        <v>43893</v>
      </c>
      <c r="D35" s="28">
        <v>401</v>
      </c>
      <c r="E35" s="29" t="s">
        <v>172</v>
      </c>
      <c r="F35" s="30">
        <v>159.11000000000001</v>
      </c>
      <c r="G35" s="30"/>
      <c r="H35" s="31">
        <v>43894</v>
      </c>
      <c r="I35" s="26"/>
      <c r="J35" s="32" t="s">
        <v>24</v>
      </c>
      <c r="K35" s="32"/>
      <c r="L35" s="27"/>
      <c r="M35" s="27" t="str">
        <f>+LEFT(ecriture[[#This Row],[N° compte]],1)</f>
        <v>4</v>
      </c>
      <c r="N35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36" spans="2:22">
      <c r="B36" s="27">
        <v>38</v>
      </c>
      <c r="C36" s="25">
        <v>43894</v>
      </c>
      <c r="D36" s="28">
        <v>401</v>
      </c>
      <c r="E36" s="29" t="s">
        <v>172</v>
      </c>
      <c r="F36" s="30">
        <v>1740</v>
      </c>
      <c r="G36" s="30"/>
      <c r="H36" s="31">
        <v>43894</v>
      </c>
      <c r="I36" s="26"/>
      <c r="J36" s="32" t="s">
        <v>20</v>
      </c>
      <c r="K36" s="32"/>
      <c r="L36" s="27"/>
      <c r="M36" s="27" t="str">
        <f>+LEFT(ecriture[[#This Row],[N° compte]],1)</f>
        <v>4</v>
      </c>
      <c r="N36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  <c r="U36" s="30"/>
      <c r="V36" s="30"/>
    </row>
    <row r="37" spans="2:22">
      <c r="B37" s="27">
        <v>38</v>
      </c>
      <c r="C37" s="25">
        <v>43892</v>
      </c>
      <c r="D37" s="28">
        <v>401</v>
      </c>
      <c r="E37" s="29" t="s">
        <v>172</v>
      </c>
      <c r="F37" s="30">
        <v>1331.85</v>
      </c>
      <c r="G37" s="30"/>
      <c r="H37" s="31">
        <v>43893</v>
      </c>
      <c r="I37" s="26"/>
      <c r="J37" s="32" t="s">
        <v>12</v>
      </c>
      <c r="K37" s="32"/>
      <c r="L37" s="27"/>
      <c r="M37" s="27" t="str">
        <f>+LEFT(ecriture[[#This Row],[N° compte]],1)</f>
        <v>4</v>
      </c>
      <c r="N37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  <c r="U37" s="30"/>
      <c r="V37" s="30"/>
    </row>
    <row r="38" spans="2:22">
      <c r="B38" s="27">
        <v>38</v>
      </c>
      <c r="C38" s="25">
        <v>43899</v>
      </c>
      <c r="D38" s="28">
        <v>401</v>
      </c>
      <c r="E38" s="29" t="s">
        <v>172</v>
      </c>
      <c r="F38" s="30">
        <v>72</v>
      </c>
      <c r="G38" s="30"/>
      <c r="H38" s="31">
        <v>43899</v>
      </c>
      <c r="I38" s="26"/>
      <c r="J38" s="32" t="s">
        <v>28</v>
      </c>
      <c r="K38" s="32"/>
      <c r="L38" s="27"/>
      <c r="M38" s="27" t="str">
        <f>+LEFT(ecriture[[#This Row],[N° compte]],1)</f>
        <v>4</v>
      </c>
      <c r="N38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  <c r="U38" s="30"/>
      <c r="V38" s="30"/>
    </row>
    <row r="39" spans="2:22">
      <c r="B39" s="27">
        <v>38</v>
      </c>
      <c r="C39" s="25">
        <v>43906</v>
      </c>
      <c r="D39" s="28">
        <v>401</v>
      </c>
      <c r="E39" s="29" t="s">
        <v>172</v>
      </c>
      <c r="F39" s="30">
        <v>2510.34</v>
      </c>
      <c r="G39" s="30"/>
      <c r="H39" s="31">
        <v>43906</v>
      </c>
      <c r="I39" s="26"/>
      <c r="J39" s="32" t="s">
        <v>32</v>
      </c>
      <c r="K39" s="32"/>
      <c r="L39" s="27"/>
      <c r="M39" s="27" t="str">
        <f>+LEFT(ecriture[[#This Row],[N° compte]],1)</f>
        <v>4</v>
      </c>
      <c r="N39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  <c r="U39" s="30"/>
      <c r="V39" s="30"/>
    </row>
    <row r="40" spans="2:22">
      <c r="B40" s="27">
        <v>38</v>
      </c>
      <c r="C40" s="25">
        <v>43909</v>
      </c>
      <c r="D40" s="28">
        <v>401</v>
      </c>
      <c r="E40" s="29" t="s">
        <v>172</v>
      </c>
      <c r="F40" s="30">
        <v>64.06</v>
      </c>
      <c r="G40" s="30"/>
      <c r="H40" s="31">
        <v>43921</v>
      </c>
      <c r="I40" s="26"/>
      <c r="J40" s="32" t="s">
        <v>50</v>
      </c>
      <c r="K40" s="32"/>
      <c r="L40" s="27"/>
      <c r="M40" s="27" t="str">
        <f>+LEFT(ecriture[[#This Row],[N° compte]],1)</f>
        <v>4</v>
      </c>
      <c r="N40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  <c r="U40" s="30"/>
      <c r="V40" s="30"/>
    </row>
    <row r="41" spans="2:22">
      <c r="B41" s="27">
        <v>38</v>
      </c>
      <c r="C41" s="25">
        <v>43909</v>
      </c>
      <c r="D41" s="28">
        <v>401</v>
      </c>
      <c r="E41" s="29" t="s">
        <v>172</v>
      </c>
      <c r="F41" s="30">
        <v>318.52999999999997</v>
      </c>
      <c r="G41" s="30"/>
      <c r="H41" s="31">
        <v>43921</v>
      </c>
      <c r="I41" s="26"/>
      <c r="J41" s="32"/>
      <c r="K41" s="32"/>
      <c r="L41" s="27"/>
      <c r="M41" s="27" t="str">
        <f>+LEFT(ecriture[[#This Row],[N° compte]],1)</f>
        <v>4</v>
      </c>
      <c r="N41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  <c r="U41" s="30"/>
      <c r="V41" s="30"/>
    </row>
    <row r="42" spans="2:22">
      <c r="B42" s="27">
        <v>38</v>
      </c>
      <c r="C42" s="25">
        <v>43911</v>
      </c>
      <c r="D42" s="28">
        <v>401</v>
      </c>
      <c r="E42" s="29" t="s">
        <v>172</v>
      </c>
      <c r="F42" s="30">
        <v>1.42</v>
      </c>
      <c r="G42" s="30"/>
      <c r="H42" s="31">
        <v>43921</v>
      </c>
      <c r="I42" s="26"/>
      <c r="J42" s="32" t="s">
        <v>50</v>
      </c>
      <c r="K42" s="32"/>
      <c r="L42" s="27"/>
      <c r="M42" s="27" t="str">
        <f>+LEFT(ecriture[[#This Row],[N° compte]],1)</f>
        <v>4</v>
      </c>
      <c r="N42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  <c r="U42" s="30"/>
      <c r="V42" s="30"/>
    </row>
    <row r="43" spans="2:22">
      <c r="B43" s="27">
        <v>38</v>
      </c>
      <c r="C43" s="25">
        <v>43911</v>
      </c>
      <c r="D43" s="28">
        <v>401</v>
      </c>
      <c r="E43" s="29" t="s">
        <v>172</v>
      </c>
      <c r="F43" s="30">
        <v>1.42</v>
      </c>
      <c r="G43" s="30"/>
      <c r="H43" s="31">
        <v>43921</v>
      </c>
      <c r="I43" s="26"/>
      <c r="J43" s="32" t="s">
        <v>50</v>
      </c>
      <c r="K43" s="32"/>
      <c r="L43" s="27"/>
      <c r="M43" s="27" t="str">
        <f>+LEFT(ecriture[[#This Row],[N° compte]],1)</f>
        <v>4</v>
      </c>
      <c r="N43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  <c r="U43" s="30"/>
      <c r="V43" s="30"/>
    </row>
    <row r="44" spans="2:22">
      <c r="B44" s="27">
        <v>38</v>
      </c>
      <c r="C44" s="25">
        <v>43914</v>
      </c>
      <c r="D44" s="28">
        <v>401</v>
      </c>
      <c r="E44" s="29" t="s">
        <v>172</v>
      </c>
      <c r="F44" s="30">
        <v>1.42</v>
      </c>
      <c r="G44" s="30"/>
      <c r="H44" s="31">
        <v>43921</v>
      </c>
      <c r="I44" s="26"/>
      <c r="J44" s="32" t="s">
        <v>50</v>
      </c>
      <c r="K44" s="32"/>
      <c r="L44" s="27"/>
      <c r="M44" s="27" t="str">
        <f>+LEFT(ecriture[[#This Row],[N° compte]],1)</f>
        <v>4</v>
      </c>
      <c r="N44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  <c r="U44" s="30"/>
      <c r="V44" s="30"/>
    </row>
    <row r="45" spans="2:22">
      <c r="B45" s="33">
        <v>38</v>
      </c>
      <c r="C45" s="25">
        <v>43915</v>
      </c>
      <c r="D45" s="28">
        <v>401</v>
      </c>
      <c r="E45" s="29" t="s">
        <v>172</v>
      </c>
      <c r="F45" s="30">
        <v>22.2</v>
      </c>
      <c r="G45" s="30"/>
      <c r="H45" s="31">
        <v>43915</v>
      </c>
      <c r="I45" s="26"/>
      <c r="J45" s="32"/>
      <c r="K45" s="32"/>
      <c r="L45" s="27"/>
      <c r="M45" s="27" t="str">
        <f>+LEFT(ecriture[[#This Row],[N° compte]],1)</f>
        <v>4</v>
      </c>
      <c r="N45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  <c r="U45" s="30"/>
      <c r="V45" s="30"/>
    </row>
    <row r="46" spans="2:22">
      <c r="B46" s="27">
        <v>38</v>
      </c>
      <c r="C46" s="25">
        <v>43915</v>
      </c>
      <c r="D46" s="28">
        <v>401</v>
      </c>
      <c r="E46" s="29" t="s">
        <v>172</v>
      </c>
      <c r="F46" s="30">
        <v>1.42</v>
      </c>
      <c r="G46" s="30"/>
      <c r="H46" s="31">
        <v>43921</v>
      </c>
      <c r="I46" s="26"/>
      <c r="J46" s="32" t="s">
        <v>50</v>
      </c>
      <c r="K46" s="32"/>
      <c r="L46" s="27"/>
      <c r="M46" s="27" t="str">
        <f>+LEFT(ecriture[[#This Row],[N° compte]],1)</f>
        <v>4</v>
      </c>
      <c r="N46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  <c r="U46" s="30"/>
      <c r="V46" s="30"/>
    </row>
    <row r="47" spans="2:22">
      <c r="B47" s="27">
        <v>38</v>
      </c>
      <c r="C47" s="25">
        <v>43917</v>
      </c>
      <c r="D47" s="28">
        <v>401</v>
      </c>
      <c r="E47" s="29" t="s">
        <v>172</v>
      </c>
      <c r="F47" s="30">
        <v>2.25</v>
      </c>
      <c r="G47" s="30"/>
      <c r="H47" s="31"/>
      <c r="I47" s="26"/>
      <c r="J47" s="32"/>
      <c r="K47" s="32"/>
      <c r="L47" s="27"/>
      <c r="M47" s="27" t="str">
        <f>+LEFT(ecriture[[#This Row],[N° compte]],1)</f>
        <v>4</v>
      </c>
      <c r="N47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  <c r="U47" s="30"/>
      <c r="V47" s="30"/>
    </row>
    <row r="48" spans="2:22">
      <c r="B48" s="27">
        <v>38</v>
      </c>
      <c r="C48" s="25">
        <v>43907</v>
      </c>
      <c r="D48" s="28">
        <v>401</v>
      </c>
      <c r="E48" s="29" t="s">
        <v>172</v>
      </c>
      <c r="F48" s="30">
        <v>925.11</v>
      </c>
      <c r="G48" s="30"/>
      <c r="H48" s="31">
        <v>43907</v>
      </c>
      <c r="I48" s="26"/>
      <c r="J48" s="32" t="s">
        <v>37</v>
      </c>
      <c r="K48" s="32"/>
      <c r="L48" s="27"/>
      <c r="M48" s="27" t="str">
        <f>+LEFT(ecriture[[#This Row],[N° compte]],1)</f>
        <v>4</v>
      </c>
      <c r="N48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49" spans="2:14">
      <c r="B49" s="27" t="s">
        <v>66</v>
      </c>
      <c r="C49" s="25">
        <v>43924</v>
      </c>
      <c r="D49" s="28">
        <v>401</v>
      </c>
      <c r="E49" s="29" t="s">
        <v>172</v>
      </c>
      <c r="F49" s="30"/>
      <c r="G49" s="30">
        <v>1740</v>
      </c>
      <c r="H49" s="31">
        <v>43924</v>
      </c>
      <c r="I49" s="26"/>
      <c r="J49" s="32" t="s">
        <v>20</v>
      </c>
      <c r="K49" s="32"/>
      <c r="L49" s="27"/>
      <c r="M49" s="27" t="str">
        <f>+LEFT(ecriture[[#This Row],[N° compte]],1)</f>
        <v>4</v>
      </c>
      <c r="N49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50" spans="2:14">
      <c r="B50" s="27" t="s">
        <v>102</v>
      </c>
      <c r="C50" s="25">
        <v>43941</v>
      </c>
      <c r="D50" s="28">
        <v>401</v>
      </c>
      <c r="E50" s="29" t="s">
        <v>172</v>
      </c>
      <c r="F50" s="30"/>
      <c r="G50" s="30">
        <v>1740</v>
      </c>
      <c r="H50" s="31">
        <v>43941</v>
      </c>
      <c r="I50" s="26"/>
      <c r="J50" s="32" t="s">
        <v>20</v>
      </c>
      <c r="K50" s="32"/>
      <c r="L50" s="27"/>
      <c r="M50" s="27" t="str">
        <f>+LEFT(ecriture[[#This Row],[N° compte]],1)</f>
        <v>4</v>
      </c>
      <c r="N50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51" spans="2:14">
      <c r="B51" s="27" t="s">
        <v>127</v>
      </c>
      <c r="C51" s="25">
        <v>43951</v>
      </c>
      <c r="D51" s="28">
        <v>401</v>
      </c>
      <c r="E51" s="29" t="s">
        <v>172</v>
      </c>
      <c r="F51" s="30"/>
      <c r="G51" s="30">
        <v>324</v>
      </c>
      <c r="H51" s="31">
        <v>43951</v>
      </c>
      <c r="I51" s="26"/>
      <c r="J51" s="32" t="s">
        <v>55</v>
      </c>
      <c r="K51" s="32"/>
      <c r="L51" s="27"/>
      <c r="M51" s="27" t="str">
        <f>+LEFT(ecriture[[#This Row],[N° compte]],1)</f>
        <v>4</v>
      </c>
      <c r="N51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52" spans="2:14">
      <c r="B52" s="27" t="s">
        <v>57</v>
      </c>
      <c r="C52" s="25">
        <v>43923</v>
      </c>
      <c r="D52" s="28">
        <v>401</v>
      </c>
      <c r="E52" s="29" t="s">
        <v>172</v>
      </c>
      <c r="F52" s="30"/>
      <c r="G52" s="30">
        <v>100</v>
      </c>
      <c r="H52" s="31">
        <v>43923</v>
      </c>
      <c r="I52" s="26"/>
      <c r="J52" s="32" t="s">
        <v>55</v>
      </c>
      <c r="K52" s="32"/>
      <c r="L52" s="27"/>
      <c r="M52" s="27" t="str">
        <f>+LEFT(ecriture[[#This Row],[N° compte]],1)</f>
        <v>4</v>
      </c>
      <c r="N52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53" spans="2:14">
      <c r="B53" s="27" t="s">
        <v>98</v>
      </c>
      <c r="C53" s="25">
        <v>43938</v>
      </c>
      <c r="D53" s="28">
        <v>401</v>
      </c>
      <c r="E53" s="29" t="s">
        <v>172</v>
      </c>
      <c r="F53" s="30"/>
      <c r="G53" s="30">
        <v>23.7</v>
      </c>
      <c r="H53" s="31">
        <v>43938</v>
      </c>
      <c r="I53" s="26"/>
      <c r="J53" s="32" t="s">
        <v>55</v>
      </c>
      <c r="K53" s="32"/>
      <c r="L53" s="27"/>
      <c r="M53" s="27" t="str">
        <f>+LEFT(ecriture[[#This Row],[N° compte]],1)</f>
        <v>4</v>
      </c>
      <c r="N53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54" spans="2:14">
      <c r="B54" s="27" t="s">
        <v>94</v>
      </c>
      <c r="C54" s="25">
        <v>43937</v>
      </c>
      <c r="D54" s="28">
        <v>401</v>
      </c>
      <c r="E54" s="29" t="s">
        <v>172</v>
      </c>
      <c r="F54" s="30"/>
      <c r="G54" s="30">
        <v>5</v>
      </c>
      <c r="H54" s="31">
        <v>43937</v>
      </c>
      <c r="I54" s="26"/>
      <c r="J54" s="32" t="s">
        <v>55</v>
      </c>
      <c r="K54" s="32"/>
      <c r="L54" s="27"/>
      <c r="M54" s="27" t="str">
        <f>+LEFT(ecriture[[#This Row],[N° compte]],1)</f>
        <v>4</v>
      </c>
      <c r="N54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55" spans="2:14">
      <c r="B55" s="27" t="s">
        <v>124</v>
      </c>
      <c r="C55" s="25">
        <v>43946</v>
      </c>
      <c r="D55" s="28">
        <v>401</v>
      </c>
      <c r="E55" s="29" t="s">
        <v>172</v>
      </c>
      <c r="F55" s="30"/>
      <c r="G55" s="30">
        <v>1.2</v>
      </c>
      <c r="H55" s="31">
        <v>43951</v>
      </c>
      <c r="I55" s="26"/>
      <c r="J55" s="32" t="s">
        <v>28</v>
      </c>
      <c r="K55" s="32"/>
      <c r="L55" s="27"/>
      <c r="M55" s="27" t="str">
        <f>+LEFT(ecriture[[#This Row],[N° compte]],1)</f>
        <v>4</v>
      </c>
      <c r="N55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56" spans="2:14">
      <c r="B56" s="27" t="s">
        <v>90</v>
      </c>
      <c r="C56" s="25">
        <v>43922</v>
      </c>
      <c r="D56" s="28">
        <v>401</v>
      </c>
      <c r="E56" s="29" t="s">
        <v>172</v>
      </c>
      <c r="F56" s="30"/>
      <c r="G56" s="30">
        <v>72</v>
      </c>
      <c r="H56" s="31">
        <v>43936</v>
      </c>
      <c r="I56" s="26"/>
      <c r="J56" s="32" t="s">
        <v>28</v>
      </c>
      <c r="K56" s="32"/>
      <c r="L56" s="27"/>
      <c r="M56" s="27" t="str">
        <f>+LEFT(ecriture[[#This Row],[N° compte]],1)</f>
        <v>4</v>
      </c>
      <c r="N56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57" spans="2:14">
      <c r="B57" s="27" t="s">
        <v>39</v>
      </c>
      <c r="C57" s="25">
        <v>43945</v>
      </c>
      <c r="D57" s="28">
        <v>401</v>
      </c>
      <c r="E57" s="29" t="s">
        <v>172</v>
      </c>
      <c r="F57" s="30"/>
      <c r="G57" s="30">
        <v>925.11</v>
      </c>
      <c r="H57" s="31">
        <v>43907</v>
      </c>
      <c r="I57" s="26"/>
      <c r="J57" s="32" t="s">
        <v>37</v>
      </c>
      <c r="K57" s="32"/>
      <c r="L57" s="27"/>
      <c r="M57" s="27" t="str">
        <f>+LEFT(ecriture[[#This Row],[N° compte]],1)</f>
        <v>4</v>
      </c>
      <c r="N57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58" spans="2:14">
      <c r="B58" s="27" t="s">
        <v>81</v>
      </c>
      <c r="C58" s="25">
        <v>43935</v>
      </c>
      <c r="D58" s="28">
        <v>401</v>
      </c>
      <c r="E58" s="29" t="s">
        <v>172</v>
      </c>
      <c r="F58" s="30"/>
      <c r="G58" s="30">
        <v>157.63999999999999</v>
      </c>
      <c r="H58" s="31">
        <v>43928</v>
      </c>
      <c r="I58" s="26"/>
      <c r="J58" s="32" t="s">
        <v>24</v>
      </c>
      <c r="K58" s="32"/>
      <c r="L58" s="27"/>
      <c r="M58" s="27" t="str">
        <f>+LEFT(ecriture[[#This Row],[N° compte]],1)</f>
        <v>4</v>
      </c>
      <c r="N58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59" spans="2:14">
      <c r="B59" s="27" t="s">
        <v>115</v>
      </c>
      <c r="C59" s="25">
        <v>43950</v>
      </c>
      <c r="D59" s="28">
        <v>401</v>
      </c>
      <c r="E59" s="29" t="s">
        <v>172</v>
      </c>
      <c r="F59" s="30"/>
      <c r="G59" s="30">
        <v>8.6999999999999993</v>
      </c>
      <c r="H59" s="31">
        <v>43950</v>
      </c>
      <c r="I59" s="26"/>
      <c r="J59" s="32"/>
      <c r="K59" s="32"/>
      <c r="L59" s="27"/>
      <c r="M59" s="27" t="str">
        <f>+LEFT(ecriture[[#This Row],[N° compte]],1)</f>
        <v>4</v>
      </c>
      <c r="N59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60" spans="2:14">
      <c r="B60" s="27" t="s">
        <v>70</v>
      </c>
      <c r="C60" s="25">
        <v>43924</v>
      </c>
      <c r="D60" s="28">
        <v>401</v>
      </c>
      <c r="E60" s="29" t="s">
        <v>172</v>
      </c>
      <c r="F60" s="30"/>
      <c r="G60" s="30">
        <v>61.59</v>
      </c>
      <c r="H60" s="31">
        <v>43924</v>
      </c>
      <c r="I60" s="26"/>
      <c r="J60" s="32" t="s">
        <v>7</v>
      </c>
      <c r="K60" s="32"/>
      <c r="L60" s="27"/>
      <c r="M60" s="27" t="str">
        <f>+LEFT(ecriture[[#This Row],[N° compte]],1)</f>
        <v>4</v>
      </c>
      <c r="N60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61" spans="2:14">
      <c r="B61" s="27" t="s">
        <v>151</v>
      </c>
      <c r="C61" s="25">
        <v>43945</v>
      </c>
      <c r="D61" s="28">
        <v>401</v>
      </c>
      <c r="E61" s="29" t="s">
        <v>172</v>
      </c>
      <c r="F61" s="30"/>
      <c r="G61" s="30">
        <v>594</v>
      </c>
      <c r="H61" s="31">
        <v>43982</v>
      </c>
      <c r="I61" s="26"/>
      <c r="J61" s="32" t="s">
        <v>119</v>
      </c>
      <c r="K61" s="32"/>
      <c r="L61" s="27"/>
      <c r="M61" s="27" t="str">
        <f>+LEFT(ecriture[[#This Row],[N° compte]],1)</f>
        <v>4</v>
      </c>
      <c r="N61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62" spans="2:14">
      <c r="B62" s="27" t="s">
        <v>153</v>
      </c>
      <c r="C62" s="25">
        <v>43929</v>
      </c>
      <c r="D62" s="28">
        <v>401</v>
      </c>
      <c r="E62" s="29" t="s">
        <v>172</v>
      </c>
      <c r="F62" s="30"/>
      <c r="G62" s="30">
        <v>1609.2</v>
      </c>
      <c r="H62" s="31">
        <v>43982</v>
      </c>
      <c r="I62" s="26"/>
      <c r="J62" s="32" t="s">
        <v>119</v>
      </c>
      <c r="K62" s="32"/>
      <c r="L62" s="27"/>
      <c r="M62" s="27" t="str">
        <f>+LEFT(ecriture[[#This Row],[N° compte]],1)</f>
        <v>4</v>
      </c>
      <c r="N62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63" spans="2:14">
      <c r="B63" s="27" t="s">
        <v>156</v>
      </c>
      <c r="C63" s="25">
        <v>43928</v>
      </c>
      <c r="D63" s="28">
        <v>401</v>
      </c>
      <c r="E63" s="29" t="s">
        <v>172</v>
      </c>
      <c r="F63" s="30"/>
      <c r="G63" s="30">
        <v>305.86</v>
      </c>
      <c r="H63" s="31">
        <v>43988</v>
      </c>
      <c r="I63" s="26"/>
      <c r="J63" s="32" t="s">
        <v>135</v>
      </c>
      <c r="K63" s="32"/>
      <c r="L63" s="27"/>
      <c r="M63" s="27" t="str">
        <f>+LEFT(ecriture[[#This Row],[N° compte]],1)</f>
        <v>4</v>
      </c>
      <c r="N63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64" spans="2:14">
      <c r="B64" s="27" t="s">
        <v>105</v>
      </c>
      <c r="C64" s="25">
        <v>43941</v>
      </c>
      <c r="D64" s="28">
        <v>401</v>
      </c>
      <c r="E64" s="29" t="s">
        <v>172</v>
      </c>
      <c r="F64" s="30"/>
      <c r="G64" s="30">
        <v>285</v>
      </c>
      <c r="H64" s="31">
        <v>43941</v>
      </c>
      <c r="I64" s="26"/>
      <c r="J64" s="32" t="s">
        <v>103</v>
      </c>
      <c r="K64" s="32"/>
      <c r="L64" s="27"/>
      <c r="M64" s="27" t="str">
        <f>+LEFT(ecriture[[#This Row],[N° compte]],1)</f>
        <v>4</v>
      </c>
      <c r="N64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65" spans="2:14">
      <c r="B65" s="27" t="s">
        <v>159</v>
      </c>
      <c r="C65" s="25">
        <v>43945</v>
      </c>
      <c r="D65" s="28">
        <v>401</v>
      </c>
      <c r="E65" s="29" t="s">
        <v>172</v>
      </c>
      <c r="F65" s="30"/>
      <c r="G65" s="30">
        <v>1175.95</v>
      </c>
      <c r="H65" s="31">
        <v>44005</v>
      </c>
      <c r="I65" s="26"/>
      <c r="J65" s="32" t="s">
        <v>72</v>
      </c>
      <c r="K65" s="32"/>
      <c r="L65" s="27"/>
      <c r="M65" s="27" t="str">
        <f>+LEFT(ecriture[[#This Row],[N° compte]],1)</f>
        <v>4</v>
      </c>
      <c r="N65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66" spans="2:14">
      <c r="B66" s="27" t="s">
        <v>62</v>
      </c>
      <c r="C66" s="25">
        <v>43923</v>
      </c>
      <c r="D66" s="28">
        <v>401</v>
      </c>
      <c r="E66" s="29" t="s">
        <v>172</v>
      </c>
      <c r="F66" s="30">
        <v>126.88</v>
      </c>
      <c r="G66" s="30"/>
      <c r="H66" s="31">
        <v>43923</v>
      </c>
      <c r="I66" s="26"/>
      <c r="J66" s="32" t="s">
        <v>59</v>
      </c>
      <c r="K66" s="32"/>
      <c r="L66" s="27"/>
      <c r="M66" s="27" t="str">
        <f>+LEFT(ecriture[[#This Row],[N° compte]],1)</f>
        <v>4</v>
      </c>
      <c r="N66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67" spans="2:14">
      <c r="B67" s="27" t="s">
        <v>62</v>
      </c>
      <c r="C67" s="25">
        <v>43924</v>
      </c>
      <c r="D67" s="28">
        <v>401</v>
      </c>
      <c r="E67" s="29" t="s">
        <v>172</v>
      </c>
      <c r="F67" s="30">
        <v>61.59</v>
      </c>
      <c r="G67" s="30"/>
      <c r="H67" s="31">
        <v>43924</v>
      </c>
      <c r="I67" s="26"/>
      <c r="J67" s="32" t="s">
        <v>7</v>
      </c>
      <c r="K67" s="32"/>
      <c r="L67" s="27"/>
      <c r="M67" s="27" t="str">
        <f>+LEFT(ecriture[[#This Row],[N° compte]],1)</f>
        <v>4</v>
      </c>
      <c r="N67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68" spans="2:14">
      <c r="B68" s="27" t="s">
        <v>62</v>
      </c>
      <c r="C68" s="25">
        <v>43928</v>
      </c>
      <c r="D68" s="28">
        <v>401</v>
      </c>
      <c r="E68" s="29" t="s">
        <v>172</v>
      </c>
      <c r="F68" s="30">
        <v>157.63999999999999</v>
      </c>
      <c r="G68" s="30"/>
      <c r="H68" s="31">
        <v>43928</v>
      </c>
      <c r="I68" s="26"/>
      <c r="J68" s="32" t="s">
        <v>24</v>
      </c>
      <c r="K68" s="32"/>
      <c r="L68" s="27"/>
      <c r="M68" s="27" t="str">
        <f>+LEFT(ecriture[[#This Row],[N° compte]],1)</f>
        <v>4</v>
      </c>
      <c r="N68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69" spans="2:14">
      <c r="B69" s="27" t="s">
        <v>62</v>
      </c>
      <c r="C69" s="25">
        <v>43941</v>
      </c>
      <c r="D69" s="28">
        <v>401</v>
      </c>
      <c r="E69" s="29" t="s">
        <v>172</v>
      </c>
      <c r="F69" s="30">
        <v>285</v>
      </c>
      <c r="G69" s="30"/>
      <c r="H69" s="31">
        <v>43941</v>
      </c>
      <c r="I69" s="26"/>
      <c r="J69" s="32" t="s">
        <v>103</v>
      </c>
      <c r="K69" s="32"/>
      <c r="L69" s="27"/>
      <c r="M69" s="27" t="str">
        <f>+LEFT(ecriture[[#This Row],[N° compte]],1)</f>
        <v>4</v>
      </c>
      <c r="N69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70" spans="2:14">
      <c r="B70" s="27" t="s">
        <v>67</v>
      </c>
      <c r="C70" s="25">
        <v>43923</v>
      </c>
      <c r="D70" s="28">
        <v>401</v>
      </c>
      <c r="E70" s="29" t="s">
        <v>172</v>
      </c>
      <c r="F70" s="30">
        <v>12</v>
      </c>
      <c r="G70" s="30"/>
      <c r="H70" s="31"/>
      <c r="I70" s="26"/>
      <c r="J70" s="32"/>
      <c r="K70" s="32"/>
      <c r="L70" s="27"/>
      <c r="M70" s="27" t="str">
        <f>+LEFT(ecriture[[#This Row],[N° compte]],1)</f>
        <v>4</v>
      </c>
      <c r="N70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71" spans="2:14">
      <c r="B71" s="27" t="s">
        <v>67</v>
      </c>
      <c r="C71" s="25">
        <v>43927</v>
      </c>
      <c r="D71" s="28">
        <v>401</v>
      </c>
      <c r="E71" s="29" t="s">
        <v>172</v>
      </c>
      <c r="F71" s="30">
        <v>1740</v>
      </c>
      <c r="G71" s="30"/>
      <c r="H71" s="31">
        <v>43924</v>
      </c>
      <c r="I71" s="26"/>
      <c r="J71" s="32" t="s">
        <v>20</v>
      </c>
      <c r="K71" s="32"/>
      <c r="L71" s="27"/>
      <c r="M71" s="27" t="str">
        <f>+LEFT(ecriture[[#This Row],[N° compte]],1)</f>
        <v>4</v>
      </c>
      <c r="N71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72" spans="2:14">
      <c r="B72" s="27" t="s">
        <v>67</v>
      </c>
      <c r="C72" s="25">
        <v>43927</v>
      </c>
      <c r="D72" s="28">
        <v>401</v>
      </c>
      <c r="E72" s="29" t="s">
        <v>172</v>
      </c>
      <c r="F72" s="30">
        <v>72</v>
      </c>
      <c r="G72" s="30"/>
      <c r="H72" s="31">
        <v>43936</v>
      </c>
      <c r="I72" s="26"/>
      <c r="J72" s="32" t="s">
        <v>28</v>
      </c>
      <c r="K72" s="32"/>
      <c r="L72" s="27"/>
      <c r="M72" s="27" t="str">
        <f>+LEFT(ecriture[[#This Row],[N° compte]],1)</f>
        <v>4</v>
      </c>
      <c r="N72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73" spans="2:14">
      <c r="B73" s="27" t="s">
        <v>67</v>
      </c>
      <c r="C73" s="25">
        <v>43928</v>
      </c>
      <c r="D73" s="28">
        <v>401</v>
      </c>
      <c r="E73" s="29" t="s">
        <v>172</v>
      </c>
      <c r="F73" s="30">
        <v>1145.3399999999999</v>
      </c>
      <c r="G73" s="30"/>
      <c r="H73" s="31">
        <v>43928</v>
      </c>
      <c r="I73" s="26"/>
      <c r="J73" s="32" t="s">
        <v>170</v>
      </c>
      <c r="K73" s="32"/>
      <c r="L73" s="27"/>
      <c r="M73" s="27" t="str">
        <f>+LEFT(ecriture[[#This Row],[N° compte]],1)</f>
        <v>4</v>
      </c>
      <c r="N73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74" spans="2:14">
      <c r="B74" s="27" t="s">
        <v>67</v>
      </c>
      <c r="C74" s="25">
        <v>43928</v>
      </c>
      <c r="D74" s="28">
        <v>401</v>
      </c>
      <c r="E74" s="29" t="s">
        <v>172</v>
      </c>
      <c r="F74" s="30">
        <v>411.12</v>
      </c>
      <c r="G74" s="30"/>
      <c r="H74" s="31">
        <v>43928</v>
      </c>
      <c r="I74" s="26"/>
      <c r="J74" s="32" t="s">
        <v>32</v>
      </c>
      <c r="K74" s="32"/>
      <c r="L74" s="27"/>
      <c r="M74" s="27" t="str">
        <f>+LEFT(ecriture[[#This Row],[N° compte]],1)</f>
        <v>4</v>
      </c>
      <c r="N74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75" spans="2:14">
      <c r="B75" s="27" t="s">
        <v>67</v>
      </c>
      <c r="C75" s="25">
        <v>43935</v>
      </c>
      <c r="D75" s="28">
        <v>401</v>
      </c>
      <c r="E75" s="29" t="s">
        <v>172</v>
      </c>
      <c r="F75" s="30">
        <v>535.5</v>
      </c>
      <c r="G75" s="30"/>
      <c r="H75" s="31">
        <v>43935</v>
      </c>
      <c r="I75" s="26"/>
      <c r="J75" s="32" t="s">
        <v>170</v>
      </c>
      <c r="K75" s="32"/>
      <c r="L75" s="27"/>
      <c r="M75" s="27" t="str">
        <f>+LEFT(ecriture[[#This Row],[N° compte]],1)</f>
        <v>4</v>
      </c>
      <c r="N75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76" spans="2:14">
      <c r="B76" s="27" t="s">
        <v>67</v>
      </c>
      <c r="C76" s="25">
        <v>43938</v>
      </c>
      <c r="D76" s="28">
        <v>401</v>
      </c>
      <c r="E76" s="29" t="s">
        <v>172</v>
      </c>
      <c r="F76" s="30">
        <v>10.56</v>
      </c>
      <c r="G76" s="30"/>
      <c r="H76" s="31">
        <v>43938</v>
      </c>
      <c r="I76" s="26"/>
      <c r="J76" s="32" t="s">
        <v>50</v>
      </c>
      <c r="K76" s="32"/>
      <c r="L76" s="27"/>
      <c r="M76" s="27" t="str">
        <f>+LEFT(ecriture[[#This Row],[N° compte]],1)</f>
        <v>4</v>
      </c>
      <c r="N76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77" spans="2:14">
      <c r="B77" s="27" t="s">
        <v>67</v>
      </c>
      <c r="C77" s="25">
        <v>43939</v>
      </c>
      <c r="D77" s="28">
        <v>401</v>
      </c>
      <c r="E77" s="29" t="s">
        <v>172</v>
      </c>
      <c r="F77" s="30">
        <v>23.7</v>
      </c>
      <c r="G77" s="30"/>
      <c r="H77" s="31">
        <v>43938</v>
      </c>
      <c r="I77" s="26"/>
      <c r="J77" s="32" t="s">
        <v>55</v>
      </c>
      <c r="K77" s="32"/>
      <c r="L77" s="27"/>
      <c r="M77" s="27" t="str">
        <f>+LEFT(ecriture[[#This Row],[N° compte]],1)</f>
        <v>4</v>
      </c>
      <c r="N77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78" spans="2:14">
      <c r="B78" s="27" t="s">
        <v>67</v>
      </c>
      <c r="C78" s="25">
        <v>43942</v>
      </c>
      <c r="D78" s="28">
        <v>401</v>
      </c>
      <c r="E78" s="29" t="s">
        <v>172</v>
      </c>
      <c r="F78" s="30">
        <v>1740</v>
      </c>
      <c r="G78" s="30"/>
      <c r="H78" s="31">
        <v>43941</v>
      </c>
      <c r="I78" s="26"/>
      <c r="J78" s="32" t="s">
        <v>20</v>
      </c>
      <c r="K78" s="32"/>
      <c r="L78" s="27"/>
      <c r="M78" s="27" t="str">
        <f>+LEFT(ecriture[[#This Row],[N° compte]],1)</f>
        <v>4</v>
      </c>
      <c r="N78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79" spans="2:14">
      <c r="B79" s="27" t="s">
        <v>67</v>
      </c>
      <c r="C79" s="25">
        <v>43942</v>
      </c>
      <c r="D79" s="28">
        <v>401</v>
      </c>
      <c r="E79" s="29" t="s">
        <v>172</v>
      </c>
      <c r="F79" s="30">
        <v>586.4</v>
      </c>
      <c r="G79" s="30"/>
      <c r="H79" s="31">
        <v>43927</v>
      </c>
      <c r="I79" s="26"/>
      <c r="J79" s="32" t="s">
        <v>72</v>
      </c>
      <c r="K79" s="32"/>
      <c r="L79" s="27"/>
      <c r="M79" s="27" t="str">
        <f>+LEFT(ecriture[[#This Row],[N° compte]],1)</f>
        <v>4</v>
      </c>
      <c r="N79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80" spans="2:14">
      <c r="B80" s="27" t="s">
        <v>67</v>
      </c>
      <c r="C80" s="25">
        <v>43946</v>
      </c>
      <c r="D80" s="28">
        <v>401</v>
      </c>
      <c r="E80" s="29" t="s">
        <v>172</v>
      </c>
      <c r="F80" s="30">
        <v>24.64</v>
      </c>
      <c r="G80" s="30"/>
      <c r="H80" s="31">
        <v>43946</v>
      </c>
      <c r="I80" s="26"/>
      <c r="J80" s="32" t="s">
        <v>50</v>
      </c>
      <c r="K80" s="32"/>
      <c r="L80" s="27"/>
      <c r="M80" s="27" t="str">
        <f>+LEFT(ecriture[[#This Row],[N° compte]],1)</f>
        <v>4</v>
      </c>
      <c r="N80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81" spans="2:14">
      <c r="B81" s="27" t="s">
        <v>67</v>
      </c>
      <c r="C81" s="25">
        <v>43946</v>
      </c>
      <c r="D81" s="28">
        <v>401</v>
      </c>
      <c r="E81" s="29" t="s">
        <v>172</v>
      </c>
      <c r="F81" s="30">
        <v>2.8</v>
      </c>
      <c r="G81" s="30"/>
      <c r="H81" s="31">
        <v>43946</v>
      </c>
      <c r="I81" s="26"/>
      <c r="J81" s="32" t="s">
        <v>50</v>
      </c>
      <c r="K81" s="32"/>
      <c r="L81" s="27"/>
      <c r="M81" s="27" t="str">
        <f>+LEFT(ecriture[[#This Row],[N° compte]],1)</f>
        <v>4</v>
      </c>
      <c r="N81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82" spans="2:14">
      <c r="B82" s="27" t="s">
        <v>67</v>
      </c>
      <c r="C82" s="25">
        <v>43948</v>
      </c>
      <c r="D82" s="28">
        <v>401</v>
      </c>
      <c r="E82" s="29" t="s">
        <v>172</v>
      </c>
      <c r="F82" s="30">
        <v>21.99</v>
      </c>
      <c r="G82" s="30"/>
      <c r="H82" s="31">
        <v>43948</v>
      </c>
      <c r="I82" s="26"/>
      <c r="J82" s="32"/>
      <c r="K82" s="32"/>
      <c r="L82" s="27"/>
      <c r="M82" s="27" t="str">
        <f>+LEFT(ecriture[[#This Row],[N° compte]],1)</f>
        <v>4</v>
      </c>
      <c r="N82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83" spans="2:14">
      <c r="B83" s="27" t="s">
        <v>67</v>
      </c>
      <c r="C83" s="25">
        <v>43949</v>
      </c>
      <c r="D83" s="28">
        <v>401</v>
      </c>
      <c r="E83" s="29" t="s">
        <v>172</v>
      </c>
      <c r="F83" s="30">
        <v>2</v>
      </c>
      <c r="G83" s="30"/>
      <c r="H83" s="31">
        <v>43948</v>
      </c>
      <c r="I83" s="26"/>
      <c r="J83" s="32"/>
      <c r="K83" s="32"/>
      <c r="L83" s="27"/>
      <c r="M83" s="27" t="str">
        <f>+LEFT(ecriture[[#This Row],[N° compte]],1)</f>
        <v>4</v>
      </c>
      <c r="N83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84" spans="2:14">
      <c r="B84" s="27" t="s">
        <v>67</v>
      </c>
      <c r="C84" s="25">
        <v>43951</v>
      </c>
      <c r="D84" s="28">
        <v>401</v>
      </c>
      <c r="E84" s="29" t="s">
        <v>172</v>
      </c>
      <c r="F84" s="30">
        <v>8.6999999999999993</v>
      </c>
      <c r="G84" s="30"/>
      <c r="H84" s="31">
        <v>43950</v>
      </c>
      <c r="I84" s="26"/>
      <c r="J84" s="32"/>
      <c r="K84" s="32"/>
      <c r="L84" s="27"/>
      <c r="M84" s="27" t="str">
        <f>+LEFT(ecriture[[#This Row],[N° compte]],1)</f>
        <v>4</v>
      </c>
      <c r="N84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85" spans="2:14">
      <c r="B85" s="27" t="s">
        <v>67</v>
      </c>
      <c r="C85" s="25">
        <v>43951</v>
      </c>
      <c r="D85" s="28">
        <v>401</v>
      </c>
      <c r="E85" s="29" t="s">
        <v>172</v>
      </c>
      <c r="F85" s="30">
        <v>1.2</v>
      </c>
      <c r="G85" s="30"/>
      <c r="H85" s="31">
        <v>43951</v>
      </c>
      <c r="I85" s="26"/>
      <c r="J85" s="32" t="s">
        <v>28</v>
      </c>
      <c r="K85" s="32"/>
      <c r="L85" s="27"/>
      <c r="M85" s="27" t="str">
        <f>+LEFT(ecriture[[#This Row],[N° compte]],1)</f>
        <v>4</v>
      </c>
      <c r="N85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86" spans="2:14">
      <c r="B86" s="27" t="s">
        <v>142</v>
      </c>
      <c r="C86" s="25">
        <v>43951</v>
      </c>
      <c r="D86" s="28">
        <v>401</v>
      </c>
      <c r="E86" s="29" t="s">
        <v>172</v>
      </c>
      <c r="F86" s="30"/>
      <c r="G86" s="30">
        <v>149.88999999999999</v>
      </c>
      <c r="H86" s="31">
        <v>43967</v>
      </c>
      <c r="I86" s="26"/>
      <c r="J86" s="32" t="s">
        <v>59</v>
      </c>
      <c r="K86" s="32"/>
      <c r="L86" s="27"/>
      <c r="M86" s="27" t="str">
        <f>+LEFT(ecriture[[#This Row],[N° compte]],1)</f>
        <v>4</v>
      </c>
      <c r="N86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87" spans="2:14">
      <c r="B87" s="27" t="s">
        <v>130</v>
      </c>
      <c r="C87" s="25">
        <v>43951</v>
      </c>
      <c r="D87" s="28">
        <v>401</v>
      </c>
      <c r="E87" s="29" t="s">
        <v>172</v>
      </c>
      <c r="F87" s="30"/>
      <c r="G87" s="30">
        <v>12</v>
      </c>
      <c r="H87" s="31">
        <v>43953</v>
      </c>
      <c r="I87" s="26"/>
      <c r="J87" s="32"/>
      <c r="K87" s="32"/>
      <c r="L87" s="27"/>
      <c r="M87" s="27" t="str">
        <f>+LEFT(ecriture[[#This Row],[N° compte]],1)</f>
        <v>4</v>
      </c>
      <c r="N87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88" spans="2:14">
      <c r="B88" s="27" t="s">
        <v>111</v>
      </c>
      <c r="C88" s="25">
        <v>43947</v>
      </c>
      <c r="D88" s="28">
        <v>401</v>
      </c>
      <c r="E88" s="29" t="s">
        <v>172</v>
      </c>
      <c r="F88" s="30"/>
      <c r="G88" s="30">
        <v>19.989999999999998</v>
      </c>
      <c r="H88" s="31">
        <v>43948</v>
      </c>
      <c r="I88" s="26"/>
      <c r="J88" s="32"/>
      <c r="K88" s="32"/>
      <c r="L88" s="27"/>
      <c r="M88" s="27" t="str">
        <f>+LEFT(ecriture[[#This Row],[N° compte]],1)</f>
        <v>4</v>
      </c>
      <c r="N88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89" spans="2:14">
      <c r="B89" s="27" t="s">
        <v>111</v>
      </c>
      <c r="C89" s="25">
        <v>43947</v>
      </c>
      <c r="D89" s="28">
        <v>401</v>
      </c>
      <c r="E89" s="29" t="s">
        <v>172</v>
      </c>
      <c r="F89" s="30"/>
      <c r="G89" s="30">
        <v>2</v>
      </c>
      <c r="H89" s="31">
        <v>43948</v>
      </c>
      <c r="I89" s="26"/>
      <c r="J89" s="32"/>
      <c r="K89" s="32"/>
      <c r="L89" s="27"/>
      <c r="M89" s="27" t="str">
        <f>+LEFT(ecriture[[#This Row],[N° compte]],1)</f>
        <v>4</v>
      </c>
      <c r="N89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90" spans="2:14">
      <c r="B90" s="27" t="s">
        <v>118</v>
      </c>
      <c r="C90" s="25">
        <v>43951</v>
      </c>
      <c r="D90" s="28">
        <v>401</v>
      </c>
      <c r="E90" s="29" t="s">
        <v>172</v>
      </c>
      <c r="F90" s="30"/>
      <c r="G90" s="30">
        <v>1241.76</v>
      </c>
      <c r="H90" s="31">
        <v>43951</v>
      </c>
      <c r="I90" s="26"/>
      <c r="J90" s="32"/>
      <c r="K90" s="32"/>
      <c r="L90" s="27"/>
      <c r="M90" s="27" t="str">
        <f>+LEFT(ecriture[[#This Row],[N° compte]],1)</f>
        <v>4</v>
      </c>
      <c r="N90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  <row r="91" spans="2:14">
      <c r="B91" s="27" t="s">
        <v>17</v>
      </c>
      <c r="C91" s="25">
        <v>43966</v>
      </c>
      <c r="D91" s="28">
        <v>401</v>
      </c>
      <c r="E91" s="29" t="s">
        <v>172</v>
      </c>
      <c r="F91" s="30"/>
      <c r="G91" s="30">
        <v>1100.7</v>
      </c>
      <c r="H91" s="31">
        <v>43893</v>
      </c>
      <c r="I91" s="26"/>
      <c r="J91" s="32" t="s">
        <v>12</v>
      </c>
      <c r="K91" s="32"/>
      <c r="L91" s="27"/>
      <c r="M91" s="27" t="str">
        <f>+LEFT(ecriture[[#This Row],[N° compte]],1)</f>
        <v>4</v>
      </c>
      <c r="N91" s="27" t="str">
        <f>+IF(AND(ecriture[[#This Row],[Racine Compte]]="6",ecriture[[#This Row],[Débit]]&lt;&gt;0),"",IF(AND(ecriture[[#This Row],[Racine Compte]]="7",ecriture[[#This Row],[Crédit]]&lt;&gt;0),"",IF(ecriture[[#This Row],[Racine Compte]]&lt;"6","","erreur")))</f>
        <v/>
      </c>
    </row>
  </sheetData>
  <mergeCells count="2">
    <mergeCell ref="B5:E6"/>
    <mergeCell ref="F5:K6"/>
  </mergeCells>
  <conditionalFormatting sqref="B89:L89 B84:L85 B82:L82 B79:L79 B77:L77 B74:L74 B71:L72 B67:L69 B45:L46 B41:L43 B37:L37">
    <cfRule type="expression" dxfId="24" priority="18">
      <formula>$B37&lt;&gt;$B36</formula>
    </cfRule>
  </conditionalFormatting>
  <conditionalFormatting sqref="B89 B84:B85 B82 B79 B77 B74 B71:B72 B67:B69 B45:B46 B41:B43 B37">
    <cfRule type="expression" dxfId="23" priority="17">
      <formula>$B37=$B36</formula>
    </cfRule>
  </conditionalFormatting>
  <conditionalFormatting sqref="C89 I89 C84:C85 I84:I85 C82 I82 C79 I79 C77 I77 C74 I74 C71:C72 I71:I72 C67:C69 I67:I69 C45:C46 I45:I46 C41:C43 I41:I43 I37 C37">
    <cfRule type="expression" dxfId="22" priority="16">
      <formula>AND($B37=$B36,$C37=$C36)</formula>
    </cfRule>
  </conditionalFormatting>
  <conditionalFormatting sqref="D9:D91">
    <cfRule type="expression" dxfId="21" priority="15">
      <formula>N9="erreur"</formula>
    </cfRule>
  </conditionalFormatting>
  <conditionalFormatting sqref="U44:V45 U40:V42">
    <cfRule type="expression" dxfId="20" priority="1">
      <formula>$B41&lt;&gt;$B40</formula>
    </cfRule>
  </conditionalFormatting>
  <conditionalFormatting sqref="B90:L91 B86:L88 B83:L83 B80:L81 B78:L78 B75:L76 B73:L73 B70:L70 B47:L66 B44:L44 B38:L40 U36:V36 B9:L36">
    <cfRule type="expression" dxfId="19" priority="20">
      <formula>$B9&lt;&gt;#REF!</formula>
    </cfRule>
  </conditionalFormatting>
  <conditionalFormatting sqref="B90:B91 B86:B88 B83 B80:B81 B78 B75:B76 B73 B70 B47:B66 B44 B38:B40 B9:B36">
    <cfRule type="expression" dxfId="18" priority="22">
      <formula>$B9=#REF!</formula>
    </cfRule>
  </conditionalFormatting>
  <conditionalFormatting sqref="C90:C91 I90:I91 C86:C88 I86:I88 C83 I83 C80:C81 I80:I81 C78 I78 C75:C76 I75:I76 C73 I73 C70 I70 C47:C66 I47:I66 C44 I44 C38:C40 I38:I40 C9:C36 I9:I36">
    <cfRule type="expression" dxfId="17" priority="24">
      <formula>AND($B9=#REF!,$C9=#REF!)</formula>
    </cfRule>
  </conditionalFormatting>
  <conditionalFormatting sqref="U46:V47 U43:V43 U38:V39">
    <cfRule type="expression" dxfId="16" priority="36">
      <formula>#REF!&lt;&gt;$B38</formula>
    </cfRule>
  </conditionalFormatting>
  <conditionalFormatting sqref="U37:V37">
    <cfRule type="expression" dxfId="15" priority="43">
      <formula>#REF!&lt;&gt;$B36</formula>
    </cfRule>
  </conditionalFormatting>
  <pageMargins left="0.39370078740157483" right="0" top="0.39370078740157483" bottom="0" header="0" footer="0"/>
  <pageSetup paperSize="9" scale="47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GL</vt:lpstr>
      <vt:lpstr>E</vt:lpstr>
      <vt:lpstr>E!Zone_d_impression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2020-05-27T08:33:18Z</dcterms:created>
  <dcterms:modified xsi:type="dcterms:W3CDTF">2020-05-27T08:47:00Z</dcterms:modified>
</cp:coreProperties>
</file>