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53" yWindow="357" windowWidth="21277" windowHeight="8663" activeTab="3"/>
  </bookViews>
  <sheets>
    <sheet name="Feuil1" sheetId="1" r:id="rId1"/>
    <sheet name="Feuil2" sheetId="2" r:id="rId2"/>
    <sheet name="Feuil3" sheetId="3" r:id="rId3"/>
    <sheet name="PCG" sheetId="4" r:id="rId4"/>
  </sheets>
  <externalReferences>
    <externalReference r:id="rId5"/>
    <externalReference r:id="rId6"/>
    <externalReference r:id="rId7"/>
  </externalReferences>
  <definedNames>
    <definedName name="compte">Tableau1[N° compte]</definedName>
    <definedName name="debut">[1]SOCIETE!$A$1</definedName>
    <definedName name="fin">[1]SOCIETE!$A$2</definedName>
    <definedName name="frsclt">Tableau4[Frs / Clts]</definedName>
    <definedName name="Langue">[2]Menu!$D$4</definedName>
    <definedName name="nomenclature">Tableau2[ID]</definedName>
    <definedName name="PCG">[3]Ecriture!#REF!</definedName>
    <definedName name="plan_comptable">[3]PCG!$A$3:$A$109</definedName>
    <definedName name="Segment_Année">#N/A</definedName>
    <definedName name="Segment_Désignation_compte">#N/A</definedName>
    <definedName name="Segment_FRS_CLT">#N/A</definedName>
  </definedNames>
  <calcPr calcId="125725"/>
</workbook>
</file>

<file path=xl/calcChain.xml><?xml version="1.0" encoding="utf-8"?>
<calcChain xmlns="http://schemas.openxmlformats.org/spreadsheetml/2006/main">
  <c r="I959" i="4"/>
  <c r="H959"/>
  <c r="E959"/>
  <c r="D959"/>
  <c r="C959"/>
  <c r="I958"/>
  <c r="H958"/>
  <c r="E958"/>
  <c r="D958"/>
  <c r="C958"/>
  <c r="I957"/>
  <c r="H957"/>
  <c r="E957"/>
  <c r="D957"/>
  <c r="C957"/>
  <c r="I956"/>
  <c r="H956"/>
  <c r="E956"/>
  <c r="D956"/>
  <c r="C956"/>
  <c r="I955"/>
  <c r="H955"/>
  <c r="E955"/>
  <c r="D955"/>
  <c r="C955"/>
  <c r="I954"/>
  <c r="H954"/>
  <c r="E954"/>
  <c r="D954"/>
  <c r="C954"/>
  <c r="I953"/>
  <c r="H953"/>
  <c r="E953"/>
  <c r="D953"/>
  <c r="C953"/>
  <c r="I952"/>
  <c r="H952"/>
  <c r="E952"/>
  <c r="D952"/>
  <c r="C952"/>
  <c r="I951"/>
  <c r="H951"/>
  <c r="E951"/>
  <c r="D951"/>
  <c r="C951"/>
  <c r="I950"/>
  <c r="H950"/>
  <c r="E950"/>
  <c r="D950"/>
  <c r="C950"/>
  <c r="I949"/>
  <c r="H949"/>
  <c r="E949"/>
  <c r="D949"/>
  <c r="C949"/>
  <c r="I948"/>
  <c r="H948"/>
  <c r="E948"/>
  <c r="D948"/>
  <c r="C948"/>
  <c r="I947"/>
  <c r="H947"/>
  <c r="E947"/>
  <c r="D947"/>
  <c r="C947"/>
  <c r="I946"/>
  <c r="H946"/>
  <c r="E946"/>
  <c r="D946"/>
  <c r="C946"/>
  <c r="I945"/>
  <c r="H945"/>
  <c r="E945"/>
  <c r="D945"/>
  <c r="C945"/>
  <c r="I944"/>
  <c r="H944"/>
  <c r="E944"/>
  <c r="D944"/>
  <c r="C944"/>
  <c r="I943"/>
  <c r="H943"/>
  <c r="E943"/>
  <c r="D943"/>
  <c r="C943"/>
  <c r="I942"/>
  <c r="H942"/>
  <c r="E942"/>
  <c r="D942"/>
  <c r="C942"/>
  <c r="I941"/>
  <c r="H941"/>
  <c r="E941"/>
  <c r="D941"/>
  <c r="C941"/>
  <c r="I940"/>
  <c r="H940"/>
  <c r="E940"/>
  <c r="D940"/>
  <c r="C940"/>
  <c r="I939"/>
  <c r="H939"/>
  <c r="E939"/>
  <c r="D939"/>
  <c r="C939"/>
  <c r="I938"/>
  <c r="H938"/>
  <c r="E938"/>
  <c r="D938"/>
  <c r="C938"/>
  <c r="I937"/>
  <c r="H937"/>
  <c r="E937"/>
  <c r="D937"/>
  <c r="C937"/>
  <c r="I936"/>
  <c r="H936"/>
  <c r="E936"/>
  <c r="D936"/>
  <c r="C936"/>
  <c r="I935"/>
  <c r="H935"/>
  <c r="E935"/>
  <c r="D935"/>
  <c r="C935"/>
  <c r="I934"/>
  <c r="H934"/>
  <c r="E934"/>
  <c r="D934"/>
  <c r="C934"/>
  <c r="I933"/>
  <c r="H933"/>
  <c r="E933"/>
  <c r="D933"/>
  <c r="C933"/>
  <c r="I932"/>
  <c r="H932"/>
  <c r="E932"/>
  <c r="D932"/>
  <c r="C932"/>
  <c r="I931"/>
  <c r="H931"/>
  <c r="E931"/>
  <c r="D931"/>
  <c r="C931"/>
  <c r="I930"/>
  <c r="H930"/>
  <c r="E930"/>
  <c r="D930"/>
  <c r="C930"/>
  <c r="I929"/>
  <c r="H929"/>
  <c r="E929"/>
  <c r="D929"/>
  <c r="C929"/>
  <c r="I928"/>
  <c r="H928"/>
  <c r="E928"/>
  <c r="D928"/>
  <c r="C928"/>
  <c r="I927"/>
  <c r="H927"/>
  <c r="E927"/>
  <c r="D927"/>
  <c r="C927"/>
  <c r="I926"/>
  <c r="H926"/>
  <c r="E926"/>
  <c r="D926"/>
  <c r="C926"/>
  <c r="I925"/>
  <c r="H925"/>
  <c r="E925"/>
  <c r="D925"/>
  <c r="C925"/>
  <c r="I924"/>
  <c r="H924"/>
  <c r="E924"/>
  <c r="D924"/>
  <c r="C924"/>
  <c r="I923"/>
  <c r="H923"/>
  <c r="E923"/>
  <c r="D923"/>
  <c r="C923"/>
  <c r="I922"/>
  <c r="H922"/>
  <c r="E922"/>
  <c r="D922"/>
  <c r="C922"/>
  <c r="I921"/>
  <c r="H921"/>
  <c r="E921"/>
  <c r="D921"/>
  <c r="C921"/>
  <c r="I920"/>
  <c r="H920"/>
  <c r="E920"/>
  <c r="D920"/>
  <c r="C920"/>
  <c r="I919"/>
  <c r="H919"/>
  <c r="E919"/>
  <c r="D919"/>
  <c r="C919"/>
  <c r="I918"/>
  <c r="H918"/>
  <c r="E918"/>
  <c r="D918"/>
  <c r="C918"/>
  <c r="I917"/>
  <c r="H917"/>
  <c r="E917"/>
  <c r="D917"/>
  <c r="C917"/>
  <c r="I916"/>
  <c r="H916"/>
  <c r="E916"/>
  <c r="D916"/>
  <c r="C916"/>
  <c r="I915"/>
  <c r="H915"/>
  <c r="E915"/>
  <c r="D915"/>
  <c r="C915"/>
  <c r="I914"/>
  <c r="H914"/>
  <c r="E914"/>
  <c r="D914"/>
  <c r="C914"/>
  <c r="I913"/>
  <c r="H913"/>
  <c r="E913"/>
  <c r="D913"/>
  <c r="C913"/>
  <c r="I912"/>
  <c r="H912"/>
  <c r="E912"/>
  <c r="D912"/>
  <c r="C912"/>
  <c r="I911"/>
  <c r="H911"/>
  <c r="E911"/>
  <c r="D911"/>
  <c r="C911"/>
  <c r="I910"/>
  <c r="H910"/>
  <c r="E910"/>
  <c r="D910"/>
  <c r="C910"/>
  <c r="I909"/>
  <c r="H909"/>
  <c r="E909"/>
  <c r="D909"/>
  <c r="C909"/>
  <c r="I908"/>
  <c r="H908"/>
  <c r="E908"/>
  <c r="D908"/>
  <c r="C908"/>
  <c r="I907"/>
  <c r="H907"/>
  <c r="E907"/>
  <c r="D907"/>
  <c r="C907"/>
  <c r="I906"/>
  <c r="H906"/>
  <c r="E906"/>
  <c r="D906"/>
  <c r="C906"/>
  <c r="I905"/>
  <c r="H905"/>
  <c r="E905"/>
  <c r="D905"/>
  <c r="C905"/>
  <c r="I904"/>
  <c r="H904"/>
  <c r="E904"/>
  <c r="D904"/>
  <c r="C904"/>
  <c r="I903"/>
  <c r="H903"/>
  <c r="E903"/>
  <c r="D903"/>
  <c r="C903"/>
  <c r="I902"/>
  <c r="H902"/>
  <c r="E902"/>
  <c r="D902"/>
  <c r="C902"/>
  <c r="I901"/>
  <c r="H901"/>
  <c r="E901"/>
  <c r="D901"/>
  <c r="C901"/>
  <c r="I900"/>
  <c r="H900"/>
  <c r="E900"/>
  <c r="D900"/>
  <c r="C900"/>
  <c r="I899"/>
  <c r="H899"/>
  <c r="E899"/>
  <c r="D899"/>
  <c r="C899"/>
  <c r="I898"/>
  <c r="H898"/>
  <c r="E898"/>
  <c r="D898"/>
  <c r="C898"/>
  <c r="I897"/>
  <c r="H897"/>
  <c r="E897"/>
  <c r="D897"/>
  <c r="C897"/>
  <c r="I896"/>
  <c r="H896"/>
  <c r="E896"/>
  <c r="D896"/>
  <c r="C896"/>
  <c r="I895"/>
  <c r="H895"/>
  <c r="E895"/>
  <c r="D895"/>
  <c r="C895"/>
  <c r="I894"/>
  <c r="H894"/>
  <c r="E894"/>
  <c r="D894"/>
  <c r="C894"/>
  <c r="I893"/>
  <c r="H893"/>
  <c r="E893"/>
  <c r="D893"/>
  <c r="C893"/>
  <c r="I892"/>
  <c r="H892"/>
  <c r="E892"/>
  <c r="D892"/>
  <c r="C892"/>
  <c r="I891"/>
  <c r="H891"/>
  <c r="E891"/>
  <c r="D891"/>
  <c r="C891"/>
  <c r="I890"/>
  <c r="H890"/>
  <c r="E890"/>
  <c r="D890"/>
  <c r="C890"/>
  <c r="I889"/>
  <c r="H889"/>
  <c r="E889"/>
  <c r="D889"/>
  <c r="C889"/>
  <c r="I888"/>
  <c r="H888"/>
  <c r="E888"/>
  <c r="D888"/>
  <c r="C888"/>
  <c r="I887"/>
  <c r="H887"/>
  <c r="E887"/>
  <c r="D887"/>
  <c r="C887"/>
  <c r="I886"/>
  <c r="H886"/>
  <c r="E886"/>
  <c r="D886"/>
  <c r="C886"/>
  <c r="I885"/>
  <c r="H885"/>
  <c r="E885"/>
  <c r="D885"/>
  <c r="C885"/>
  <c r="I884"/>
  <c r="H884"/>
  <c r="E884"/>
  <c r="D884"/>
  <c r="C884"/>
  <c r="I883"/>
  <c r="H883"/>
  <c r="E883"/>
  <c r="D883"/>
  <c r="C883"/>
  <c r="I882"/>
  <c r="H882"/>
  <c r="E882"/>
  <c r="D882"/>
  <c r="C882"/>
  <c r="I881"/>
  <c r="H881"/>
  <c r="E881"/>
  <c r="D881"/>
  <c r="C881"/>
  <c r="I880"/>
  <c r="H880"/>
  <c r="E880"/>
  <c r="D880"/>
  <c r="C880"/>
  <c r="I879"/>
  <c r="H879"/>
  <c r="E879"/>
  <c r="D879"/>
  <c r="C879"/>
  <c r="I878"/>
  <c r="H878"/>
  <c r="E878"/>
  <c r="D878"/>
  <c r="C878"/>
  <c r="I877"/>
  <c r="H877"/>
  <c r="E877"/>
  <c r="D877"/>
  <c r="C877"/>
  <c r="I876"/>
  <c r="H876"/>
  <c r="E876"/>
  <c r="D876"/>
  <c r="C876"/>
  <c r="I875"/>
  <c r="H875"/>
  <c r="E875"/>
  <c r="D875"/>
  <c r="C875"/>
  <c r="I874"/>
  <c r="H874"/>
  <c r="E874"/>
  <c r="D874"/>
  <c r="C874"/>
  <c r="I873"/>
  <c r="H873"/>
  <c r="E873"/>
  <c r="D873"/>
  <c r="C873"/>
  <c r="I872"/>
  <c r="H872"/>
  <c r="E872"/>
  <c r="D872"/>
  <c r="C872"/>
  <c r="I871"/>
  <c r="H871"/>
  <c r="E871"/>
  <c r="D871"/>
  <c r="C871"/>
  <c r="I870"/>
  <c r="H870"/>
  <c r="E870"/>
  <c r="D870"/>
  <c r="C870"/>
  <c r="I869"/>
  <c r="H869"/>
  <c r="E869"/>
  <c r="D869"/>
  <c r="C869"/>
  <c r="I868"/>
  <c r="H868"/>
  <c r="E868"/>
  <c r="D868"/>
  <c r="C868"/>
  <c r="I867"/>
  <c r="H867"/>
  <c r="E867"/>
  <c r="D867"/>
  <c r="C867"/>
  <c r="I866"/>
  <c r="H866"/>
  <c r="E866"/>
  <c r="D866"/>
  <c r="C866"/>
  <c r="I865"/>
  <c r="H865"/>
  <c r="E865"/>
  <c r="D865"/>
  <c r="C865"/>
  <c r="I864"/>
  <c r="H864"/>
  <c r="E864"/>
  <c r="D864"/>
  <c r="C864"/>
  <c r="I863"/>
  <c r="H863"/>
  <c r="E863"/>
  <c r="D863"/>
  <c r="C863"/>
  <c r="I862"/>
  <c r="H862"/>
  <c r="E862"/>
  <c r="D862"/>
  <c r="C862"/>
  <c r="I861"/>
  <c r="H861"/>
  <c r="E861"/>
  <c r="D861"/>
  <c r="C861"/>
  <c r="I860"/>
  <c r="H860"/>
  <c r="E860"/>
  <c r="D860"/>
  <c r="C860"/>
  <c r="I859"/>
  <c r="H859"/>
  <c r="E859"/>
  <c r="D859"/>
  <c r="C859"/>
  <c r="I858"/>
  <c r="H858"/>
  <c r="E858"/>
  <c r="D858"/>
  <c r="C858"/>
  <c r="I857"/>
  <c r="H857"/>
  <c r="E857"/>
  <c r="D857"/>
  <c r="C857"/>
  <c r="I856"/>
  <c r="H856"/>
  <c r="E856"/>
  <c r="D856"/>
  <c r="C856"/>
  <c r="I855"/>
  <c r="H855"/>
  <c r="E855"/>
  <c r="D855"/>
  <c r="C855"/>
  <c r="I854"/>
  <c r="H854"/>
  <c r="E854"/>
  <c r="D854"/>
  <c r="C854"/>
  <c r="I853"/>
  <c r="H853"/>
  <c r="E853"/>
  <c r="D853"/>
  <c r="C853"/>
  <c r="I852"/>
  <c r="H852"/>
  <c r="E852"/>
  <c r="D852"/>
  <c r="C852"/>
  <c r="I851"/>
  <c r="H851"/>
  <c r="E851"/>
  <c r="D851"/>
  <c r="C851"/>
  <c r="I850"/>
  <c r="H850"/>
  <c r="E850"/>
  <c r="D850"/>
  <c r="C850"/>
  <c r="I849"/>
  <c r="H849"/>
  <c r="E849"/>
  <c r="D849"/>
  <c r="C849"/>
  <c r="I848"/>
  <c r="H848"/>
  <c r="E848"/>
  <c r="D848"/>
  <c r="C848"/>
  <c r="I847"/>
  <c r="H847"/>
  <c r="E847"/>
  <c r="D847"/>
  <c r="C847"/>
  <c r="I846"/>
  <c r="H846"/>
  <c r="E846"/>
  <c r="D846"/>
  <c r="C846"/>
  <c r="I845"/>
  <c r="H845"/>
  <c r="E845"/>
  <c r="D845"/>
  <c r="C845"/>
  <c r="I844"/>
  <c r="H844"/>
  <c r="E844"/>
  <c r="D844"/>
  <c r="C844"/>
  <c r="I843"/>
  <c r="H843"/>
  <c r="E843"/>
  <c r="D843"/>
  <c r="C843"/>
  <c r="I842"/>
  <c r="H842"/>
  <c r="E842"/>
  <c r="D842"/>
  <c r="C842"/>
  <c r="I841"/>
  <c r="H841"/>
  <c r="E841"/>
  <c r="D841"/>
  <c r="C841"/>
  <c r="I840"/>
  <c r="H840"/>
  <c r="E840"/>
  <c r="D840"/>
  <c r="C840"/>
  <c r="I839"/>
  <c r="H839"/>
  <c r="E839"/>
  <c r="D839"/>
  <c r="C839"/>
  <c r="I838"/>
  <c r="H838"/>
  <c r="E838"/>
  <c r="D838"/>
  <c r="C838"/>
  <c r="I837"/>
  <c r="H837"/>
  <c r="E837"/>
  <c r="D837"/>
  <c r="C837"/>
  <c r="I836"/>
  <c r="H836"/>
  <c r="E836"/>
  <c r="D836"/>
  <c r="C836"/>
  <c r="I835"/>
  <c r="H835"/>
  <c r="E835"/>
  <c r="D835"/>
  <c r="C835"/>
  <c r="I834"/>
  <c r="H834"/>
  <c r="E834"/>
  <c r="D834"/>
  <c r="C834"/>
  <c r="I833"/>
  <c r="H833"/>
  <c r="E833"/>
  <c r="D833"/>
  <c r="C833"/>
  <c r="I832"/>
  <c r="H832"/>
  <c r="E832"/>
  <c r="D832"/>
  <c r="C832"/>
  <c r="I831"/>
  <c r="H831"/>
  <c r="E831"/>
  <c r="D831"/>
  <c r="C831"/>
  <c r="I830"/>
  <c r="H830"/>
  <c r="E830"/>
  <c r="D830"/>
  <c r="C830"/>
  <c r="I829"/>
  <c r="H829"/>
  <c r="E829"/>
  <c r="D829"/>
  <c r="C829"/>
  <c r="I828"/>
  <c r="H828"/>
  <c r="E828"/>
  <c r="D828"/>
  <c r="C828"/>
  <c r="I827"/>
  <c r="H827"/>
  <c r="E827"/>
  <c r="D827"/>
  <c r="C827"/>
  <c r="I826"/>
  <c r="H826"/>
  <c r="E826"/>
  <c r="D826"/>
  <c r="C826"/>
  <c r="I825"/>
  <c r="H825"/>
  <c r="E825"/>
  <c r="D825"/>
  <c r="C825"/>
  <c r="I824"/>
  <c r="H824"/>
  <c r="E824"/>
  <c r="D824"/>
  <c r="C824"/>
  <c r="I823"/>
  <c r="H823"/>
  <c r="E823"/>
  <c r="D823"/>
  <c r="C823"/>
  <c r="I822"/>
  <c r="H822"/>
  <c r="E822"/>
  <c r="D822"/>
  <c r="C822"/>
  <c r="I821"/>
  <c r="H821"/>
  <c r="E821"/>
  <c r="D821"/>
  <c r="C821"/>
  <c r="I820"/>
  <c r="H820"/>
  <c r="E820"/>
  <c r="D820"/>
  <c r="C820"/>
  <c r="I819"/>
  <c r="H819"/>
  <c r="E819"/>
  <c r="D819"/>
  <c r="C819"/>
  <c r="I818"/>
  <c r="H818"/>
  <c r="E818"/>
  <c r="D818"/>
  <c r="C818"/>
  <c r="I817"/>
  <c r="H817"/>
  <c r="E817"/>
  <c r="D817"/>
  <c r="C817"/>
  <c r="I816"/>
  <c r="H816"/>
  <c r="E816"/>
  <c r="D816"/>
  <c r="C816"/>
  <c r="I815"/>
  <c r="H815"/>
  <c r="E815"/>
  <c r="D815"/>
  <c r="C815"/>
  <c r="I814"/>
  <c r="H814"/>
  <c r="E814"/>
  <c r="D814"/>
  <c r="C814"/>
  <c r="I813"/>
  <c r="H813"/>
  <c r="E813"/>
  <c r="D813"/>
  <c r="C813"/>
  <c r="I812"/>
  <c r="H812"/>
  <c r="E812"/>
  <c r="D812"/>
  <c r="C812"/>
  <c r="I811"/>
  <c r="H811"/>
  <c r="E811"/>
  <c r="D811"/>
  <c r="C811"/>
  <c r="I810"/>
  <c r="H810"/>
  <c r="E810"/>
  <c r="D810"/>
  <c r="C810"/>
  <c r="I809"/>
  <c r="H809"/>
  <c r="E809"/>
  <c r="D809"/>
  <c r="C809"/>
  <c r="I808"/>
  <c r="H808"/>
  <c r="E808"/>
  <c r="D808"/>
  <c r="C808"/>
  <c r="I807"/>
  <c r="H807"/>
  <c r="E807"/>
  <c r="D807"/>
  <c r="C807"/>
  <c r="I806"/>
  <c r="H806"/>
  <c r="E806"/>
  <c r="D806"/>
  <c r="C806"/>
  <c r="I805"/>
  <c r="H805"/>
  <c r="E805"/>
  <c r="D805"/>
  <c r="C805"/>
  <c r="I804"/>
  <c r="H804"/>
  <c r="E804"/>
  <c r="D804"/>
  <c r="C804"/>
  <c r="I803"/>
  <c r="H803"/>
  <c r="E803"/>
  <c r="D803"/>
  <c r="C803"/>
  <c r="I802"/>
  <c r="H802"/>
  <c r="E802"/>
  <c r="D802"/>
  <c r="C802"/>
  <c r="I801"/>
  <c r="H801"/>
  <c r="E801"/>
  <c r="D801"/>
  <c r="C801"/>
  <c r="I800"/>
  <c r="H800"/>
  <c r="E800"/>
  <c r="D800"/>
  <c r="C800"/>
  <c r="I799"/>
  <c r="H799"/>
  <c r="E799"/>
  <c r="D799"/>
  <c r="C799"/>
  <c r="I798"/>
  <c r="H798"/>
  <c r="E798"/>
  <c r="D798"/>
  <c r="C798"/>
  <c r="I797"/>
  <c r="H797"/>
  <c r="E797"/>
  <c r="D797"/>
  <c r="C797"/>
  <c r="I796"/>
  <c r="H796"/>
  <c r="E796"/>
  <c r="D796"/>
  <c r="C796"/>
  <c r="I795"/>
  <c r="H795"/>
  <c r="E795"/>
  <c r="D795"/>
  <c r="C795"/>
  <c r="I794"/>
  <c r="H794"/>
  <c r="E794"/>
  <c r="D794"/>
  <c r="C794"/>
  <c r="I793"/>
  <c r="H793"/>
  <c r="E793"/>
  <c r="D793"/>
  <c r="C793"/>
  <c r="I792"/>
  <c r="H792"/>
  <c r="E792"/>
  <c r="D792"/>
  <c r="C792"/>
  <c r="I791"/>
  <c r="H791"/>
  <c r="E791"/>
  <c r="D791"/>
  <c r="C791"/>
  <c r="I790"/>
  <c r="H790"/>
  <c r="E790"/>
  <c r="D790"/>
  <c r="C790"/>
  <c r="I789"/>
  <c r="H789"/>
  <c r="E789"/>
  <c r="D789"/>
  <c r="C789"/>
  <c r="I788"/>
  <c r="H788"/>
  <c r="E788"/>
  <c r="D788"/>
  <c r="C788"/>
  <c r="I787"/>
  <c r="H787"/>
  <c r="E787"/>
  <c r="D787"/>
  <c r="C787"/>
  <c r="I786"/>
  <c r="H786"/>
  <c r="E786"/>
  <c r="D786"/>
  <c r="C786"/>
  <c r="I785"/>
  <c r="H785"/>
  <c r="E785"/>
  <c r="D785"/>
  <c r="C785"/>
  <c r="I784"/>
  <c r="H784"/>
  <c r="E784"/>
  <c r="D784"/>
  <c r="C784"/>
  <c r="I783"/>
  <c r="H783"/>
  <c r="E783"/>
  <c r="D783"/>
  <c r="C783"/>
  <c r="I782"/>
  <c r="H782"/>
  <c r="E782"/>
  <c r="D782"/>
  <c r="C782"/>
  <c r="I781"/>
  <c r="H781"/>
  <c r="E781"/>
  <c r="D781"/>
  <c r="C781"/>
  <c r="I780"/>
  <c r="H780"/>
  <c r="E780"/>
  <c r="D780"/>
  <c r="C780"/>
  <c r="I779"/>
  <c r="H779"/>
  <c r="E779"/>
  <c r="D779"/>
  <c r="C779"/>
  <c r="I778"/>
  <c r="H778"/>
  <c r="E778"/>
  <c r="D778"/>
  <c r="C778"/>
  <c r="I777"/>
  <c r="H777"/>
  <c r="E777"/>
  <c r="D777"/>
  <c r="C777"/>
  <c r="I776"/>
  <c r="H776"/>
  <c r="E776"/>
  <c r="D776"/>
  <c r="C776"/>
  <c r="I775"/>
  <c r="H775"/>
  <c r="E775"/>
  <c r="D775"/>
  <c r="C775"/>
  <c r="I774"/>
  <c r="H774"/>
  <c r="E774"/>
  <c r="D774"/>
  <c r="C774"/>
  <c r="I773"/>
  <c r="H773"/>
  <c r="E773"/>
  <c r="D773"/>
  <c r="C773"/>
  <c r="I772"/>
  <c r="H772"/>
  <c r="E772"/>
  <c r="D772"/>
  <c r="C772"/>
  <c r="I771"/>
  <c r="H771"/>
  <c r="E771"/>
  <c r="D771"/>
  <c r="C771"/>
  <c r="I770"/>
  <c r="H770"/>
  <c r="E770"/>
  <c r="D770"/>
  <c r="C770"/>
  <c r="I769"/>
  <c r="H769"/>
  <c r="E769"/>
  <c r="D769"/>
  <c r="C769"/>
  <c r="I768"/>
  <c r="H768"/>
  <c r="E768"/>
  <c r="D768"/>
  <c r="C768"/>
  <c r="I767"/>
  <c r="H767"/>
  <c r="E767"/>
  <c r="D767"/>
  <c r="C767"/>
  <c r="I766"/>
  <c r="H766"/>
  <c r="E766"/>
  <c r="D766"/>
  <c r="C766"/>
  <c r="I765"/>
  <c r="H765"/>
  <c r="E765"/>
  <c r="D765"/>
  <c r="C765"/>
  <c r="I764"/>
  <c r="H764"/>
  <c r="E764"/>
  <c r="D764"/>
  <c r="C764"/>
  <c r="I763"/>
  <c r="H763"/>
  <c r="E763"/>
  <c r="D763"/>
  <c r="C763"/>
  <c r="I762"/>
  <c r="H762"/>
  <c r="E762"/>
  <c r="D762"/>
  <c r="C762"/>
  <c r="I761"/>
  <c r="H761"/>
  <c r="E761"/>
  <c r="D761"/>
  <c r="C761"/>
  <c r="I760"/>
  <c r="H760"/>
  <c r="E760"/>
  <c r="D760"/>
  <c r="C760"/>
  <c r="I759"/>
  <c r="H759"/>
  <c r="E759"/>
  <c r="D759"/>
  <c r="C759"/>
  <c r="I758"/>
  <c r="H758"/>
  <c r="E758"/>
  <c r="D758"/>
  <c r="C758"/>
  <c r="I757"/>
  <c r="H757"/>
  <c r="E757"/>
  <c r="D757"/>
  <c r="C757"/>
  <c r="I756"/>
  <c r="H756"/>
  <c r="E756"/>
  <c r="D756"/>
  <c r="C756"/>
  <c r="I755"/>
  <c r="H755"/>
  <c r="E755"/>
  <c r="D755"/>
  <c r="C755"/>
  <c r="I754"/>
  <c r="H754"/>
  <c r="E754"/>
  <c r="D754"/>
  <c r="C754"/>
  <c r="I753"/>
  <c r="H753"/>
  <c r="E753"/>
  <c r="D753"/>
  <c r="C753"/>
  <c r="I752"/>
  <c r="H752"/>
  <c r="E752"/>
  <c r="D752"/>
  <c r="C752"/>
  <c r="I751"/>
  <c r="H751"/>
  <c r="E751"/>
  <c r="D751"/>
  <c r="C751"/>
  <c r="I750"/>
  <c r="H750"/>
  <c r="E750"/>
  <c r="D750"/>
  <c r="C750"/>
  <c r="I749"/>
  <c r="H749"/>
  <c r="E749"/>
  <c r="D749"/>
  <c r="C749"/>
  <c r="I748"/>
  <c r="H748"/>
  <c r="E748"/>
  <c r="D748"/>
  <c r="C748"/>
  <c r="I747"/>
  <c r="H747"/>
  <c r="E747"/>
  <c r="D747"/>
  <c r="C747"/>
  <c r="I746"/>
  <c r="H746"/>
  <c r="E746"/>
  <c r="D746"/>
  <c r="C746"/>
  <c r="I745"/>
  <c r="H745"/>
  <c r="E745"/>
  <c r="D745"/>
  <c r="C745"/>
  <c r="I744"/>
  <c r="H744"/>
  <c r="E744"/>
  <c r="D744"/>
  <c r="C744"/>
  <c r="I743"/>
  <c r="H743"/>
  <c r="E743"/>
  <c r="D743"/>
  <c r="C743"/>
  <c r="I742"/>
  <c r="H742"/>
  <c r="E742"/>
  <c r="D742"/>
  <c r="C742"/>
  <c r="I741"/>
  <c r="H741"/>
  <c r="E741"/>
  <c r="D741"/>
  <c r="C741"/>
  <c r="I740"/>
  <c r="H740"/>
  <c r="E740"/>
  <c r="D740"/>
  <c r="C740"/>
  <c r="I739"/>
  <c r="H739"/>
  <c r="E739"/>
  <c r="D739"/>
  <c r="C739"/>
  <c r="I738"/>
  <c r="H738"/>
  <c r="E738"/>
  <c r="D738"/>
  <c r="C738"/>
  <c r="I737"/>
  <c r="H737"/>
  <c r="E737"/>
  <c r="D737"/>
  <c r="C737"/>
  <c r="I736"/>
  <c r="H736"/>
  <c r="E736"/>
  <c r="D736"/>
  <c r="C736"/>
  <c r="I735"/>
  <c r="H735"/>
  <c r="E735"/>
  <c r="D735"/>
  <c r="C735"/>
  <c r="I734"/>
  <c r="H734"/>
  <c r="E734"/>
  <c r="D734"/>
  <c r="C734"/>
  <c r="I733"/>
  <c r="H733"/>
  <c r="E733"/>
  <c r="D733"/>
  <c r="C733"/>
  <c r="I732"/>
  <c r="H732"/>
  <c r="E732"/>
  <c r="D732"/>
  <c r="C732"/>
  <c r="I731"/>
  <c r="H731"/>
  <c r="E731"/>
  <c r="D731"/>
  <c r="C731"/>
  <c r="I730"/>
  <c r="H730"/>
  <c r="E730"/>
  <c r="D730"/>
  <c r="C730"/>
  <c r="I729"/>
  <c r="H729"/>
  <c r="E729"/>
  <c r="D729"/>
  <c r="C729"/>
  <c r="I728"/>
  <c r="H728"/>
  <c r="E728"/>
  <c r="D728"/>
  <c r="C728"/>
  <c r="I727"/>
  <c r="H727"/>
  <c r="E727"/>
  <c r="D727"/>
  <c r="C727"/>
  <c r="I726"/>
  <c r="H726"/>
  <c r="E726"/>
  <c r="D726"/>
  <c r="C726"/>
  <c r="I725"/>
  <c r="H725"/>
  <c r="E725"/>
  <c r="D725"/>
  <c r="C725"/>
  <c r="I724"/>
  <c r="H724"/>
  <c r="E724"/>
  <c r="D724"/>
  <c r="C724"/>
  <c r="I723"/>
  <c r="H723"/>
  <c r="E723"/>
  <c r="D723"/>
  <c r="C723"/>
  <c r="I722"/>
  <c r="H722"/>
  <c r="E722"/>
  <c r="D722"/>
  <c r="C722"/>
  <c r="I721"/>
  <c r="H721"/>
  <c r="E721"/>
  <c r="D721"/>
  <c r="C721"/>
  <c r="I720"/>
  <c r="H720"/>
  <c r="E720"/>
  <c r="D720"/>
  <c r="C720"/>
  <c r="I719"/>
  <c r="H719"/>
  <c r="E719"/>
  <c r="D719"/>
  <c r="C719"/>
  <c r="I718"/>
  <c r="H718"/>
  <c r="E718"/>
  <c r="D718"/>
  <c r="C718"/>
  <c r="I717"/>
  <c r="H717"/>
  <c r="E717"/>
  <c r="D717"/>
  <c r="C717"/>
  <c r="I716"/>
  <c r="H716"/>
  <c r="E716"/>
  <c r="D716"/>
  <c r="C716"/>
  <c r="I715"/>
  <c r="H715"/>
  <c r="E715"/>
  <c r="D715"/>
  <c r="C715"/>
  <c r="I714"/>
  <c r="H714"/>
  <c r="E714"/>
  <c r="D714"/>
  <c r="C714"/>
  <c r="I713"/>
  <c r="H713"/>
  <c r="E713"/>
  <c r="D713"/>
  <c r="C713"/>
  <c r="I712"/>
  <c r="H712"/>
  <c r="E712"/>
  <c r="D712"/>
  <c r="C712"/>
  <c r="I711"/>
  <c r="H711"/>
  <c r="E711"/>
  <c r="D711"/>
  <c r="C711"/>
  <c r="I710"/>
  <c r="H710"/>
  <c r="E710"/>
  <c r="D710"/>
  <c r="C710"/>
  <c r="I709"/>
  <c r="H709"/>
  <c r="E709"/>
  <c r="D709"/>
  <c r="C709"/>
  <c r="I708"/>
  <c r="H708"/>
  <c r="E708"/>
  <c r="D708"/>
  <c r="C708"/>
  <c r="I707"/>
  <c r="H707"/>
  <c r="E707"/>
  <c r="D707"/>
  <c r="C707"/>
  <c r="I706"/>
  <c r="H706"/>
  <c r="E706"/>
  <c r="D706"/>
  <c r="C706"/>
  <c r="I705"/>
  <c r="H705"/>
  <c r="E705"/>
  <c r="D705"/>
  <c r="C705"/>
  <c r="I704"/>
  <c r="H704"/>
  <c r="E704"/>
  <c r="D704"/>
  <c r="C704"/>
  <c r="I703"/>
  <c r="H703"/>
  <c r="E703"/>
  <c r="D703"/>
  <c r="C703"/>
  <c r="I702"/>
  <c r="H702"/>
  <c r="E702"/>
  <c r="D702"/>
  <c r="C702"/>
  <c r="I701"/>
  <c r="H701"/>
  <c r="E701"/>
  <c r="D701"/>
  <c r="C701"/>
  <c r="I700"/>
  <c r="H700"/>
  <c r="E700"/>
  <c r="D700"/>
  <c r="C700"/>
  <c r="I699"/>
  <c r="H699"/>
  <c r="E699"/>
  <c r="D699"/>
  <c r="C699"/>
  <c r="I698"/>
  <c r="H698"/>
  <c r="E698"/>
  <c r="D698"/>
  <c r="C698"/>
  <c r="I697"/>
  <c r="H697"/>
  <c r="E697"/>
  <c r="D697"/>
  <c r="C697"/>
  <c r="I696"/>
  <c r="H696"/>
  <c r="E696"/>
  <c r="D696"/>
  <c r="C696"/>
  <c r="I695"/>
  <c r="H695"/>
  <c r="E695"/>
  <c r="D695"/>
  <c r="C695"/>
  <c r="I694"/>
  <c r="H694"/>
  <c r="E694"/>
  <c r="D694"/>
  <c r="C694"/>
  <c r="I693"/>
  <c r="H693"/>
  <c r="E693"/>
  <c r="D693"/>
  <c r="C693"/>
  <c r="I692"/>
  <c r="H692"/>
  <c r="E692"/>
  <c r="D692"/>
  <c r="C692"/>
  <c r="I691"/>
  <c r="H691"/>
  <c r="E691"/>
  <c r="D691"/>
  <c r="C691"/>
  <c r="I690"/>
  <c r="H690"/>
  <c r="E690"/>
  <c r="D690"/>
  <c r="C690"/>
  <c r="I689"/>
  <c r="H689"/>
  <c r="E689"/>
  <c r="D689"/>
  <c r="C689"/>
  <c r="I688"/>
  <c r="H688"/>
  <c r="E688"/>
  <c r="D688"/>
  <c r="C688"/>
  <c r="I687"/>
  <c r="H687"/>
  <c r="E687"/>
  <c r="D687"/>
  <c r="C687"/>
  <c r="I686"/>
  <c r="H686"/>
  <c r="E686"/>
  <c r="D686"/>
  <c r="C686"/>
  <c r="I685"/>
  <c r="H685"/>
  <c r="E685"/>
  <c r="D685"/>
  <c r="C685"/>
  <c r="I684"/>
  <c r="H684"/>
  <c r="E684"/>
  <c r="D684"/>
  <c r="C684"/>
  <c r="I683"/>
  <c r="H683"/>
  <c r="E683"/>
  <c r="D683"/>
  <c r="C683"/>
  <c r="I682"/>
  <c r="H682"/>
  <c r="E682"/>
  <c r="D682"/>
  <c r="C682"/>
  <c r="I681"/>
  <c r="H681"/>
  <c r="E681"/>
  <c r="D681"/>
  <c r="C681"/>
  <c r="I680"/>
  <c r="H680"/>
  <c r="E680"/>
  <c r="D680"/>
  <c r="C680"/>
  <c r="I679"/>
  <c r="H679"/>
  <c r="E679"/>
  <c r="D679"/>
  <c r="C679"/>
  <c r="I678"/>
  <c r="H678"/>
  <c r="E678"/>
  <c r="D678"/>
  <c r="C678"/>
  <c r="I677"/>
  <c r="H677"/>
  <c r="E677"/>
  <c r="D677"/>
  <c r="C677"/>
  <c r="I676"/>
  <c r="H676"/>
  <c r="E676"/>
  <c r="D676"/>
  <c r="C676"/>
  <c r="I675"/>
  <c r="H675"/>
  <c r="E675"/>
  <c r="D675"/>
  <c r="C675"/>
  <c r="I674"/>
  <c r="H674"/>
  <c r="E674"/>
  <c r="D674"/>
  <c r="C674"/>
  <c r="I673"/>
  <c r="H673"/>
  <c r="E673"/>
  <c r="D673"/>
  <c r="C673"/>
  <c r="I672"/>
  <c r="H672"/>
  <c r="E672"/>
  <c r="D672"/>
  <c r="C672"/>
  <c r="I671"/>
  <c r="H671"/>
  <c r="E671"/>
  <c r="D671"/>
  <c r="C671"/>
  <c r="I670"/>
  <c r="H670"/>
  <c r="E670"/>
  <c r="D670"/>
  <c r="C670"/>
  <c r="I669"/>
  <c r="H669"/>
  <c r="E669"/>
  <c r="D669"/>
  <c r="C669"/>
  <c r="I668"/>
  <c r="H668"/>
  <c r="E668"/>
  <c r="D668"/>
  <c r="C668"/>
  <c r="I667"/>
  <c r="H667"/>
  <c r="E667"/>
  <c r="D667"/>
  <c r="C667"/>
  <c r="I666"/>
  <c r="H666"/>
  <c r="E666"/>
  <c r="D666"/>
  <c r="C666"/>
  <c r="I665"/>
  <c r="H665"/>
  <c r="E665"/>
  <c r="D665"/>
  <c r="C665"/>
  <c r="I664"/>
  <c r="H664"/>
  <c r="E664"/>
  <c r="D664"/>
  <c r="C664"/>
  <c r="I663"/>
  <c r="H663"/>
  <c r="E663"/>
  <c r="D663"/>
  <c r="C663"/>
  <c r="I662"/>
  <c r="H662"/>
  <c r="E662"/>
  <c r="D662"/>
  <c r="C662"/>
  <c r="I661"/>
  <c r="H661"/>
  <c r="E661"/>
  <c r="D661"/>
  <c r="C661"/>
  <c r="I660"/>
  <c r="H660"/>
  <c r="E660"/>
  <c r="D660"/>
  <c r="C660"/>
  <c r="I659"/>
  <c r="H659"/>
  <c r="E659"/>
  <c r="D659"/>
  <c r="C659"/>
  <c r="I658"/>
  <c r="H658"/>
  <c r="E658"/>
  <c r="D658"/>
  <c r="C658"/>
  <c r="I657"/>
  <c r="H657"/>
  <c r="E657"/>
  <c r="D657"/>
  <c r="C657"/>
  <c r="I656"/>
  <c r="H656"/>
  <c r="E656"/>
  <c r="D656"/>
  <c r="C656"/>
  <c r="I655"/>
  <c r="H655"/>
  <c r="E655"/>
  <c r="D655"/>
  <c r="C655"/>
  <c r="I654"/>
  <c r="H654"/>
  <c r="E654"/>
  <c r="D654"/>
  <c r="C654"/>
  <c r="I653"/>
  <c r="H653"/>
  <c r="E653"/>
  <c r="D653"/>
  <c r="C653"/>
  <c r="I652"/>
  <c r="H652"/>
  <c r="E652"/>
  <c r="D652"/>
  <c r="C652"/>
  <c r="I651"/>
  <c r="H651"/>
  <c r="E651"/>
  <c r="D651"/>
  <c r="C651"/>
  <c r="I650"/>
  <c r="H650"/>
  <c r="E650"/>
  <c r="D650"/>
  <c r="C650"/>
  <c r="I649"/>
  <c r="H649"/>
  <c r="E649"/>
  <c r="D649"/>
  <c r="C649"/>
  <c r="I648"/>
  <c r="H648"/>
  <c r="E648"/>
  <c r="D648"/>
  <c r="C648"/>
  <c r="I647"/>
  <c r="H647"/>
  <c r="E647"/>
  <c r="D647"/>
  <c r="C647"/>
  <c r="I646"/>
  <c r="H646"/>
  <c r="E646"/>
  <c r="D646"/>
  <c r="C646"/>
  <c r="I645"/>
  <c r="H645"/>
  <c r="E645"/>
  <c r="D645"/>
  <c r="C645"/>
  <c r="I644"/>
  <c r="H644"/>
  <c r="E644"/>
  <c r="D644"/>
  <c r="C644"/>
  <c r="I643"/>
  <c r="H643"/>
  <c r="E643"/>
  <c r="D643"/>
  <c r="C643"/>
  <c r="I642"/>
  <c r="H642"/>
  <c r="E642"/>
  <c r="D642"/>
  <c r="C642"/>
  <c r="I641"/>
  <c r="H641"/>
  <c r="E641"/>
  <c r="D641"/>
  <c r="C641"/>
  <c r="I640"/>
  <c r="H640"/>
  <c r="E640"/>
  <c r="D640"/>
  <c r="C640"/>
  <c r="I639"/>
  <c r="H639"/>
  <c r="E639"/>
  <c r="D639"/>
  <c r="C639"/>
  <c r="I638"/>
  <c r="H638"/>
  <c r="E638"/>
  <c r="D638"/>
  <c r="C638"/>
  <c r="I637"/>
  <c r="H637"/>
  <c r="E637"/>
  <c r="D637"/>
  <c r="C637"/>
  <c r="I636"/>
  <c r="H636"/>
  <c r="E636"/>
  <c r="D636"/>
  <c r="C636"/>
  <c r="I635"/>
  <c r="H635"/>
  <c r="E635"/>
  <c r="D635"/>
  <c r="C635"/>
  <c r="I634"/>
  <c r="H634"/>
  <c r="E634"/>
  <c r="D634"/>
  <c r="C634"/>
  <c r="I633"/>
  <c r="H633"/>
  <c r="E633"/>
  <c r="D633"/>
  <c r="C633"/>
  <c r="I632"/>
  <c r="H632"/>
  <c r="E632"/>
  <c r="D632"/>
  <c r="C632"/>
  <c r="I631"/>
  <c r="H631"/>
  <c r="E631"/>
  <c r="D631"/>
  <c r="C631"/>
  <c r="I630"/>
  <c r="H630"/>
  <c r="E630"/>
  <c r="D630"/>
  <c r="C630"/>
  <c r="I629"/>
  <c r="H629"/>
  <c r="E629"/>
  <c r="D629"/>
  <c r="C629"/>
  <c r="I628"/>
  <c r="H628"/>
  <c r="E628"/>
  <c r="D628"/>
  <c r="C628"/>
  <c r="I627"/>
  <c r="H627"/>
  <c r="E627"/>
  <c r="D627"/>
  <c r="C627"/>
  <c r="I626"/>
  <c r="H626"/>
  <c r="E626"/>
  <c r="D626"/>
  <c r="C626"/>
  <c r="I625"/>
  <c r="H625"/>
  <c r="E625"/>
  <c r="D625"/>
  <c r="C625"/>
  <c r="I624"/>
  <c r="H624"/>
  <c r="E624"/>
  <c r="D624"/>
  <c r="C624"/>
  <c r="I623"/>
  <c r="H623"/>
  <c r="E623"/>
  <c r="D623"/>
  <c r="C623"/>
  <c r="I622"/>
  <c r="H622"/>
  <c r="E622"/>
  <c r="D622"/>
  <c r="C622"/>
  <c r="I621"/>
  <c r="H621"/>
  <c r="E621"/>
  <c r="D621"/>
  <c r="C621"/>
  <c r="I620"/>
  <c r="H620"/>
  <c r="E620"/>
  <c r="D620"/>
  <c r="C620"/>
  <c r="I619"/>
  <c r="H619"/>
  <c r="E619"/>
  <c r="D619"/>
  <c r="C619"/>
  <c r="I618"/>
  <c r="H618"/>
  <c r="E618"/>
  <c r="D618"/>
  <c r="C618"/>
  <c r="I617"/>
  <c r="H617"/>
  <c r="E617"/>
  <c r="D617"/>
  <c r="C617"/>
  <c r="I616"/>
  <c r="H616"/>
  <c r="E616"/>
  <c r="D616"/>
  <c r="C616"/>
  <c r="I615"/>
  <c r="H615"/>
  <c r="E615"/>
  <c r="D615"/>
  <c r="C615"/>
  <c r="I614"/>
  <c r="H614"/>
  <c r="E614"/>
  <c r="D614"/>
  <c r="C614"/>
  <c r="I613"/>
  <c r="H613"/>
  <c r="E613"/>
  <c r="D613"/>
  <c r="C613"/>
  <c r="I612"/>
  <c r="H612"/>
  <c r="E612"/>
  <c r="D612"/>
  <c r="C612"/>
  <c r="I611"/>
  <c r="H611"/>
  <c r="E611"/>
  <c r="D611"/>
  <c r="C611"/>
  <c r="I610"/>
  <c r="H610"/>
  <c r="E610"/>
  <c r="D610"/>
  <c r="C610"/>
  <c r="I609"/>
  <c r="H609"/>
  <c r="E609"/>
  <c r="D609"/>
  <c r="C609"/>
  <c r="I608"/>
  <c r="H608"/>
  <c r="E608"/>
  <c r="D608"/>
  <c r="C608"/>
  <c r="I607"/>
  <c r="H607"/>
  <c r="E607"/>
  <c r="D607"/>
  <c r="C607"/>
  <c r="I606"/>
  <c r="H606"/>
  <c r="E606"/>
  <c r="D606"/>
  <c r="C606"/>
  <c r="I605"/>
  <c r="H605"/>
  <c r="E605"/>
  <c r="D605"/>
  <c r="C605"/>
  <c r="I604"/>
  <c r="H604"/>
  <c r="E604"/>
  <c r="D604"/>
  <c r="C604"/>
  <c r="I603"/>
  <c r="H603"/>
  <c r="E603"/>
  <c r="D603"/>
  <c r="C603"/>
  <c r="I602"/>
  <c r="H602"/>
  <c r="E602"/>
  <c r="D602"/>
  <c r="C602"/>
  <c r="I601"/>
  <c r="H601"/>
  <c r="E601"/>
  <c r="D601"/>
  <c r="C601"/>
  <c r="I600"/>
  <c r="H600"/>
  <c r="E600"/>
  <c r="D600"/>
  <c r="C600"/>
  <c r="I599"/>
  <c r="H599"/>
  <c r="E599"/>
  <c r="D599"/>
  <c r="C599"/>
  <c r="I598"/>
  <c r="H598"/>
  <c r="E598"/>
  <c r="D598"/>
  <c r="C598"/>
  <c r="I597"/>
  <c r="H597"/>
  <c r="E597"/>
  <c r="D597"/>
  <c r="C597"/>
  <c r="I596"/>
  <c r="H596"/>
  <c r="E596"/>
  <c r="D596"/>
  <c r="C596"/>
  <c r="I595"/>
  <c r="H595"/>
  <c r="E595"/>
  <c r="D595"/>
  <c r="C595"/>
  <c r="I594"/>
  <c r="H594"/>
  <c r="E594"/>
  <c r="D594"/>
  <c r="C594"/>
  <c r="I593"/>
  <c r="H593"/>
  <c r="E593"/>
  <c r="D593"/>
  <c r="C593"/>
  <c r="I592"/>
  <c r="H592"/>
  <c r="E592"/>
  <c r="D592"/>
  <c r="C592"/>
  <c r="I591"/>
  <c r="H591"/>
  <c r="E591"/>
  <c r="D591"/>
  <c r="C591"/>
  <c r="I590"/>
  <c r="H590"/>
  <c r="E590"/>
  <c r="D590"/>
  <c r="C590"/>
  <c r="I589"/>
  <c r="H589"/>
  <c r="E589"/>
  <c r="D589"/>
  <c r="C589"/>
  <c r="I588"/>
  <c r="H588"/>
  <c r="E588"/>
  <c r="D588"/>
  <c r="C588"/>
  <c r="I587"/>
  <c r="H587"/>
  <c r="E587"/>
  <c r="D587"/>
  <c r="C587"/>
  <c r="I586"/>
  <c r="H586"/>
  <c r="E586"/>
  <c r="D586"/>
  <c r="C586"/>
  <c r="I585"/>
  <c r="H585"/>
  <c r="E585"/>
  <c r="D585"/>
  <c r="C585"/>
  <c r="I584"/>
  <c r="H584"/>
  <c r="E584"/>
  <c r="D584"/>
  <c r="C584"/>
  <c r="I583"/>
  <c r="H583"/>
  <c r="E583"/>
  <c r="D583"/>
  <c r="C583"/>
  <c r="I582"/>
  <c r="H582"/>
  <c r="E582"/>
  <c r="D582"/>
  <c r="C582"/>
  <c r="I581"/>
  <c r="H581"/>
  <c r="E581"/>
  <c r="D581"/>
  <c r="C581"/>
  <c r="I580"/>
  <c r="H580"/>
  <c r="E580"/>
  <c r="D580"/>
  <c r="C580"/>
  <c r="I579"/>
  <c r="H579"/>
  <c r="E579"/>
  <c r="D579"/>
  <c r="C579"/>
  <c r="I578"/>
  <c r="H578"/>
  <c r="E578"/>
  <c r="D578"/>
  <c r="C578"/>
  <c r="I577"/>
  <c r="H577"/>
  <c r="E577"/>
  <c r="D577"/>
  <c r="C577"/>
  <c r="I576"/>
  <c r="H576"/>
  <c r="E576"/>
  <c r="D576"/>
  <c r="C576"/>
  <c r="I575"/>
  <c r="H575"/>
  <c r="E575"/>
  <c r="D575"/>
  <c r="C575"/>
  <c r="I574"/>
  <c r="H574"/>
  <c r="E574"/>
  <c r="D574"/>
  <c r="C574"/>
  <c r="I573"/>
  <c r="H573"/>
  <c r="E573"/>
  <c r="D573"/>
  <c r="C573"/>
  <c r="I572"/>
  <c r="H572"/>
  <c r="E572"/>
  <c r="D572"/>
  <c r="C572"/>
  <c r="I571"/>
  <c r="H571"/>
  <c r="E571"/>
  <c r="D571"/>
  <c r="C571"/>
  <c r="I570"/>
  <c r="H570"/>
  <c r="E570"/>
  <c r="D570"/>
  <c r="C570"/>
  <c r="I569"/>
  <c r="H569"/>
  <c r="E569"/>
  <c r="D569"/>
  <c r="C569"/>
  <c r="I568"/>
  <c r="H568"/>
  <c r="E568"/>
  <c r="D568"/>
  <c r="C568"/>
  <c r="I567"/>
  <c r="H567"/>
  <c r="E567"/>
  <c r="D567"/>
  <c r="C567"/>
  <c r="I566"/>
  <c r="H566"/>
  <c r="E566"/>
  <c r="D566"/>
  <c r="C566"/>
  <c r="I565"/>
  <c r="H565"/>
  <c r="E565"/>
  <c r="D565"/>
  <c r="C565"/>
  <c r="I564"/>
  <c r="H564"/>
  <c r="E564"/>
  <c r="D564"/>
  <c r="C564"/>
  <c r="I563"/>
  <c r="H563"/>
  <c r="E563"/>
  <c r="D563"/>
  <c r="C563"/>
  <c r="I562"/>
  <c r="H562"/>
  <c r="E562"/>
  <c r="D562"/>
  <c r="C562"/>
  <c r="I561"/>
  <c r="H561"/>
  <c r="E561"/>
  <c r="D561"/>
  <c r="C561"/>
  <c r="I560"/>
  <c r="H560"/>
  <c r="E560"/>
  <c r="D560"/>
  <c r="C560"/>
  <c r="I559"/>
  <c r="H559"/>
  <c r="E559"/>
  <c r="D559"/>
  <c r="C559"/>
  <c r="I558"/>
  <c r="H558"/>
  <c r="E558"/>
  <c r="D558"/>
  <c r="C558"/>
  <c r="I557"/>
  <c r="H557"/>
  <c r="E557"/>
  <c r="D557"/>
  <c r="C557"/>
  <c r="I556"/>
  <c r="H556"/>
  <c r="E556"/>
  <c r="D556"/>
  <c r="C556"/>
  <c r="I555"/>
  <c r="H555"/>
  <c r="E555"/>
  <c r="D555"/>
  <c r="C555"/>
  <c r="I554"/>
  <c r="H554"/>
  <c r="E554"/>
  <c r="D554"/>
  <c r="C554"/>
  <c r="I553"/>
  <c r="H553"/>
  <c r="E553"/>
  <c r="D553"/>
  <c r="C553"/>
  <c r="I552"/>
  <c r="H552"/>
  <c r="E552"/>
  <c r="D552"/>
  <c r="C552"/>
  <c r="I551"/>
  <c r="H551"/>
  <c r="E551"/>
  <c r="D551"/>
  <c r="C551"/>
  <c r="I550"/>
  <c r="H550"/>
  <c r="E550"/>
  <c r="D550"/>
  <c r="C550"/>
  <c r="I549"/>
  <c r="H549"/>
  <c r="E549"/>
  <c r="D549"/>
  <c r="C549"/>
  <c r="I548"/>
  <c r="H548"/>
  <c r="E548"/>
  <c r="D548"/>
  <c r="C548"/>
  <c r="I547"/>
  <c r="H547"/>
  <c r="E547"/>
  <c r="D547"/>
  <c r="C547"/>
  <c r="I546"/>
  <c r="H546"/>
  <c r="E546"/>
  <c r="D546"/>
  <c r="C546"/>
  <c r="I545"/>
  <c r="H545"/>
  <c r="E545"/>
  <c r="D545"/>
  <c r="C545"/>
  <c r="I544"/>
  <c r="H544"/>
  <c r="E544"/>
  <c r="D544"/>
  <c r="C544"/>
  <c r="I543"/>
  <c r="H543"/>
  <c r="E543"/>
  <c r="D543"/>
  <c r="C543"/>
  <c r="I542"/>
  <c r="H542"/>
  <c r="E542"/>
  <c r="D542"/>
  <c r="C542"/>
  <c r="I541"/>
  <c r="H541"/>
  <c r="E541"/>
  <c r="D541"/>
  <c r="C541"/>
  <c r="I540"/>
  <c r="H540"/>
  <c r="E540"/>
  <c r="D540"/>
  <c r="C540"/>
  <c r="I539"/>
  <c r="H539"/>
  <c r="E539"/>
  <c r="D539"/>
  <c r="C539"/>
  <c r="I538"/>
  <c r="H538"/>
  <c r="E538"/>
  <c r="D538"/>
  <c r="C538"/>
  <c r="I537"/>
  <c r="H537"/>
  <c r="E537"/>
  <c r="D537"/>
  <c r="C537"/>
  <c r="I536"/>
  <c r="H536"/>
  <c r="E536"/>
  <c r="D536"/>
  <c r="C536"/>
  <c r="I535"/>
  <c r="H535"/>
  <c r="E535"/>
  <c r="D535"/>
  <c r="C535"/>
  <c r="I534"/>
  <c r="H534"/>
  <c r="E534"/>
  <c r="D534"/>
  <c r="C534"/>
  <c r="I533"/>
  <c r="H533"/>
  <c r="E533"/>
  <c r="D533"/>
  <c r="C533"/>
  <c r="I532"/>
  <c r="H532"/>
  <c r="E532"/>
  <c r="D532"/>
  <c r="C532"/>
  <c r="I531"/>
  <c r="H531"/>
  <c r="E531"/>
  <c r="D531"/>
  <c r="C531"/>
  <c r="I530"/>
  <c r="H530"/>
  <c r="E530"/>
  <c r="D530"/>
  <c r="C530"/>
  <c r="I529"/>
  <c r="H529"/>
  <c r="E529"/>
  <c r="D529"/>
  <c r="C529"/>
  <c r="I528"/>
  <c r="H528"/>
  <c r="E528"/>
  <c r="D528"/>
  <c r="C528"/>
  <c r="I527"/>
  <c r="H527"/>
  <c r="E527"/>
  <c r="D527"/>
  <c r="C527"/>
  <c r="I526"/>
  <c r="H526"/>
  <c r="E526"/>
  <c r="D526"/>
  <c r="C526"/>
  <c r="I525"/>
  <c r="H525"/>
  <c r="E525"/>
  <c r="D525"/>
  <c r="C525"/>
  <c r="I524"/>
  <c r="H524"/>
  <c r="E524"/>
  <c r="D524"/>
  <c r="C524"/>
  <c r="I523"/>
  <c r="H523"/>
  <c r="E523"/>
  <c r="D523"/>
  <c r="C523"/>
  <c r="I522"/>
  <c r="H522"/>
  <c r="E522"/>
  <c r="D522"/>
  <c r="C522"/>
  <c r="I521"/>
  <c r="H521"/>
  <c r="E521"/>
  <c r="D521"/>
  <c r="C521"/>
  <c r="I520"/>
  <c r="H520"/>
  <c r="E520"/>
  <c r="D520"/>
  <c r="C520"/>
  <c r="I519"/>
  <c r="H519"/>
  <c r="E519"/>
  <c r="D519"/>
  <c r="C519"/>
  <c r="I518"/>
  <c r="H518"/>
  <c r="E518"/>
  <c r="D518"/>
  <c r="C518"/>
  <c r="I517"/>
  <c r="H517"/>
  <c r="E517"/>
  <c r="D517"/>
  <c r="C517"/>
  <c r="I516"/>
  <c r="H516"/>
  <c r="E516"/>
  <c r="D516"/>
  <c r="C516"/>
  <c r="I515"/>
  <c r="H515"/>
  <c r="E515"/>
  <c r="D515"/>
  <c r="C515"/>
  <c r="I514"/>
  <c r="H514"/>
  <c r="E514"/>
  <c r="D514"/>
  <c r="C514"/>
  <c r="I513"/>
  <c r="H513"/>
  <c r="E513"/>
  <c r="D513"/>
  <c r="C513"/>
  <c r="I512"/>
  <c r="H512"/>
  <c r="E512"/>
  <c r="D512"/>
  <c r="C512"/>
  <c r="I511"/>
  <c r="H511"/>
  <c r="E511"/>
  <c r="D511"/>
  <c r="C511"/>
  <c r="I510"/>
  <c r="H510"/>
  <c r="E510"/>
  <c r="D510"/>
  <c r="C510"/>
  <c r="I509"/>
  <c r="H509"/>
  <c r="E509"/>
  <c r="D509"/>
  <c r="C509"/>
  <c r="I508"/>
  <c r="H508"/>
  <c r="E508"/>
  <c r="D508"/>
  <c r="C508"/>
  <c r="I507"/>
  <c r="H507"/>
  <c r="E507"/>
  <c r="D507"/>
  <c r="C507"/>
  <c r="I506"/>
  <c r="H506"/>
  <c r="E506"/>
  <c r="D506"/>
  <c r="C506"/>
  <c r="I505"/>
  <c r="H505"/>
  <c r="E505"/>
  <c r="D505"/>
  <c r="C505"/>
  <c r="I504"/>
  <c r="H504"/>
  <c r="E504"/>
  <c r="D504"/>
  <c r="C504"/>
  <c r="I503"/>
  <c r="H503"/>
  <c r="E503"/>
  <c r="D503"/>
  <c r="C503"/>
  <c r="I502"/>
  <c r="H502"/>
  <c r="E502"/>
  <c r="D502"/>
  <c r="C502"/>
  <c r="I501"/>
  <c r="H501"/>
  <c r="E501"/>
  <c r="D501"/>
  <c r="C501"/>
  <c r="I500"/>
  <c r="H500"/>
  <c r="E500"/>
  <c r="D500"/>
  <c r="C500"/>
  <c r="I499"/>
  <c r="H499"/>
  <c r="E499"/>
  <c r="D499"/>
  <c r="C499"/>
  <c r="I498"/>
  <c r="H498"/>
  <c r="E498"/>
  <c r="D498"/>
  <c r="C498"/>
  <c r="I497"/>
  <c r="H497"/>
  <c r="E497"/>
  <c r="D497"/>
  <c r="C497"/>
  <c r="I496"/>
  <c r="H496"/>
  <c r="E496"/>
  <c r="D496"/>
  <c r="C496"/>
  <c r="I495"/>
  <c r="H495"/>
  <c r="E495"/>
  <c r="D495"/>
  <c r="C495"/>
  <c r="I494"/>
  <c r="H494"/>
  <c r="E494"/>
  <c r="D494"/>
  <c r="C494"/>
  <c r="I493"/>
  <c r="H493"/>
  <c r="E493"/>
  <c r="D493"/>
  <c r="C493"/>
  <c r="I492"/>
  <c r="H492"/>
  <c r="E492"/>
  <c r="D492"/>
  <c r="C492"/>
  <c r="I491"/>
  <c r="H491"/>
  <c r="E491"/>
  <c r="D491"/>
  <c r="C491"/>
  <c r="I490"/>
  <c r="H490"/>
  <c r="E490"/>
  <c r="D490"/>
  <c r="C490"/>
  <c r="I489"/>
  <c r="H489"/>
  <c r="E489"/>
  <c r="D489"/>
  <c r="C489"/>
  <c r="I488"/>
  <c r="H488"/>
  <c r="E488"/>
  <c r="D488"/>
  <c r="C488"/>
  <c r="I487"/>
  <c r="H487"/>
  <c r="E487"/>
  <c r="D487"/>
  <c r="C487"/>
  <c r="I486"/>
  <c r="H486"/>
  <c r="E486"/>
  <c r="D486"/>
  <c r="C486"/>
  <c r="I485"/>
  <c r="H485"/>
  <c r="E485"/>
  <c r="D485"/>
  <c r="C485"/>
  <c r="I484"/>
  <c r="H484"/>
  <c r="E484"/>
  <c r="D484"/>
  <c r="C484"/>
  <c r="I483"/>
  <c r="H483"/>
  <c r="E483"/>
  <c r="D483"/>
  <c r="C483"/>
  <c r="I482"/>
  <c r="H482"/>
  <c r="E482"/>
  <c r="D482"/>
  <c r="C482"/>
  <c r="I481"/>
  <c r="H481"/>
  <c r="E481"/>
  <c r="D481"/>
  <c r="C481"/>
  <c r="I480"/>
  <c r="H480"/>
  <c r="E480"/>
  <c r="D480"/>
  <c r="C480"/>
  <c r="I479"/>
  <c r="H479"/>
  <c r="E479"/>
  <c r="D479"/>
  <c r="C479"/>
  <c r="I478"/>
  <c r="H478"/>
  <c r="E478"/>
  <c r="D478"/>
  <c r="C478"/>
  <c r="I477"/>
  <c r="H477"/>
  <c r="E477"/>
  <c r="D477"/>
  <c r="C477"/>
  <c r="I476"/>
  <c r="H476"/>
  <c r="E476"/>
  <c r="D476"/>
  <c r="C476"/>
  <c r="I475"/>
  <c r="H475"/>
  <c r="E475"/>
  <c r="D475"/>
  <c r="C475"/>
  <c r="I474"/>
  <c r="H474"/>
  <c r="E474"/>
  <c r="D474"/>
  <c r="C474"/>
  <c r="I473"/>
  <c r="H473"/>
  <c r="E473"/>
  <c r="D473"/>
  <c r="C473"/>
  <c r="I472"/>
  <c r="H472"/>
  <c r="E472"/>
  <c r="D472"/>
  <c r="C472"/>
  <c r="I471"/>
  <c r="H471"/>
  <c r="E471"/>
  <c r="D471"/>
  <c r="C471"/>
  <c r="I470"/>
  <c r="H470"/>
  <c r="E470"/>
  <c r="D470"/>
  <c r="C470"/>
  <c r="I469"/>
  <c r="H469"/>
  <c r="E469"/>
  <c r="D469"/>
  <c r="C469"/>
  <c r="I468"/>
  <c r="H468"/>
  <c r="E468"/>
  <c r="D468"/>
  <c r="C468"/>
  <c r="I467"/>
  <c r="H467"/>
  <c r="E467"/>
  <c r="D467"/>
  <c r="C467"/>
  <c r="I466"/>
  <c r="H466"/>
  <c r="E466"/>
  <c r="D466"/>
  <c r="C466"/>
  <c r="I465"/>
  <c r="H465"/>
  <c r="E465"/>
  <c r="D465"/>
  <c r="C465"/>
  <c r="I464"/>
  <c r="H464"/>
  <c r="E464"/>
  <c r="D464"/>
  <c r="C464"/>
  <c r="I463"/>
  <c r="H463"/>
  <c r="E463"/>
  <c r="D463"/>
  <c r="C463"/>
  <c r="I462"/>
  <c r="H462"/>
  <c r="E462"/>
  <c r="D462"/>
  <c r="C462"/>
  <c r="I461"/>
  <c r="H461"/>
  <c r="E461"/>
  <c r="D461"/>
  <c r="C461"/>
  <c r="I460"/>
  <c r="H460"/>
  <c r="E460"/>
  <c r="D460"/>
  <c r="C460"/>
  <c r="I459"/>
  <c r="H459"/>
  <c r="E459"/>
  <c r="D459"/>
  <c r="C459"/>
  <c r="I458"/>
  <c r="H458"/>
  <c r="E458"/>
  <c r="D458"/>
  <c r="C458"/>
  <c r="I457"/>
  <c r="H457"/>
  <c r="E457"/>
  <c r="D457"/>
  <c r="C457"/>
  <c r="I456"/>
  <c r="H456"/>
  <c r="E456"/>
  <c r="D456"/>
  <c r="C456"/>
  <c r="I455"/>
  <c r="H455"/>
  <c r="E455"/>
  <c r="D455"/>
  <c r="C455"/>
  <c r="I454"/>
  <c r="H454"/>
  <c r="E454"/>
  <c r="D454"/>
  <c r="C454"/>
  <c r="I453"/>
  <c r="H453"/>
  <c r="E453"/>
  <c r="D453"/>
  <c r="C453"/>
  <c r="I452"/>
  <c r="H452"/>
  <c r="E452"/>
  <c r="D452"/>
  <c r="C452"/>
  <c r="I451"/>
  <c r="H451"/>
  <c r="E451"/>
  <c r="D451"/>
  <c r="C451"/>
  <c r="I450"/>
  <c r="H450"/>
  <c r="E450"/>
  <c r="D450"/>
  <c r="C450"/>
  <c r="I449"/>
  <c r="H449"/>
  <c r="E449"/>
  <c r="D449"/>
  <c r="C449"/>
  <c r="I448"/>
  <c r="H448"/>
  <c r="E448"/>
  <c r="D448"/>
  <c r="C448"/>
  <c r="I447"/>
  <c r="H447"/>
  <c r="E447"/>
  <c r="D447"/>
  <c r="C447"/>
  <c r="I446"/>
  <c r="H446"/>
  <c r="E446"/>
  <c r="D446"/>
  <c r="C446"/>
  <c r="I445"/>
  <c r="H445"/>
  <c r="E445"/>
  <c r="D445"/>
  <c r="C445"/>
  <c r="I444"/>
  <c r="H444"/>
  <c r="E444"/>
  <c r="D444"/>
  <c r="C444"/>
  <c r="I443"/>
  <c r="H443"/>
  <c r="E443"/>
  <c r="D443"/>
  <c r="C443"/>
  <c r="I442"/>
  <c r="H442"/>
  <c r="E442"/>
  <c r="D442"/>
  <c r="C442"/>
  <c r="I441"/>
  <c r="H441"/>
  <c r="E441"/>
  <c r="D441"/>
  <c r="C441"/>
  <c r="I440"/>
  <c r="H440"/>
  <c r="E440"/>
  <c r="D440"/>
  <c r="C440"/>
  <c r="I439"/>
  <c r="H439"/>
  <c r="E439"/>
  <c r="D439"/>
  <c r="C439"/>
  <c r="I438"/>
  <c r="H438"/>
  <c r="E438"/>
  <c r="D438"/>
  <c r="C438"/>
  <c r="I437"/>
  <c r="H437"/>
  <c r="E437"/>
  <c r="D437"/>
  <c r="C437"/>
  <c r="I436"/>
  <c r="H436"/>
  <c r="E436"/>
  <c r="D436"/>
  <c r="C436"/>
  <c r="I435"/>
  <c r="H435"/>
  <c r="E435"/>
  <c r="D435"/>
  <c r="C435"/>
  <c r="I434"/>
  <c r="H434"/>
  <c r="E434"/>
  <c r="D434"/>
  <c r="C434"/>
  <c r="I433"/>
  <c r="H433"/>
  <c r="E433"/>
  <c r="D433"/>
  <c r="C433"/>
  <c r="I432"/>
  <c r="H432"/>
  <c r="E432"/>
  <c r="D432"/>
  <c r="C432"/>
  <c r="I431"/>
  <c r="H431"/>
  <c r="E431"/>
  <c r="D431"/>
  <c r="C431"/>
  <c r="I430"/>
  <c r="H430"/>
  <c r="E430"/>
  <c r="D430"/>
  <c r="C430"/>
  <c r="I429"/>
  <c r="H429"/>
  <c r="E429"/>
  <c r="D429"/>
  <c r="C429"/>
  <c r="I428"/>
  <c r="H428"/>
  <c r="E428"/>
  <c r="D428"/>
  <c r="C428"/>
  <c r="I427"/>
  <c r="H427"/>
  <c r="E427"/>
  <c r="D427"/>
  <c r="C427"/>
  <c r="I426"/>
  <c r="H426"/>
  <c r="E426"/>
  <c r="D426"/>
  <c r="C426"/>
  <c r="I425"/>
  <c r="H425"/>
  <c r="E425"/>
  <c r="D425"/>
  <c r="C425"/>
  <c r="I424"/>
  <c r="H424"/>
  <c r="E424"/>
  <c r="D424"/>
  <c r="C424"/>
  <c r="I423"/>
  <c r="H423"/>
  <c r="E423"/>
  <c r="D423"/>
  <c r="C423"/>
  <c r="I422"/>
  <c r="H422"/>
  <c r="E422"/>
  <c r="D422"/>
  <c r="C422"/>
  <c r="I421"/>
  <c r="H421"/>
  <c r="E421"/>
  <c r="D421"/>
  <c r="C421"/>
  <c r="I420"/>
  <c r="H420"/>
  <c r="E420"/>
  <c r="D420"/>
  <c r="C420"/>
  <c r="I419"/>
  <c r="H419"/>
  <c r="E419"/>
  <c r="D419"/>
  <c r="C419"/>
  <c r="I418"/>
  <c r="H418"/>
  <c r="E418"/>
  <c r="D418"/>
  <c r="C418"/>
  <c r="I417"/>
  <c r="H417"/>
  <c r="E417"/>
  <c r="D417"/>
  <c r="C417"/>
  <c r="I416"/>
  <c r="H416"/>
  <c r="E416"/>
  <c r="D416"/>
  <c r="C416"/>
  <c r="I415"/>
  <c r="H415"/>
  <c r="E415"/>
  <c r="D415"/>
  <c r="C415"/>
  <c r="I414"/>
  <c r="H414"/>
  <c r="E414"/>
  <c r="D414"/>
  <c r="C414"/>
  <c r="I413"/>
  <c r="H413"/>
  <c r="E413"/>
  <c r="D413"/>
  <c r="C413"/>
  <c r="I412"/>
  <c r="H412"/>
  <c r="E412"/>
  <c r="D412"/>
  <c r="C412"/>
  <c r="I411"/>
  <c r="H411"/>
  <c r="E411"/>
  <c r="D411"/>
  <c r="C411"/>
  <c r="I410"/>
  <c r="H410"/>
  <c r="E410"/>
  <c r="D410"/>
  <c r="C410"/>
  <c r="I409"/>
  <c r="H409"/>
  <c r="E409"/>
  <c r="D409"/>
  <c r="C409"/>
  <c r="I408"/>
  <c r="H408"/>
  <c r="E408"/>
  <c r="D408"/>
  <c r="C408"/>
  <c r="I407"/>
  <c r="H407"/>
  <c r="E407"/>
  <c r="D407"/>
  <c r="C407"/>
  <c r="I406"/>
  <c r="H406"/>
  <c r="E406"/>
  <c r="D406"/>
  <c r="C406"/>
  <c r="I405"/>
  <c r="H405"/>
  <c r="E405"/>
  <c r="D405"/>
  <c r="C405"/>
  <c r="I404"/>
  <c r="H404"/>
  <c r="E404"/>
  <c r="D404"/>
  <c r="C404"/>
  <c r="I403"/>
  <c r="H403"/>
  <c r="E403"/>
  <c r="D403"/>
  <c r="C403"/>
  <c r="I402"/>
  <c r="H402"/>
  <c r="E402"/>
  <c r="D402"/>
  <c r="C402"/>
  <c r="I401"/>
  <c r="H401"/>
  <c r="E401"/>
  <c r="D401"/>
  <c r="C401"/>
  <c r="I400"/>
  <c r="H400"/>
  <c r="E400"/>
  <c r="D400"/>
  <c r="C400"/>
  <c r="I399"/>
  <c r="H399"/>
  <c r="E399"/>
  <c r="D399"/>
  <c r="C399"/>
  <c r="I398"/>
  <c r="H398"/>
  <c r="E398"/>
  <c r="D398"/>
  <c r="C398"/>
  <c r="I397"/>
  <c r="H397"/>
  <c r="E397"/>
  <c r="D397"/>
  <c r="C397"/>
  <c r="I396"/>
  <c r="H396"/>
  <c r="E396"/>
  <c r="D396"/>
  <c r="C396"/>
  <c r="I395"/>
  <c r="H395"/>
  <c r="E395"/>
  <c r="D395"/>
  <c r="C395"/>
  <c r="I394"/>
  <c r="H394"/>
  <c r="E394"/>
  <c r="D394"/>
  <c r="C394"/>
  <c r="I393"/>
  <c r="H393"/>
  <c r="E393"/>
  <c r="D393"/>
  <c r="C393"/>
  <c r="I392"/>
  <c r="H392"/>
  <c r="E392"/>
  <c r="D392"/>
  <c r="C392"/>
  <c r="I391"/>
  <c r="H391"/>
  <c r="E391"/>
  <c r="D391"/>
  <c r="C391"/>
  <c r="I390"/>
  <c r="H390"/>
  <c r="E390"/>
  <c r="D390"/>
  <c r="C390"/>
  <c r="I389"/>
  <c r="H389"/>
  <c r="E389"/>
  <c r="D389"/>
  <c r="C389"/>
  <c r="I388"/>
  <c r="H388"/>
  <c r="E388"/>
  <c r="D388"/>
  <c r="C388"/>
  <c r="I387"/>
  <c r="H387"/>
  <c r="E387"/>
  <c r="D387"/>
  <c r="C387"/>
  <c r="I386"/>
  <c r="H386"/>
  <c r="E386"/>
  <c r="D386"/>
  <c r="C386"/>
  <c r="I385"/>
  <c r="H385"/>
  <c r="E385"/>
  <c r="D385"/>
  <c r="C385"/>
  <c r="I384"/>
  <c r="H384"/>
  <c r="E384"/>
  <c r="D384"/>
  <c r="C384"/>
  <c r="I383"/>
  <c r="H383"/>
  <c r="E383"/>
  <c r="D383"/>
  <c r="C383"/>
  <c r="I382"/>
  <c r="H382"/>
  <c r="E382"/>
  <c r="D382"/>
  <c r="C382"/>
  <c r="I381"/>
  <c r="H381"/>
  <c r="E381"/>
  <c r="D381"/>
  <c r="C381"/>
  <c r="I380"/>
  <c r="H380"/>
  <c r="E380"/>
  <c r="D380"/>
  <c r="C380"/>
  <c r="I379"/>
  <c r="H379"/>
  <c r="E379"/>
  <c r="D379"/>
  <c r="C379"/>
  <c r="I378"/>
  <c r="H378"/>
  <c r="E378"/>
  <c r="D378"/>
  <c r="C378"/>
  <c r="I377"/>
  <c r="H377"/>
  <c r="E377"/>
  <c r="D377"/>
  <c r="C377"/>
  <c r="I376"/>
  <c r="H376"/>
  <c r="E376"/>
  <c r="D376"/>
  <c r="C376"/>
  <c r="I375"/>
  <c r="H375"/>
  <c r="E375"/>
  <c r="D375"/>
  <c r="C375"/>
  <c r="I374"/>
  <c r="H374"/>
  <c r="E374"/>
  <c r="D374"/>
  <c r="C374"/>
  <c r="I373"/>
  <c r="H373"/>
  <c r="E373"/>
  <c r="D373"/>
  <c r="C373"/>
  <c r="I372"/>
  <c r="H372"/>
  <c r="E372"/>
  <c r="D372"/>
  <c r="C372"/>
  <c r="I371"/>
  <c r="H371"/>
  <c r="E371"/>
  <c r="D371"/>
  <c r="C371"/>
  <c r="I370"/>
  <c r="H370"/>
  <c r="E370"/>
  <c r="D370"/>
  <c r="C370"/>
  <c r="I369"/>
  <c r="H369"/>
  <c r="E369"/>
  <c r="D369"/>
  <c r="C369"/>
  <c r="I368"/>
  <c r="H368"/>
  <c r="E368"/>
  <c r="D368"/>
  <c r="C368"/>
  <c r="I367"/>
  <c r="H367"/>
  <c r="E367"/>
  <c r="D367"/>
  <c r="C367"/>
  <c r="I366"/>
  <c r="H366"/>
  <c r="E366"/>
  <c r="D366"/>
  <c r="C366"/>
  <c r="I365"/>
  <c r="H365"/>
  <c r="E365"/>
  <c r="D365"/>
  <c r="C365"/>
  <c r="I364"/>
  <c r="H364"/>
  <c r="E364"/>
  <c r="D364"/>
  <c r="C364"/>
  <c r="I363"/>
  <c r="H363"/>
  <c r="E363"/>
  <c r="D363"/>
  <c r="C363"/>
  <c r="I362"/>
  <c r="H362"/>
  <c r="E362"/>
  <c r="D362"/>
  <c r="C362"/>
  <c r="I361"/>
  <c r="H361"/>
  <c r="E361"/>
  <c r="D361"/>
  <c r="C361"/>
  <c r="I360"/>
  <c r="H360"/>
  <c r="E360"/>
  <c r="D360"/>
  <c r="C360"/>
  <c r="I359"/>
  <c r="H359"/>
  <c r="E359"/>
  <c r="D359"/>
  <c r="C359"/>
  <c r="I358"/>
  <c r="H358"/>
  <c r="E358"/>
  <c r="D358"/>
  <c r="C358"/>
  <c r="I357"/>
  <c r="H357"/>
  <c r="E357"/>
  <c r="D357"/>
  <c r="C357"/>
  <c r="I356"/>
  <c r="H356"/>
  <c r="E356"/>
  <c r="D356"/>
  <c r="C356"/>
  <c r="I355"/>
  <c r="H355"/>
  <c r="E355"/>
  <c r="D355"/>
  <c r="C355"/>
  <c r="I354"/>
  <c r="H354"/>
  <c r="E354"/>
  <c r="D354"/>
  <c r="C354"/>
  <c r="I353"/>
  <c r="H353"/>
  <c r="E353"/>
  <c r="D353"/>
  <c r="C353"/>
  <c r="I352"/>
  <c r="H352"/>
  <c r="E352"/>
  <c r="D352"/>
  <c r="C352"/>
  <c r="I351"/>
  <c r="H351"/>
  <c r="E351"/>
  <c r="D351"/>
  <c r="C351"/>
  <c r="I350"/>
  <c r="H350"/>
  <c r="E350"/>
  <c r="D350"/>
  <c r="C350"/>
  <c r="I349"/>
  <c r="H349"/>
  <c r="E349"/>
  <c r="D349"/>
  <c r="C349"/>
  <c r="I348"/>
  <c r="H348"/>
  <c r="E348"/>
  <c r="D348"/>
  <c r="C348"/>
  <c r="I347"/>
  <c r="H347"/>
  <c r="E347"/>
  <c r="D347"/>
  <c r="C347"/>
  <c r="I346"/>
  <c r="H346"/>
  <c r="E346"/>
  <c r="D346"/>
  <c r="C346"/>
  <c r="I345"/>
  <c r="H345"/>
  <c r="E345"/>
  <c r="D345"/>
  <c r="C345"/>
  <c r="I344"/>
  <c r="H344"/>
  <c r="E344"/>
  <c r="D344"/>
  <c r="C344"/>
  <c r="I343"/>
  <c r="H343"/>
  <c r="E343"/>
  <c r="D343"/>
  <c r="C343"/>
  <c r="I342"/>
  <c r="H342"/>
  <c r="E342"/>
  <c r="D342"/>
  <c r="C342"/>
  <c r="I341"/>
  <c r="H341"/>
  <c r="E341"/>
  <c r="D341"/>
  <c r="C341"/>
  <c r="I340"/>
  <c r="H340"/>
  <c r="E340"/>
  <c r="D340"/>
  <c r="C340"/>
  <c r="I339"/>
  <c r="H339"/>
  <c r="E339"/>
  <c r="D339"/>
  <c r="C339"/>
  <c r="I338"/>
  <c r="H338"/>
  <c r="E338"/>
  <c r="D338"/>
  <c r="C338"/>
  <c r="I337"/>
  <c r="H337"/>
  <c r="E337"/>
  <c r="D337"/>
  <c r="C337"/>
  <c r="I336"/>
  <c r="H336"/>
  <c r="E336"/>
  <c r="D336"/>
  <c r="C336"/>
  <c r="I335"/>
  <c r="H335"/>
  <c r="E335"/>
  <c r="D335"/>
  <c r="C335"/>
  <c r="I334"/>
  <c r="H334"/>
  <c r="E334"/>
  <c r="D334"/>
  <c r="C334"/>
  <c r="I333"/>
  <c r="H333"/>
  <c r="E333"/>
  <c r="D333"/>
  <c r="C333"/>
  <c r="I332"/>
  <c r="H332"/>
  <c r="E332"/>
  <c r="D332"/>
  <c r="C332"/>
  <c r="I331"/>
  <c r="H331"/>
  <c r="E331"/>
  <c r="D331"/>
  <c r="C331"/>
  <c r="I330"/>
  <c r="H330"/>
  <c r="E330"/>
  <c r="D330"/>
  <c r="C330"/>
  <c r="I329"/>
  <c r="H329"/>
  <c r="E329"/>
  <c r="D329"/>
  <c r="C329"/>
  <c r="I328"/>
  <c r="H328"/>
  <c r="E328"/>
  <c r="D328"/>
  <c r="C328"/>
  <c r="I327"/>
  <c r="H327"/>
  <c r="E327"/>
  <c r="D327"/>
  <c r="C327"/>
  <c r="I326"/>
  <c r="H326"/>
  <c r="E326"/>
  <c r="D326"/>
  <c r="C326"/>
  <c r="I325"/>
  <c r="H325"/>
  <c r="E325"/>
  <c r="D325"/>
  <c r="C325"/>
  <c r="I324"/>
  <c r="H324"/>
  <c r="E324"/>
  <c r="D324"/>
  <c r="C324"/>
  <c r="I323"/>
  <c r="H323"/>
  <c r="E323"/>
  <c r="D323"/>
  <c r="C323"/>
  <c r="I322"/>
  <c r="H322"/>
  <c r="E322"/>
  <c r="D322"/>
  <c r="C322"/>
  <c r="I321"/>
  <c r="H321"/>
  <c r="E321"/>
  <c r="D321"/>
  <c r="C321"/>
  <c r="I320"/>
  <c r="H320"/>
  <c r="E320"/>
  <c r="D320"/>
  <c r="C320"/>
  <c r="I319"/>
  <c r="H319"/>
  <c r="E319"/>
  <c r="D319"/>
  <c r="C319"/>
  <c r="I318"/>
  <c r="H318"/>
  <c r="E318"/>
  <c r="D318"/>
  <c r="C318"/>
  <c r="I317"/>
  <c r="H317"/>
  <c r="E317"/>
  <c r="D317"/>
  <c r="C317"/>
  <c r="I316"/>
  <c r="H316"/>
  <c r="E316"/>
  <c r="D316"/>
  <c r="C316"/>
  <c r="I315"/>
  <c r="H315"/>
  <c r="E315"/>
  <c r="D315"/>
  <c r="C315"/>
  <c r="I314"/>
  <c r="H314"/>
  <c r="E314"/>
  <c r="D314"/>
  <c r="C314"/>
  <c r="I313"/>
  <c r="H313"/>
  <c r="E313"/>
  <c r="D313"/>
  <c r="C313"/>
  <c r="I312"/>
  <c r="H312"/>
  <c r="E312"/>
  <c r="D312"/>
  <c r="C312"/>
  <c r="I311"/>
  <c r="H311"/>
  <c r="E311"/>
  <c r="D311"/>
  <c r="C311"/>
  <c r="I310"/>
  <c r="H310"/>
  <c r="E310"/>
  <c r="D310"/>
  <c r="C310"/>
  <c r="I309"/>
  <c r="H309"/>
  <c r="E309"/>
  <c r="D309"/>
  <c r="C309"/>
  <c r="I308"/>
  <c r="H308"/>
  <c r="E308"/>
  <c r="D308"/>
  <c r="C308"/>
  <c r="I307"/>
  <c r="H307"/>
  <c r="E307"/>
  <c r="D307"/>
  <c r="C307"/>
  <c r="I306"/>
  <c r="H306"/>
  <c r="E306"/>
  <c r="D306"/>
  <c r="C306"/>
  <c r="I305"/>
  <c r="H305"/>
  <c r="E305"/>
  <c r="D305"/>
  <c r="C305"/>
  <c r="I304"/>
  <c r="H304"/>
  <c r="E304"/>
  <c r="D304"/>
  <c r="C304"/>
  <c r="I303"/>
  <c r="H303"/>
  <c r="E303"/>
  <c r="D303"/>
  <c r="C303"/>
  <c r="I302"/>
  <c r="H302"/>
  <c r="E302"/>
  <c r="D302"/>
  <c r="C302"/>
  <c r="I301"/>
  <c r="H301"/>
  <c r="E301"/>
  <c r="D301"/>
  <c r="C301"/>
  <c r="I300"/>
  <c r="H300"/>
  <c r="E300"/>
  <c r="D300"/>
  <c r="C300"/>
  <c r="I299"/>
  <c r="H299"/>
  <c r="E299"/>
  <c r="D299"/>
  <c r="C299"/>
  <c r="I298"/>
  <c r="H298"/>
  <c r="E298"/>
  <c r="D298"/>
  <c r="C298"/>
  <c r="I297"/>
  <c r="H297"/>
  <c r="E297"/>
  <c r="D297"/>
  <c r="C297"/>
  <c r="I296"/>
  <c r="H296"/>
  <c r="E296"/>
  <c r="D296"/>
  <c r="C296"/>
  <c r="I295"/>
  <c r="H295"/>
  <c r="E295"/>
  <c r="D295"/>
  <c r="C295"/>
  <c r="I294"/>
  <c r="H294"/>
  <c r="E294"/>
  <c r="D294"/>
  <c r="C294"/>
  <c r="I293"/>
  <c r="H293"/>
  <c r="E293"/>
  <c r="D293"/>
  <c r="C293"/>
  <c r="I292"/>
  <c r="H292"/>
  <c r="E292"/>
  <c r="D292"/>
  <c r="C292"/>
  <c r="I291"/>
  <c r="H291"/>
  <c r="E291"/>
  <c r="D291"/>
  <c r="C291"/>
  <c r="I290"/>
  <c r="H290"/>
  <c r="E290"/>
  <c r="D290"/>
  <c r="C290"/>
  <c r="I289"/>
  <c r="H289"/>
  <c r="E289"/>
  <c r="D289"/>
  <c r="C289"/>
  <c r="I288"/>
  <c r="H288"/>
  <c r="E288"/>
  <c r="D288"/>
  <c r="C288"/>
  <c r="I287"/>
  <c r="H287"/>
  <c r="E287"/>
  <c r="D287"/>
  <c r="C287"/>
  <c r="I286"/>
  <c r="H286"/>
  <c r="E286"/>
  <c r="D286"/>
  <c r="C286"/>
  <c r="I285"/>
  <c r="H285"/>
  <c r="E285"/>
  <c r="D285"/>
  <c r="C285"/>
  <c r="I284"/>
  <c r="H284"/>
  <c r="E284"/>
  <c r="D284"/>
  <c r="C284"/>
  <c r="I283"/>
  <c r="H283"/>
  <c r="E283"/>
  <c r="D283"/>
  <c r="C283"/>
  <c r="I282"/>
  <c r="H282"/>
  <c r="E282"/>
  <c r="D282"/>
  <c r="C282"/>
  <c r="I281"/>
  <c r="H281"/>
  <c r="E281"/>
  <c r="D281"/>
  <c r="C281"/>
  <c r="I280"/>
  <c r="H280"/>
  <c r="E280"/>
  <c r="D280"/>
  <c r="C280"/>
  <c r="I279"/>
  <c r="H279"/>
  <c r="E279"/>
  <c r="D279"/>
  <c r="C279"/>
  <c r="I278"/>
  <c r="H278"/>
  <c r="E278"/>
  <c r="D278"/>
  <c r="C278"/>
  <c r="I277"/>
  <c r="H277"/>
  <c r="E277"/>
  <c r="D277"/>
  <c r="C277"/>
  <c r="I276"/>
  <c r="H276"/>
  <c r="E276"/>
  <c r="D276"/>
  <c r="C276"/>
  <c r="I275"/>
  <c r="H275"/>
  <c r="E275"/>
  <c r="D275"/>
  <c r="C275"/>
  <c r="I274"/>
  <c r="H274"/>
  <c r="E274"/>
  <c r="D274"/>
  <c r="C274"/>
  <c r="I273"/>
  <c r="H273"/>
  <c r="E273"/>
  <c r="D273"/>
  <c r="C273"/>
  <c r="I272"/>
  <c r="H272"/>
  <c r="E272"/>
  <c r="D272"/>
  <c r="C272"/>
  <c r="I271"/>
  <c r="H271"/>
  <c r="E271"/>
  <c r="D271"/>
  <c r="C271"/>
  <c r="I270"/>
  <c r="H270"/>
  <c r="E270"/>
  <c r="D270"/>
  <c r="C270"/>
  <c r="I269"/>
  <c r="H269"/>
  <c r="E269"/>
  <c r="D269"/>
  <c r="C269"/>
  <c r="I268"/>
  <c r="H268"/>
  <c r="E268"/>
  <c r="D268"/>
  <c r="C268"/>
  <c r="I267"/>
  <c r="H267"/>
  <c r="E267"/>
  <c r="D267"/>
  <c r="C267"/>
  <c r="I266"/>
  <c r="H266"/>
  <c r="E266"/>
  <c r="D266"/>
  <c r="C266"/>
  <c r="I265"/>
  <c r="H265"/>
  <c r="E265"/>
  <c r="D265"/>
  <c r="C265"/>
  <c r="I264"/>
  <c r="H264"/>
  <c r="E264"/>
  <c r="D264"/>
  <c r="C264"/>
  <c r="I263"/>
  <c r="H263"/>
  <c r="E263"/>
  <c r="D263"/>
  <c r="C263"/>
  <c r="I262"/>
  <c r="H262"/>
  <c r="E262"/>
  <c r="D262"/>
  <c r="C262"/>
  <c r="I261"/>
  <c r="H261"/>
  <c r="E261"/>
  <c r="D261"/>
  <c r="C261"/>
  <c r="I260"/>
  <c r="H260"/>
  <c r="E260"/>
  <c r="D260"/>
  <c r="C260"/>
  <c r="I259"/>
  <c r="H259"/>
  <c r="E259"/>
  <c r="D259"/>
  <c r="C259"/>
  <c r="I258"/>
  <c r="H258"/>
  <c r="E258"/>
  <c r="D258"/>
  <c r="C258"/>
  <c r="I257"/>
  <c r="H257"/>
  <c r="E257"/>
  <c r="D257"/>
  <c r="C257"/>
  <c r="I256"/>
  <c r="H256"/>
  <c r="E256"/>
  <c r="D256"/>
  <c r="C256"/>
  <c r="I255"/>
  <c r="H255"/>
  <c r="E255"/>
  <c r="D255"/>
  <c r="C255"/>
  <c r="I254"/>
  <c r="H254"/>
  <c r="E254"/>
  <c r="D254"/>
  <c r="C254"/>
  <c r="I253"/>
  <c r="H253"/>
  <c r="E253"/>
  <c r="D253"/>
  <c r="C253"/>
  <c r="I252"/>
  <c r="H252"/>
  <c r="E252"/>
  <c r="D252"/>
  <c r="C252"/>
  <c r="I251"/>
  <c r="H251"/>
  <c r="E251"/>
  <c r="D251"/>
  <c r="C251"/>
  <c r="I250"/>
  <c r="H250"/>
  <c r="E250"/>
  <c r="D250"/>
  <c r="C250"/>
  <c r="I249"/>
  <c r="H249"/>
  <c r="E249"/>
  <c r="D249"/>
  <c r="C249"/>
  <c r="I248"/>
  <c r="H248"/>
  <c r="E248"/>
  <c r="D248"/>
  <c r="C248"/>
  <c r="I247"/>
  <c r="H247"/>
  <c r="E247"/>
  <c r="D247"/>
  <c r="C247"/>
  <c r="I246"/>
  <c r="H246"/>
  <c r="E246"/>
  <c r="D246"/>
  <c r="C246"/>
  <c r="I245"/>
  <c r="H245"/>
  <c r="E245"/>
  <c r="D245"/>
  <c r="C245"/>
  <c r="I244"/>
  <c r="H244"/>
  <c r="E244"/>
  <c r="D244"/>
  <c r="C244"/>
  <c r="I243"/>
  <c r="H243"/>
  <c r="E243"/>
  <c r="D243"/>
  <c r="C243"/>
  <c r="I242"/>
  <c r="H242"/>
  <c r="E242"/>
  <c r="D242"/>
  <c r="C242"/>
  <c r="I241"/>
  <c r="H241"/>
  <c r="E241"/>
  <c r="D241"/>
  <c r="C241"/>
  <c r="I240"/>
  <c r="H240"/>
  <c r="E240"/>
  <c r="D240"/>
  <c r="C240"/>
  <c r="I239"/>
  <c r="H239"/>
  <c r="E239"/>
  <c r="D239"/>
  <c r="C239"/>
  <c r="I238"/>
  <c r="H238"/>
  <c r="E238"/>
  <c r="D238"/>
  <c r="C238"/>
  <c r="I237"/>
  <c r="H237"/>
  <c r="E237"/>
  <c r="D237"/>
  <c r="C237"/>
  <c r="I236"/>
  <c r="H236"/>
  <c r="E236"/>
  <c r="D236"/>
  <c r="C236"/>
  <c r="I235"/>
  <c r="H235"/>
  <c r="E235"/>
  <c r="D235"/>
  <c r="C235"/>
  <c r="I234"/>
  <c r="H234"/>
  <c r="E234"/>
  <c r="D234"/>
  <c r="C234"/>
  <c r="I233"/>
  <c r="H233"/>
  <c r="E233"/>
  <c r="D233"/>
  <c r="C233"/>
  <c r="I232"/>
  <c r="H232"/>
  <c r="E232"/>
  <c r="D232"/>
  <c r="C232"/>
  <c r="I231"/>
  <c r="H231"/>
  <c r="E231"/>
  <c r="D231"/>
  <c r="C231"/>
  <c r="I230"/>
  <c r="H230"/>
  <c r="E230"/>
  <c r="D230"/>
  <c r="C230"/>
  <c r="I229"/>
  <c r="H229"/>
  <c r="E229"/>
  <c r="D229"/>
  <c r="C229"/>
  <c r="I228"/>
  <c r="H228"/>
  <c r="E228"/>
  <c r="D228"/>
  <c r="C228"/>
  <c r="I227"/>
  <c r="H227"/>
  <c r="E227"/>
  <c r="D227"/>
  <c r="C227"/>
  <c r="I226"/>
  <c r="H226"/>
  <c r="E226"/>
  <c r="D226"/>
  <c r="C226"/>
  <c r="I225"/>
  <c r="H225"/>
  <c r="E225"/>
  <c r="D225"/>
  <c r="C225"/>
  <c r="I224"/>
  <c r="H224"/>
  <c r="E224"/>
  <c r="D224"/>
  <c r="C224"/>
  <c r="I223"/>
  <c r="H223"/>
  <c r="E223"/>
  <c r="D223"/>
  <c r="C223"/>
  <c r="I222"/>
  <c r="H222"/>
  <c r="E222"/>
  <c r="D222"/>
  <c r="C222"/>
  <c r="I221"/>
  <c r="H221"/>
  <c r="E221"/>
  <c r="D221"/>
  <c r="C221"/>
  <c r="I220"/>
  <c r="H220"/>
  <c r="E220"/>
  <c r="D220"/>
  <c r="C220"/>
  <c r="I219"/>
  <c r="H219"/>
  <c r="E219"/>
  <c r="D219"/>
  <c r="C219"/>
  <c r="I218"/>
  <c r="H218"/>
  <c r="E218"/>
  <c r="D218"/>
  <c r="C218"/>
  <c r="I217"/>
  <c r="H217"/>
  <c r="E217"/>
  <c r="D217"/>
  <c r="C217"/>
  <c r="I216"/>
  <c r="H216"/>
  <c r="E216"/>
  <c r="D216"/>
  <c r="C216"/>
  <c r="I215"/>
  <c r="H215"/>
  <c r="E215"/>
  <c r="D215"/>
  <c r="C215"/>
  <c r="I214"/>
  <c r="H214"/>
  <c r="E214"/>
  <c r="D214"/>
  <c r="C214"/>
  <c r="I213"/>
  <c r="H213"/>
  <c r="E213"/>
  <c r="D213"/>
  <c r="C213"/>
  <c r="I212"/>
  <c r="H212"/>
  <c r="E212"/>
  <c r="D212"/>
  <c r="C212"/>
  <c r="I211"/>
  <c r="H211"/>
  <c r="E211"/>
  <c r="D211"/>
  <c r="C211"/>
  <c r="I210"/>
  <c r="H210"/>
  <c r="E210"/>
  <c r="D210"/>
  <c r="C210"/>
  <c r="I209"/>
  <c r="H209"/>
  <c r="E209"/>
  <c r="D209"/>
  <c r="C209"/>
  <c r="I208"/>
  <c r="H208"/>
  <c r="E208"/>
  <c r="D208"/>
  <c r="C208"/>
  <c r="I207"/>
  <c r="H207"/>
  <c r="E207"/>
  <c r="D207"/>
  <c r="C207"/>
  <c r="I206"/>
  <c r="H206"/>
  <c r="E206"/>
  <c r="D206"/>
  <c r="C206"/>
  <c r="I205"/>
  <c r="H205"/>
  <c r="E205"/>
  <c r="D205"/>
  <c r="C205"/>
  <c r="I204"/>
  <c r="H204"/>
  <c r="E204"/>
  <c r="D204"/>
  <c r="C204"/>
  <c r="I203"/>
  <c r="H203"/>
  <c r="E203"/>
  <c r="D203"/>
  <c r="C203"/>
  <c r="I202"/>
  <c r="H202"/>
  <c r="E202"/>
  <c r="D202"/>
  <c r="C202"/>
  <c r="I201"/>
  <c r="H201"/>
  <c r="E201"/>
  <c r="D201"/>
  <c r="C201"/>
  <c r="I200"/>
  <c r="H200"/>
  <c r="E200"/>
  <c r="D200"/>
  <c r="C200"/>
  <c r="I199"/>
  <c r="H199"/>
  <c r="E199"/>
  <c r="D199"/>
  <c r="C199"/>
  <c r="I198"/>
  <c r="H198"/>
  <c r="E198"/>
  <c r="D198"/>
  <c r="C198"/>
  <c r="I197"/>
  <c r="H197"/>
  <c r="E197"/>
  <c r="D197"/>
  <c r="C197"/>
  <c r="I196"/>
  <c r="H196"/>
  <c r="E196"/>
  <c r="D196"/>
  <c r="C196"/>
  <c r="I195"/>
  <c r="H195"/>
  <c r="E195"/>
  <c r="D195"/>
  <c r="C195"/>
  <c r="I194"/>
  <c r="H194"/>
  <c r="E194"/>
  <c r="D194"/>
  <c r="C194"/>
  <c r="I193"/>
  <c r="H193"/>
  <c r="E193"/>
  <c r="D193"/>
  <c r="C193"/>
  <c r="I192"/>
  <c r="H192"/>
  <c r="E192"/>
  <c r="D192"/>
  <c r="C192"/>
  <c r="I191"/>
  <c r="H191"/>
  <c r="E191"/>
  <c r="D191"/>
  <c r="C191"/>
  <c r="I190"/>
  <c r="H190"/>
  <c r="E190"/>
  <c r="D190"/>
  <c r="C190"/>
  <c r="I189"/>
  <c r="H189"/>
  <c r="E189"/>
  <c r="D189"/>
  <c r="C189"/>
  <c r="I188"/>
  <c r="H188"/>
  <c r="E188"/>
  <c r="D188"/>
  <c r="C188"/>
  <c r="I187"/>
  <c r="H187"/>
  <c r="E187"/>
  <c r="D187"/>
  <c r="C187"/>
  <c r="I186"/>
  <c r="H186"/>
  <c r="E186"/>
  <c r="D186"/>
  <c r="C186"/>
  <c r="I185"/>
  <c r="H185"/>
  <c r="E185"/>
  <c r="D185"/>
  <c r="C185"/>
  <c r="I184"/>
  <c r="H184"/>
  <c r="E184"/>
  <c r="D184"/>
  <c r="C184"/>
  <c r="I183"/>
  <c r="H183"/>
  <c r="E183"/>
  <c r="D183"/>
  <c r="C183"/>
  <c r="I182"/>
  <c r="H182"/>
  <c r="E182"/>
  <c r="D182"/>
  <c r="C182"/>
  <c r="I181"/>
  <c r="H181"/>
  <c r="E181"/>
  <c r="D181"/>
  <c r="C181"/>
  <c r="I180"/>
  <c r="H180"/>
  <c r="E180"/>
  <c r="D180"/>
  <c r="C180"/>
  <c r="I179"/>
  <c r="H179"/>
  <c r="E179"/>
  <c r="D179"/>
  <c r="C179"/>
  <c r="I178"/>
  <c r="H178"/>
  <c r="E178"/>
  <c r="D178"/>
  <c r="C178"/>
  <c r="I177"/>
  <c r="H177"/>
  <c r="E177"/>
  <c r="D177"/>
  <c r="C177"/>
  <c r="I176"/>
  <c r="H176"/>
  <c r="E176"/>
  <c r="D176"/>
  <c r="C176"/>
  <c r="I175"/>
  <c r="H175"/>
  <c r="E175"/>
  <c r="D175"/>
  <c r="C175"/>
  <c r="I174"/>
  <c r="H174"/>
  <c r="E174"/>
  <c r="D174"/>
  <c r="C174"/>
  <c r="I173"/>
  <c r="H173"/>
  <c r="E173"/>
  <c r="D173"/>
  <c r="C173"/>
  <c r="I172"/>
  <c r="H172"/>
  <c r="E172"/>
  <c r="D172"/>
  <c r="C172"/>
  <c r="I171"/>
  <c r="H171"/>
  <c r="E171"/>
  <c r="D171"/>
  <c r="C171"/>
  <c r="I170"/>
  <c r="H170"/>
  <c r="E170"/>
  <c r="D170"/>
  <c r="C170"/>
  <c r="I169"/>
  <c r="H169"/>
  <c r="E169"/>
  <c r="D169"/>
  <c r="C169"/>
  <c r="I168"/>
  <c r="H168"/>
  <c r="E168"/>
  <c r="D168"/>
  <c r="C168"/>
  <c r="I167"/>
  <c r="H167"/>
  <c r="E167"/>
  <c r="D167"/>
  <c r="C167"/>
  <c r="I166"/>
  <c r="H166"/>
  <c r="E166"/>
  <c r="D166"/>
  <c r="C166"/>
  <c r="I165"/>
  <c r="H165"/>
  <c r="E165"/>
  <c r="D165"/>
  <c r="C165"/>
  <c r="I164"/>
  <c r="H164"/>
  <c r="E164"/>
  <c r="D164"/>
  <c r="C164"/>
  <c r="I163"/>
  <c r="H163"/>
  <c r="E163"/>
  <c r="D163"/>
  <c r="C163"/>
  <c r="I162"/>
  <c r="H162"/>
  <c r="E162"/>
  <c r="D162"/>
  <c r="C162"/>
  <c r="I161"/>
  <c r="H161"/>
  <c r="E161"/>
  <c r="D161"/>
  <c r="C161"/>
  <c r="I160"/>
  <c r="H160"/>
  <c r="E160"/>
  <c r="D160"/>
  <c r="C160"/>
  <c r="I159"/>
  <c r="H159"/>
  <c r="E159"/>
  <c r="D159"/>
  <c r="C159"/>
  <c r="I158"/>
  <c r="H158"/>
  <c r="E158"/>
  <c r="D158"/>
  <c r="C158"/>
  <c r="I157"/>
  <c r="H157"/>
  <c r="E157"/>
  <c r="D157"/>
  <c r="C157"/>
  <c r="I156"/>
  <c r="H156"/>
  <c r="E156"/>
  <c r="D156"/>
  <c r="C156"/>
  <c r="I155"/>
  <c r="H155"/>
  <c r="E155"/>
  <c r="D155"/>
  <c r="C155"/>
  <c r="I154"/>
  <c r="H154"/>
  <c r="E154"/>
  <c r="D154"/>
  <c r="C154"/>
  <c r="I153"/>
  <c r="H153"/>
  <c r="E153"/>
  <c r="D153"/>
  <c r="C153"/>
  <c r="I152"/>
  <c r="H152"/>
  <c r="E152"/>
  <c r="D152"/>
  <c r="C152"/>
  <c r="I151"/>
  <c r="H151"/>
  <c r="E151"/>
  <c r="D151"/>
  <c r="C151"/>
  <c r="I150"/>
  <c r="H150"/>
  <c r="E150"/>
  <c r="D150"/>
  <c r="C150"/>
  <c r="I149"/>
  <c r="H149"/>
  <c r="E149"/>
  <c r="D149"/>
  <c r="C149"/>
  <c r="I148"/>
  <c r="H148"/>
  <c r="E148"/>
  <c r="D148"/>
  <c r="C148"/>
  <c r="I147"/>
  <c r="H147"/>
  <c r="E147"/>
  <c r="D147"/>
  <c r="C147"/>
  <c r="I146"/>
  <c r="H146"/>
  <c r="E146"/>
  <c r="D146"/>
  <c r="C146"/>
  <c r="I145"/>
  <c r="H145"/>
  <c r="E145"/>
  <c r="D145"/>
  <c r="C145"/>
  <c r="I144"/>
  <c r="H144"/>
  <c r="E144"/>
  <c r="D144"/>
  <c r="C144"/>
  <c r="I143"/>
  <c r="H143"/>
  <c r="E143"/>
  <c r="D143"/>
  <c r="C143"/>
  <c r="I142"/>
  <c r="H142"/>
  <c r="E142"/>
  <c r="D142"/>
  <c r="C142"/>
  <c r="I141"/>
  <c r="H141"/>
  <c r="E141"/>
  <c r="D141"/>
  <c r="C141"/>
  <c r="I140"/>
  <c r="H140"/>
  <c r="E140"/>
  <c r="D140"/>
  <c r="C140"/>
  <c r="I139"/>
  <c r="H139"/>
  <c r="E139"/>
  <c r="D139"/>
  <c r="C139"/>
  <c r="I138"/>
  <c r="H138"/>
  <c r="E138"/>
  <c r="D138"/>
  <c r="C138"/>
  <c r="I137"/>
  <c r="H137"/>
  <c r="E137"/>
  <c r="D137"/>
  <c r="C137"/>
  <c r="I136"/>
  <c r="H136"/>
  <c r="E136"/>
  <c r="D136"/>
  <c r="C136"/>
  <c r="I135"/>
  <c r="H135"/>
  <c r="E135"/>
  <c r="D135"/>
  <c r="C135"/>
  <c r="I134"/>
  <c r="H134"/>
  <c r="E134"/>
  <c r="D134"/>
  <c r="C134"/>
  <c r="I133"/>
  <c r="H133"/>
  <c r="E133"/>
  <c r="D133"/>
  <c r="C133"/>
  <c r="I132"/>
  <c r="H132"/>
  <c r="E132"/>
  <c r="D132"/>
  <c r="C132"/>
  <c r="I131"/>
  <c r="H131"/>
  <c r="E131"/>
  <c r="D131"/>
  <c r="C131"/>
  <c r="I130"/>
  <c r="H130"/>
  <c r="E130"/>
  <c r="D130"/>
  <c r="C130"/>
  <c r="I129"/>
  <c r="H129"/>
  <c r="E129"/>
  <c r="D129"/>
  <c r="C129"/>
  <c r="I128"/>
  <c r="H128"/>
  <c r="E128"/>
  <c r="D128"/>
  <c r="C128"/>
  <c r="I127"/>
  <c r="H127"/>
  <c r="E127"/>
  <c r="D127"/>
  <c r="C127"/>
  <c r="I126"/>
  <c r="H126"/>
  <c r="E126"/>
  <c r="D126"/>
  <c r="C126"/>
  <c r="I125"/>
  <c r="H125"/>
  <c r="E125"/>
  <c r="D125"/>
  <c r="C125"/>
  <c r="I124"/>
  <c r="H124"/>
  <c r="E124"/>
  <c r="D124"/>
  <c r="C124"/>
  <c r="I123"/>
  <c r="H123"/>
  <c r="E123"/>
  <c r="D123"/>
  <c r="C123"/>
  <c r="I122"/>
  <c r="H122"/>
  <c r="E122"/>
  <c r="D122"/>
  <c r="C122"/>
  <c r="I121"/>
  <c r="H121"/>
  <c r="E121"/>
  <c r="D121"/>
  <c r="C121"/>
  <c r="I120"/>
  <c r="H120"/>
  <c r="E120"/>
  <c r="D120"/>
  <c r="C120"/>
  <c r="I119"/>
  <c r="H119"/>
  <c r="E119"/>
  <c r="D119"/>
  <c r="C119"/>
  <c r="I118"/>
  <c r="H118"/>
  <c r="E118"/>
  <c r="D118"/>
  <c r="C118"/>
  <c r="I117"/>
  <c r="H117"/>
  <c r="E117"/>
  <c r="D117"/>
  <c r="C117"/>
  <c r="I116"/>
  <c r="H116"/>
  <c r="E116"/>
  <c r="D116"/>
  <c r="C116"/>
  <c r="I115"/>
  <c r="H115"/>
  <c r="E115"/>
  <c r="D115"/>
  <c r="C115"/>
  <c r="I114"/>
  <c r="H114"/>
  <c r="E114"/>
  <c r="D114"/>
  <c r="C114"/>
  <c r="I113"/>
  <c r="H113"/>
  <c r="E113"/>
  <c r="D113"/>
  <c r="C113"/>
  <c r="I112"/>
  <c r="H112"/>
  <c r="E112"/>
  <c r="D112"/>
  <c r="C112"/>
  <c r="I111"/>
  <c r="H111"/>
  <c r="E111"/>
  <c r="D111"/>
  <c r="C111"/>
  <c r="I110"/>
  <c r="H110"/>
  <c r="E110"/>
  <c r="D110"/>
  <c r="C110"/>
  <c r="I109"/>
  <c r="H109"/>
  <c r="E109"/>
  <c r="D109"/>
  <c r="C109"/>
  <c r="I108"/>
  <c r="H108"/>
  <c r="E108"/>
  <c r="D108"/>
  <c r="C108"/>
  <c r="I107"/>
  <c r="H107"/>
  <c r="E107"/>
  <c r="D107"/>
  <c r="C107"/>
  <c r="I106"/>
  <c r="H106"/>
  <c r="E106"/>
  <c r="D106"/>
  <c r="C106"/>
  <c r="I105"/>
  <c r="H105"/>
  <c r="E105"/>
  <c r="D105"/>
  <c r="C105"/>
  <c r="I104"/>
  <c r="H104"/>
  <c r="E104"/>
  <c r="D104"/>
  <c r="C104"/>
  <c r="I103"/>
  <c r="H103"/>
  <c r="E103"/>
  <c r="D103"/>
  <c r="C103"/>
  <c r="I102"/>
  <c r="H102"/>
  <c r="E102"/>
  <c r="D102"/>
  <c r="C102"/>
  <c r="I101"/>
  <c r="H101"/>
  <c r="E101"/>
  <c r="D101"/>
  <c r="C101"/>
  <c r="I100"/>
  <c r="H100"/>
  <c r="E100"/>
  <c r="D100"/>
  <c r="C100"/>
  <c r="I99"/>
  <c r="H99"/>
  <c r="E99"/>
  <c r="D99"/>
  <c r="C99"/>
  <c r="I98"/>
  <c r="H98"/>
  <c r="E98"/>
  <c r="D98"/>
  <c r="C98"/>
  <c r="I97"/>
  <c r="H97"/>
  <c r="E97"/>
  <c r="D97"/>
  <c r="C97"/>
  <c r="I96"/>
  <c r="H96"/>
  <c r="E96"/>
  <c r="D96"/>
  <c r="C96"/>
  <c r="I95"/>
  <c r="H95"/>
  <c r="E95"/>
  <c r="D95"/>
  <c r="C95"/>
  <c r="I94"/>
  <c r="H94"/>
  <c r="E94"/>
  <c r="D94"/>
  <c r="C94"/>
  <c r="I93"/>
  <c r="H93"/>
  <c r="E93"/>
  <c r="D93"/>
  <c r="C93"/>
  <c r="I92"/>
  <c r="H92"/>
  <c r="E92"/>
  <c r="D92"/>
  <c r="C92"/>
  <c r="I91"/>
  <c r="H91"/>
  <c r="E91"/>
  <c r="D91"/>
  <c r="C91"/>
  <c r="I90"/>
  <c r="H90"/>
  <c r="E90"/>
  <c r="D90"/>
  <c r="C90"/>
  <c r="I89"/>
  <c r="H89"/>
  <c r="E89"/>
  <c r="D89"/>
  <c r="C89"/>
  <c r="I88"/>
  <c r="H88"/>
  <c r="E88"/>
  <c r="D88"/>
  <c r="C88"/>
  <c r="I87"/>
  <c r="H87"/>
  <c r="E87"/>
  <c r="D87"/>
  <c r="C87"/>
  <c r="I86"/>
  <c r="H86"/>
  <c r="E86"/>
  <c r="D86"/>
  <c r="C86"/>
  <c r="I85"/>
  <c r="H85"/>
  <c r="E85"/>
  <c r="D85"/>
  <c r="C85"/>
  <c r="I84"/>
  <c r="H84"/>
  <c r="E84"/>
  <c r="D84"/>
  <c r="C84"/>
  <c r="I83"/>
  <c r="H83"/>
  <c r="E83"/>
  <c r="D83"/>
  <c r="C83"/>
  <c r="I82"/>
  <c r="H82"/>
  <c r="E82"/>
  <c r="D82"/>
  <c r="C82"/>
  <c r="I81"/>
  <c r="H81"/>
  <c r="E81"/>
  <c r="D81"/>
  <c r="C81"/>
  <c r="I80"/>
  <c r="H80"/>
  <c r="E80"/>
  <c r="D80"/>
  <c r="C80"/>
  <c r="I79"/>
  <c r="H79"/>
  <c r="E79"/>
  <c r="D79"/>
  <c r="C79"/>
  <c r="I78"/>
  <c r="H78"/>
  <c r="E78"/>
  <c r="D78"/>
  <c r="C78"/>
  <c r="I77"/>
  <c r="H77"/>
  <c r="E77"/>
  <c r="D77"/>
  <c r="C77"/>
  <c r="I76"/>
  <c r="H76"/>
  <c r="E76"/>
  <c r="D76"/>
  <c r="C76"/>
  <c r="I75"/>
  <c r="H75"/>
  <c r="E75"/>
  <c r="D75"/>
  <c r="C75"/>
  <c r="I74"/>
  <c r="H74"/>
  <c r="E74"/>
  <c r="D74"/>
  <c r="C74"/>
  <c r="I73"/>
  <c r="H73"/>
  <c r="E73"/>
  <c r="D73"/>
  <c r="C73"/>
  <c r="I72"/>
  <c r="H72"/>
  <c r="E72"/>
  <c r="D72"/>
  <c r="C72"/>
  <c r="I71"/>
  <c r="H71"/>
  <c r="E71"/>
  <c r="D71"/>
  <c r="C71"/>
  <c r="I70"/>
  <c r="H70"/>
  <c r="E70"/>
  <c r="D70"/>
  <c r="C70"/>
  <c r="I69"/>
  <c r="H69"/>
  <c r="E69"/>
  <c r="D69"/>
  <c r="C69"/>
  <c r="I68"/>
  <c r="H68"/>
  <c r="E68"/>
  <c r="D68"/>
  <c r="C68"/>
  <c r="I67"/>
  <c r="H67"/>
  <c r="E67"/>
  <c r="D67"/>
  <c r="C67"/>
  <c r="I66"/>
  <c r="H66"/>
  <c r="E66"/>
  <c r="D66"/>
  <c r="C66"/>
  <c r="I65"/>
  <c r="H65"/>
  <c r="E65"/>
  <c r="D65"/>
  <c r="C65"/>
  <c r="I64"/>
  <c r="H64"/>
  <c r="E64"/>
  <c r="D64"/>
  <c r="C64"/>
  <c r="I63"/>
  <c r="H63"/>
  <c r="E63"/>
  <c r="D63"/>
  <c r="C63"/>
  <c r="I62"/>
  <c r="H62"/>
  <c r="E62"/>
  <c r="D62"/>
  <c r="C62"/>
  <c r="I61"/>
  <c r="H61"/>
  <c r="E61"/>
  <c r="D61"/>
  <c r="C61"/>
  <c r="I60"/>
  <c r="H60"/>
  <c r="E60"/>
  <c r="D60"/>
  <c r="C60"/>
  <c r="I59"/>
  <c r="H59"/>
  <c r="E59"/>
  <c r="D59"/>
  <c r="C59"/>
  <c r="I58"/>
  <c r="H58"/>
  <c r="E58"/>
  <c r="D58"/>
  <c r="C58"/>
  <c r="I57"/>
  <c r="H57"/>
  <c r="E57"/>
  <c r="D57"/>
  <c r="C57"/>
  <c r="I56"/>
  <c r="H56"/>
  <c r="E56"/>
  <c r="D56"/>
  <c r="C56"/>
  <c r="I55"/>
  <c r="H55"/>
  <c r="E55"/>
  <c r="D55"/>
  <c r="C55"/>
  <c r="I54"/>
  <c r="H54"/>
  <c r="E54"/>
  <c r="D54"/>
  <c r="C54"/>
  <c r="I53"/>
  <c r="H53"/>
  <c r="E53"/>
  <c r="D53"/>
  <c r="C53"/>
  <c r="I52"/>
  <c r="H52"/>
  <c r="E52"/>
  <c r="D52"/>
  <c r="C52"/>
  <c r="I51"/>
  <c r="H51"/>
  <c r="E51"/>
  <c r="D51"/>
  <c r="C51"/>
  <c r="I50"/>
  <c r="H50"/>
  <c r="E50"/>
  <c r="D50"/>
  <c r="C50"/>
  <c r="I49"/>
  <c r="H49"/>
  <c r="E49"/>
  <c r="D49"/>
  <c r="C49"/>
  <c r="I48"/>
  <c r="H48"/>
  <c r="E48"/>
  <c r="D48"/>
  <c r="C48"/>
  <c r="I47"/>
  <c r="H47"/>
  <c r="E47"/>
  <c r="D47"/>
  <c r="C47"/>
  <c r="I46"/>
  <c r="H46"/>
  <c r="E46"/>
  <c r="D46"/>
  <c r="C46"/>
  <c r="I45"/>
  <c r="H45"/>
  <c r="E45"/>
  <c r="D45"/>
  <c r="C45"/>
  <c r="I44"/>
  <c r="H44"/>
  <c r="E44"/>
  <c r="D44"/>
  <c r="C44"/>
  <c r="I43"/>
  <c r="H43"/>
  <c r="E43"/>
  <c r="D43"/>
  <c r="C43"/>
  <c r="I42"/>
  <c r="H42"/>
  <c r="E42"/>
  <c r="D42"/>
  <c r="C42"/>
  <c r="I41"/>
  <c r="H41"/>
  <c r="E41"/>
  <c r="D41"/>
  <c r="C41"/>
  <c r="I40"/>
  <c r="H40"/>
  <c r="E40"/>
  <c r="D40"/>
  <c r="C40"/>
  <c r="I39"/>
  <c r="H39"/>
  <c r="E39"/>
  <c r="D39"/>
  <c r="C39"/>
  <c r="I38"/>
  <c r="H38"/>
  <c r="E38"/>
  <c r="D38"/>
  <c r="C38"/>
  <c r="I37"/>
  <c r="H37"/>
  <c r="E37"/>
  <c r="D37"/>
  <c r="C37"/>
  <c r="I36"/>
  <c r="H36"/>
  <c r="E36"/>
  <c r="D36"/>
  <c r="C36"/>
  <c r="I35"/>
  <c r="H35"/>
  <c r="E35"/>
  <c r="D35"/>
  <c r="C35"/>
  <c r="I34"/>
  <c r="H34"/>
  <c r="E34"/>
  <c r="D34"/>
  <c r="C34"/>
  <c r="I33"/>
  <c r="H33"/>
  <c r="E33"/>
  <c r="D33"/>
  <c r="C33"/>
  <c r="I32"/>
  <c r="H32"/>
  <c r="E32"/>
  <c r="D32"/>
  <c r="C32"/>
  <c r="I31"/>
  <c r="H31"/>
  <c r="E31"/>
  <c r="D31"/>
  <c r="C31"/>
  <c r="I30"/>
  <c r="H30"/>
  <c r="E30"/>
  <c r="D30"/>
  <c r="C30"/>
  <c r="I29"/>
  <c r="H29"/>
  <c r="E29"/>
  <c r="D29"/>
  <c r="C29"/>
  <c r="I28"/>
  <c r="H28"/>
  <c r="E28"/>
  <c r="D28"/>
  <c r="C28"/>
  <c r="I27"/>
  <c r="H27"/>
  <c r="E27"/>
  <c r="D27"/>
  <c r="C27"/>
  <c r="I26"/>
  <c r="H26"/>
  <c r="E26"/>
  <c r="D26"/>
  <c r="C26"/>
  <c r="I25"/>
  <c r="H25"/>
  <c r="E25"/>
  <c r="D25"/>
  <c r="C25"/>
  <c r="I24"/>
  <c r="H24"/>
  <c r="E24"/>
  <c r="D24"/>
  <c r="C24"/>
  <c r="I23"/>
  <c r="H23"/>
  <c r="E23"/>
  <c r="D23"/>
  <c r="C23"/>
  <c r="I22"/>
  <c r="H22"/>
  <c r="E22"/>
  <c r="D22"/>
  <c r="C22"/>
  <c r="I21"/>
  <c r="H21"/>
  <c r="E21"/>
  <c r="D21"/>
  <c r="C21"/>
  <c r="W20"/>
  <c r="V20"/>
  <c r="U20"/>
  <c r="I20"/>
  <c r="H20"/>
  <c r="E20"/>
  <c r="D20"/>
  <c r="C20"/>
  <c r="W19"/>
  <c r="V19"/>
  <c r="U19"/>
  <c r="I19"/>
  <c r="H19"/>
  <c r="E19"/>
  <c r="D19"/>
  <c r="C19"/>
  <c r="W18"/>
  <c r="V18"/>
  <c r="U18"/>
  <c r="I18"/>
  <c r="H18"/>
  <c r="E18"/>
  <c r="D18"/>
  <c r="C18"/>
  <c r="W17"/>
  <c r="V17"/>
  <c r="U17"/>
  <c r="I17"/>
  <c r="H17"/>
  <c r="E17"/>
  <c r="D17"/>
  <c r="C17"/>
  <c r="W16"/>
  <c r="V16"/>
  <c r="U16"/>
  <c r="I16"/>
  <c r="H16"/>
  <c r="E16"/>
  <c r="D16"/>
  <c r="C16"/>
  <c r="W15"/>
  <c r="V15"/>
  <c r="U15"/>
  <c r="Q15"/>
  <c r="P15"/>
  <c r="O15"/>
  <c r="N15"/>
  <c r="I15"/>
  <c r="H15"/>
  <c r="E15"/>
  <c r="D15"/>
  <c r="C15"/>
  <c r="W14"/>
  <c r="V14"/>
  <c r="U14"/>
  <c r="Q14"/>
  <c r="P14"/>
  <c r="O14"/>
  <c r="N14"/>
  <c r="I14"/>
  <c r="H14"/>
  <c r="E14"/>
  <c r="D14"/>
  <c r="C14"/>
  <c r="W13"/>
  <c r="V13"/>
  <c r="U13"/>
  <c r="Q13"/>
  <c r="O13"/>
  <c r="N13"/>
  <c r="I13"/>
  <c r="H13"/>
  <c r="E13"/>
  <c r="D13"/>
  <c r="C13"/>
  <c r="W12"/>
  <c r="V12"/>
  <c r="U12"/>
  <c r="Q12"/>
  <c r="O12"/>
  <c r="N12"/>
  <c r="I12"/>
  <c r="H12"/>
  <c r="E12"/>
  <c r="D12"/>
  <c r="C12"/>
  <c r="W11"/>
  <c r="V11"/>
  <c r="U11"/>
  <c r="O11"/>
  <c r="N11"/>
  <c r="I11"/>
  <c r="H11"/>
  <c r="E11"/>
  <c r="D11"/>
  <c r="C11"/>
  <c r="W10"/>
  <c r="V10"/>
  <c r="U10"/>
  <c r="O10"/>
  <c r="N10"/>
  <c r="I10"/>
  <c r="H10"/>
  <c r="E10"/>
  <c r="D10"/>
  <c r="C10"/>
  <c r="D8"/>
  <c r="C8"/>
  <c r="D6"/>
  <c r="C6"/>
  <c r="A2"/>
  <c r="A1"/>
  <c r="A3" s="1"/>
  <c r="P11" l="1"/>
  <c r="F959"/>
  <c r="F955"/>
  <c r="F951"/>
  <c r="F947"/>
  <c r="F943"/>
  <c r="F939"/>
  <c r="F935"/>
  <c r="F931"/>
  <c r="F927"/>
  <c r="F923"/>
  <c r="F919"/>
  <c r="F915"/>
  <c r="F911"/>
  <c r="F907"/>
  <c r="F903"/>
  <c r="F899"/>
  <c r="F895"/>
  <c r="F891"/>
  <c r="F887"/>
  <c r="F883"/>
  <c r="F879"/>
  <c r="F875"/>
  <c r="F871"/>
  <c r="F867"/>
  <c r="F863"/>
  <c r="F859"/>
  <c r="F855"/>
  <c r="F851"/>
  <c r="F847"/>
  <c r="F843"/>
  <c r="F839"/>
  <c r="F835"/>
  <c r="F831"/>
  <c r="F827"/>
  <c r="F823"/>
  <c r="F819"/>
  <c r="F815"/>
  <c r="F811"/>
  <c r="F807"/>
  <c r="F803"/>
  <c r="F799"/>
  <c r="F795"/>
  <c r="F791"/>
  <c r="F787"/>
  <c r="F783"/>
  <c r="F779"/>
  <c r="F775"/>
  <c r="F771"/>
  <c r="F767"/>
  <c r="F763"/>
  <c r="F759"/>
  <c r="F755"/>
  <c r="F751"/>
  <c r="F747"/>
  <c r="F743"/>
  <c r="F739"/>
  <c r="F735"/>
  <c r="F731"/>
  <c r="F727"/>
  <c r="F723"/>
  <c r="F719"/>
  <c r="F715"/>
  <c r="F711"/>
  <c r="F707"/>
  <c r="F703"/>
  <c r="F699"/>
  <c r="F695"/>
  <c r="F691"/>
  <c r="F687"/>
  <c r="F683"/>
  <c r="F679"/>
  <c r="F675"/>
  <c r="F671"/>
  <c r="F667"/>
  <c r="F663"/>
  <c r="F659"/>
  <c r="F655"/>
  <c r="F651"/>
  <c r="F647"/>
  <c r="F643"/>
  <c r="F639"/>
  <c r="F635"/>
  <c r="F631"/>
  <c r="F627"/>
  <c r="F623"/>
  <c r="F619"/>
  <c r="F615"/>
  <c r="F611"/>
  <c r="F607"/>
  <c r="F603"/>
  <c r="F599"/>
  <c r="F595"/>
  <c r="F591"/>
  <c r="F587"/>
  <c r="F583"/>
  <c r="F579"/>
  <c r="F575"/>
  <c r="F571"/>
  <c r="F567"/>
  <c r="F563"/>
  <c r="F559"/>
  <c r="F555"/>
  <c r="F551"/>
  <c r="F547"/>
  <c r="F543"/>
  <c r="F539"/>
  <c r="F535"/>
  <c r="F531"/>
  <c r="F527"/>
  <c r="F523"/>
  <c r="F519"/>
  <c r="F515"/>
  <c r="F511"/>
  <c r="F507"/>
  <c r="F503"/>
  <c r="F499"/>
  <c r="F495"/>
  <c r="F491"/>
  <c r="F487"/>
  <c r="F483"/>
  <c r="F479"/>
  <c r="F475"/>
  <c r="F471"/>
  <c r="F467"/>
  <c r="F463"/>
  <c r="F459"/>
  <c r="F455"/>
  <c r="F451"/>
  <c r="F958"/>
  <c r="F954"/>
  <c r="F950"/>
  <c r="F946"/>
  <c r="F942"/>
  <c r="F938"/>
  <c r="F934"/>
  <c r="F930"/>
  <c r="F926"/>
  <c r="F922"/>
  <c r="F918"/>
  <c r="F914"/>
  <c r="F910"/>
  <c r="F906"/>
  <c r="F902"/>
  <c r="F898"/>
  <c r="F894"/>
  <c r="F890"/>
  <c r="F886"/>
  <c r="F882"/>
  <c r="F878"/>
  <c r="F874"/>
  <c r="F870"/>
  <c r="F866"/>
  <c r="F862"/>
  <c r="F858"/>
  <c r="F854"/>
  <c r="F850"/>
  <c r="F846"/>
  <c r="F842"/>
  <c r="F838"/>
  <c r="F834"/>
  <c r="F830"/>
  <c r="F826"/>
  <c r="F822"/>
  <c r="F818"/>
  <c r="F814"/>
  <c r="F810"/>
  <c r="F806"/>
  <c r="F802"/>
  <c r="F798"/>
  <c r="F794"/>
  <c r="F790"/>
  <c r="F786"/>
  <c r="F782"/>
  <c r="F778"/>
  <c r="F774"/>
  <c r="F770"/>
  <c r="F766"/>
  <c r="F762"/>
  <c r="F758"/>
  <c r="F754"/>
  <c r="F750"/>
  <c r="F746"/>
  <c r="F742"/>
  <c r="F738"/>
  <c r="F734"/>
  <c r="F730"/>
  <c r="F726"/>
  <c r="F722"/>
  <c r="F718"/>
  <c r="F714"/>
  <c r="F710"/>
  <c r="F706"/>
  <c r="F702"/>
  <c r="F698"/>
  <c r="F694"/>
  <c r="F690"/>
  <c r="F686"/>
  <c r="F682"/>
  <c r="F678"/>
  <c r="F674"/>
  <c r="F670"/>
  <c r="F666"/>
  <c r="F662"/>
  <c r="F658"/>
  <c r="F654"/>
  <c r="F650"/>
  <c r="F646"/>
  <c r="F642"/>
  <c r="F638"/>
  <c r="F634"/>
  <c r="F630"/>
  <c r="F626"/>
  <c r="F622"/>
  <c r="F618"/>
  <c r="F614"/>
  <c r="F610"/>
  <c r="F606"/>
  <c r="F602"/>
  <c r="F598"/>
  <c r="F594"/>
  <c r="F590"/>
  <c r="F586"/>
  <c r="F582"/>
  <c r="F578"/>
  <c r="F574"/>
  <c r="F570"/>
  <c r="F566"/>
  <c r="F562"/>
  <c r="F558"/>
  <c r="F554"/>
  <c r="F550"/>
  <c r="F546"/>
  <c r="F542"/>
  <c r="F538"/>
  <c r="F534"/>
  <c r="F530"/>
  <c r="F526"/>
  <c r="F522"/>
  <c r="F518"/>
  <c r="F514"/>
  <c r="F510"/>
  <c r="F506"/>
  <c r="F502"/>
  <c r="F498"/>
  <c r="F494"/>
  <c r="F490"/>
  <c r="F486"/>
  <c r="F482"/>
  <c r="F478"/>
  <c r="F474"/>
  <c r="F470"/>
  <c r="F466"/>
  <c r="F462"/>
  <c r="F458"/>
  <c r="F454"/>
  <c r="F450"/>
  <c r="F957"/>
  <c r="F953"/>
  <c r="F949"/>
  <c r="F945"/>
  <c r="F941"/>
  <c r="F937"/>
  <c r="F933"/>
  <c r="F929"/>
  <c r="F925"/>
  <c r="F921"/>
  <c r="F917"/>
  <c r="F913"/>
  <c r="F909"/>
  <c r="F905"/>
  <c r="F901"/>
  <c r="F897"/>
  <c r="F893"/>
  <c r="F889"/>
  <c r="F885"/>
  <c r="F881"/>
  <c r="F877"/>
  <c r="F873"/>
  <c r="F869"/>
  <c r="F865"/>
  <c r="F861"/>
  <c r="F857"/>
  <c r="F853"/>
  <c r="F849"/>
  <c r="F845"/>
  <c r="F841"/>
  <c r="F837"/>
  <c r="F833"/>
  <c r="F829"/>
  <c r="F825"/>
  <c r="F821"/>
  <c r="F817"/>
  <c r="F813"/>
  <c r="F809"/>
  <c r="F805"/>
  <c r="F801"/>
  <c r="F797"/>
  <c r="F793"/>
  <c r="F789"/>
  <c r="F785"/>
  <c r="F781"/>
  <c r="F777"/>
  <c r="F773"/>
  <c r="F769"/>
  <c r="F765"/>
  <c r="F761"/>
  <c r="F757"/>
  <c r="F753"/>
  <c r="F749"/>
  <c r="F745"/>
  <c r="F741"/>
  <c r="F737"/>
  <c r="F733"/>
  <c r="F729"/>
  <c r="F725"/>
  <c r="F721"/>
  <c r="F717"/>
  <c r="F713"/>
  <c r="F709"/>
  <c r="F705"/>
  <c r="F701"/>
  <c r="F697"/>
  <c r="F693"/>
  <c r="F689"/>
  <c r="F685"/>
  <c r="F681"/>
  <c r="F677"/>
  <c r="F673"/>
  <c r="F669"/>
  <c r="F665"/>
  <c r="F661"/>
  <c r="F657"/>
  <c r="F653"/>
  <c r="F649"/>
  <c r="F645"/>
  <c r="F641"/>
  <c r="F637"/>
  <c r="F633"/>
  <c r="F629"/>
  <c r="F625"/>
  <c r="F621"/>
  <c r="F617"/>
  <c r="F613"/>
  <c r="F609"/>
  <c r="F605"/>
  <c r="F601"/>
  <c r="F597"/>
  <c r="F593"/>
  <c r="F589"/>
  <c r="F585"/>
  <c r="F581"/>
  <c r="F577"/>
  <c r="F573"/>
  <c r="F569"/>
  <c r="F565"/>
  <c r="F561"/>
  <c r="F557"/>
  <c r="F553"/>
  <c r="F549"/>
  <c r="F545"/>
  <c r="F541"/>
  <c r="F537"/>
  <c r="F533"/>
  <c r="F529"/>
  <c r="F525"/>
  <c r="F521"/>
  <c r="F517"/>
  <c r="F513"/>
  <c r="F509"/>
  <c r="F505"/>
  <c r="F501"/>
  <c r="F497"/>
  <c r="F493"/>
  <c r="F489"/>
  <c r="F485"/>
  <c r="F481"/>
  <c r="F477"/>
  <c r="F473"/>
  <c r="F469"/>
  <c r="F465"/>
  <c r="F461"/>
  <c r="F457"/>
  <c r="F453"/>
  <c r="F956"/>
  <c r="F952"/>
  <c r="F948"/>
  <c r="F944"/>
  <c r="F940"/>
  <c r="F936"/>
  <c r="F932"/>
  <c r="F928"/>
  <c r="F924"/>
  <c r="F920"/>
  <c r="F916"/>
  <c r="F912"/>
  <c r="F908"/>
  <c r="F904"/>
  <c r="F900"/>
  <c r="F896"/>
  <c r="F892"/>
  <c r="F888"/>
  <c r="F884"/>
  <c r="F880"/>
  <c r="F876"/>
  <c r="F872"/>
  <c r="F868"/>
  <c r="F864"/>
  <c r="F860"/>
  <c r="F856"/>
  <c r="F852"/>
  <c r="F848"/>
  <c r="F844"/>
  <c r="F840"/>
  <c r="F836"/>
  <c r="F832"/>
  <c r="F828"/>
  <c r="F824"/>
  <c r="F820"/>
  <c r="F816"/>
  <c r="F812"/>
  <c r="F808"/>
  <c r="F804"/>
  <c r="F800"/>
  <c r="F796"/>
  <c r="F792"/>
  <c r="F788"/>
  <c r="F784"/>
  <c r="F780"/>
  <c r="F776"/>
  <c r="F772"/>
  <c r="F768"/>
  <c r="F764"/>
  <c r="F760"/>
  <c r="F756"/>
  <c r="F752"/>
  <c r="F748"/>
  <c r="F744"/>
  <c r="F740"/>
  <c r="F736"/>
  <c r="F732"/>
  <c r="F728"/>
  <c r="F724"/>
  <c r="F720"/>
  <c r="F716"/>
  <c r="F712"/>
  <c r="F708"/>
  <c r="F704"/>
  <c r="F700"/>
  <c r="F696"/>
  <c r="F692"/>
  <c r="F688"/>
  <c r="F684"/>
  <c r="F680"/>
  <c r="F676"/>
  <c r="F672"/>
  <c r="F668"/>
  <c r="F664"/>
  <c r="F660"/>
  <c r="F656"/>
  <c r="F652"/>
  <c r="F648"/>
  <c r="F644"/>
  <c r="F640"/>
  <c r="F636"/>
  <c r="F632"/>
  <c r="F628"/>
  <c r="F624"/>
  <c r="F620"/>
  <c r="F616"/>
  <c r="F612"/>
  <c r="F608"/>
  <c r="F604"/>
  <c r="F600"/>
  <c r="F596"/>
  <c r="F592"/>
  <c r="F588"/>
  <c r="F584"/>
  <c r="F580"/>
  <c r="F576"/>
  <c r="F572"/>
  <c r="F568"/>
  <c r="F564"/>
  <c r="F560"/>
  <c r="F556"/>
  <c r="F552"/>
  <c r="F548"/>
  <c r="F544"/>
  <c r="F540"/>
  <c r="F536"/>
  <c r="F532"/>
  <c r="F528"/>
  <c r="F524"/>
  <c r="F520"/>
  <c r="F516"/>
  <c r="F512"/>
  <c r="F508"/>
  <c r="F504"/>
  <c r="F500"/>
  <c r="F496"/>
  <c r="F492"/>
  <c r="F488"/>
  <c r="F484"/>
  <c r="F480"/>
  <c r="F476"/>
  <c r="F472"/>
  <c r="F468"/>
  <c r="F464"/>
  <c r="F460"/>
  <c r="F456"/>
  <c r="F452"/>
  <c r="A4"/>
  <c r="G948" s="1"/>
  <c r="F10"/>
  <c r="F12"/>
  <c r="F14"/>
  <c r="F16"/>
  <c r="F18"/>
  <c r="F20"/>
  <c r="F23"/>
  <c r="G24"/>
  <c r="F27"/>
  <c r="G28"/>
  <c r="F31"/>
  <c r="G32"/>
  <c r="F35"/>
  <c r="G36"/>
  <c r="F39"/>
  <c r="G40"/>
  <c r="F43"/>
  <c r="G44"/>
  <c r="F47"/>
  <c r="G48"/>
  <c r="F51"/>
  <c r="G52"/>
  <c r="F55"/>
  <c r="G56"/>
  <c r="F59"/>
  <c r="G60"/>
  <c r="F63"/>
  <c r="G64"/>
  <c r="F67"/>
  <c r="G68"/>
  <c r="F71"/>
  <c r="G72"/>
  <c r="F75"/>
  <c r="G76"/>
  <c r="F79"/>
  <c r="G80"/>
  <c r="F83"/>
  <c r="G84"/>
  <c r="F87"/>
  <c r="G88"/>
  <c r="F91"/>
  <c r="G92"/>
  <c r="F95"/>
  <c r="G96"/>
  <c r="F99"/>
  <c r="G100"/>
  <c r="F103"/>
  <c r="G104"/>
  <c r="F107"/>
  <c r="G108"/>
  <c r="F111"/>
  <c r="G112"/>
  <c r="F115"/>
  <c r="G116"/>
  <c r="F119"/>
  <c r="G120"/>
  <c r="F123"/>
  <c r="G124"/>
  <c r="F127"/>
  <c r="G128"/>
  <c r="F131"/>
  <c r="G132"/>
  <c r="F135"/>
  <c r="G136"/>
  <c r="F139"/>
  <c r="G140"/>
  <c r="F143"/>
  <c r="G144"/>
  <c r="F147"/>
  <c r="G148"/>
  <c r="F151"/>
  <c r="G152"/>
  <c r="F155"/>
  <c r="G156"/>
  <c r="F159"/>
  <c r="G160"/>
  <c r="F163"/>
  <c r="G164"/>
  <c r="F167"/>
  <c r="G168"/>
  <c r="F171"/>
  <c r="G172"/>
  <c r="F175"/>
  <c r="G176"/>
  <c r="F179"/>
  <c r="G180"/>
  <c r="F183"/>
  <c r="G184"/>
  <c r="F187"/>
  <c r="G188"/>
  <c r="F191"/>
  <c r="G192"/>
  <c r="F195"/>
  <c r="G196"/>
  <c r="F199"/>
  <c r="G200"/>
  <c r="F203"/>
  <c r="G204"/>
  <c r="F207"/>
  <c r="G208"/>
  <c r="F211"/>
  <c r="G212"/>
  <c r="F215"/>
  <c r="G216"/>
  <c r="F219"/>
  <c r="G220"/>
  <c r="F223"/>
  <c r="G224"/>
  <c r="F227"/>
  <c r="G228"/>
  <c r="F231"/>
  <c r="G232"/>
  <c r="F235"/>
  <c r="G236"/>
  <c r="F239"/>
  <c r="G240"/>
  <c r="F243"/>
  <c r="G244"/>
  <c r="F247"/>
  <c r="G248"/>
  <c r="F251"/>
  <c r="G252"/>
  <c r="F255"/>
  <c r="G256"/>
  <c r="F259"/>
  <c r="G260"/>
  <c r="F263"/>
  <c r="G264"/>
  <c r="F267"/>
  <c r="G268"/>
  <c r="F271"/>
  <c r="G272"/>
  <c r="F275"/>
  <c r="G276"/>
  <c r="F279"/>
  <c r="G280"/>
  <c r="F283"/>
  <c r="G284"/>
  <c r="F287"/>
  <c r="G288"/>
  <c r="F291"/>
  <c r="G292"/>
  <c r="F295"/>
  <c r="G296"/>
  <c r="F299"/>
  <c r="G300"/>
  <c r="F303"/>
  <c r="G304"/>
  <c r="F307"/>
  <c r="G308"/>
  <c r="F311"/>
  <c r="G312"/>
  <c r="F315"/>
  <c r="G316"/>
  <c r="F319"/>
  <c r="G320"/>
  <c r="F323"/>
  <c r="G324"/>
  <c r="F327"/>
  <c r="G328"/>
  <c r="F331"/>
  <c r="G332"/>
  <c r="F335"/>
  <c r="G336"/>
  <c r="F339"/>
  <c r="G340"/>
  <c r="F343"/>
  <c r="G344"/>
  <c r="F347"/>
  <c r="G348"/>
  <c r="F351"/>
  <c r="G352"/>
  <c r="F355"/>
  <c r="G356"/>
  <c r="F359"/>
  <c r="G360"/>
  <c r="F363"/>
  <c r="G364"/>
  <c r="F367"/>
  <c r="G368"/>
  <c r="F371"/>
  <c r="G372"/>
  <c r="F375"/>
  <c r="G376"/>
  <c r="F379"/>
  <c r="G380"/>
  <c r="F383"/>
  <c r="G384"/>
  <c r="F387"/>
  <c r="G388"/>
  <c r="F391"/>
  <c r="G392"/>
  <c r="F395"/>
  <c r="G396"/>
  <c r="F399"/>
  <c r="G400"/>
  <c r="F403"/>
  <c r="G404"/>
  <c r="F407"/>
  <c r="G408"/>
  <c r="F411"/>
  <c r="G412"/>
  <c r="F415"/>
  <c r="G416"/>
  <c r="F419"/>
  <c r="G420"/>
  <c r="F423"/>
  <c r="G424"/>
  <c r="F427"/>
  <c r="G428"/>
  <c r="F431"/>
  <c r="G432"/>
  <c r="F435"/>
  <c r="G436"/>
  <c r="F439"/>
  <c r="G440"/>
  <c r="F443"/>
  <c r="G444"/>
  <c r="F447"/>
  <c r="G448"/>
  <c r="Q10"/>
  <c r="G11"/>
  <c r="G13"/>
  <c r="G15"/>
  <c r="G17"/>
  <c r="G19"/>
  <c r="G21"/>
  <c r="F24"/>
  <c r="G25"/>
  <c r="F28"/>
  <c r="G29"/>
  <c r="F32"/>
  <c r="G33"/>
  <c r="F36"/>
  <c r="G37"/>
  <c r="F40"/>
  <c r="G41"/>
  <c r="F44"/>
  <c r="G45"/>
  <c r="F48"/>
  <c r="G49"/>
  <c r="F52"/>
  <c r="G53"/>
  <c r="F56"/>
  <c r="G57"/>
  <c r="F60"/>
  <c r="G61"/>
  <c r="F64"/>
  <c r="G65"/>
  <c r="F68"/>
  <c r="G69"/>
  <c r="F72"/>
  <c r="G73"/>
  <c r="F76"/>
  <c r="G77"/>
  <c r="F80"/>
  <c r="G81"/>
  <c r="F84"/>
  <c r="G85"/>
  <c r="F88"/>
  <c r="G89"/>
  <c r="F92"/>
  <c r="G93"/>
  <c r="F96"/>
  <c r="G97"/>
  <c r="F100"/>
  <c r="G101"/>
  <c r="F104"/>
  <c r="G105"/>
  <c r="F108"/>
  <c r="G109"/>
  <c r="F112"/>
  <c r="G113"/>
  <c r="F116"/>
  <c r="G117"/>
  <c r="F120"/>
  <c r="G121"/>
  <c r="F124"/>
  <c r="G125"/>
  <c r="F128"/>
  <c r="G129"/>
  <c r="F132"/>
  <c r="G133"/>
  <c r="F136"/>
  <c r="G137"/>
  <c r="F140"/>
  <c r="G141"/>
  <c r="F144"/>
  <c r="G145"/>
  <c r="F148"/>
  <c r="G149"/>
  <c r="F152"/>
  <c r="G153"/>
  <c r="F156"/>
  <c r="G157"/>
  <c r="F160"/>
  <c r="G161"/>
  <c r="F164"/>
  <c r="G165"/>
  <c r="F168"/>
  <c r="G169"/>
  <c r="F172"/>
  <c r="G173"/>
  <c r="F176"/>
  <c r="G177"/>
  <c r="F180"/>
  <c r="G181"/>
  <c r="F184"/>
  <c r="G185"/>
  <c r="F188"/>
  <c r="G189"/>
  <c r="F192"/>
  <c r="G193"/>
  <c r="F196"/>
  <c r="G197"/>
  <c r="F200"/>
  <c r="G201"/>
  <c r="F204"/>
  <c r="G205"/>
  <c r="F208"/>
  <c r="G209"/>
  <c r="F212"/>
  <c r="G213"/>
  <c r="F216"/>
  <c r="G217"/>
  <c r="F220"/>
  <c r="G221"/>
  <c r="F224"/>
  <c r="G225"/>
  <c r="F228"/>
  <c r="G229"/>
  <c r="F232"/>
  <c r="G233"/>
  <c r="F236"/>
  <c r="G237"/>
  <c r="F240"/>
  <c r="G241"/>
  <c r="F244"/>
  <c r="G245"/>
  <c r="F248"/>
  <c r="G249"/>
  <c r="F252"/>
  <c r="G253"/>
  <c r="F256"/>
  <c r="G257"/>
  <c r="F260"/>
  <c r="G261"/>
  <c r="F264"/>
  <c r="G265"/>
  <c r="F268"/>
  <c r="G269"/>
  <c r="F272"/>
  <c r="G273"/>
  <c r="F276"/>
  <c r="G277"/>
  <c r="F280"/>
  <c r="G281"/>
  <c r="F284"/>
  <c r="G285"/>
  <c r="F288"/>
  <c r="G289"/>
  <c r="F292"/>
  <c r="G293"/>
  <c r="F296"/>
  <c r="G297"/>
  <c r="F300"/>
  <c r="G301"/>
  <c r="F304"/>
  <c r="G305"/>
  <c r="F308"/>
  <c r="G309"/>
  <c r="F312"/>
  <c r="G313"/>
  <c r="F316"/>
  <c r="G317"/>
  <c r="F320"/>
  <c r="G321"/>
  <c r="F324"/>
  <c r="G325"/>
  <c r="F328"/>
  <c r="G329"/>
  <c r="F332"/>
  <c r="G333"/>
  <c r="F336"/>
  <c r="G337"/>
  <c r="F340"/>
  <c r="G341"/>
  <c r="F344"/>
  <c r="G345"/>
  <c r="F348"/>
  <c r="G349"/>
  <c r="F352"/>
  <c r="G353"/>
  <c r="F356"/>
  <c r="G357"/>
  <c r="F360"/>
  <c r="G361"/>
  <c r="F364"/>
  <c r="G365"/>
  <c r="F368"/>
  <c r="G369"/>
  <c r="F372"/>
  <c r="G373"/>
  <c r="F376"/>
  <c r="G377"/>
  <c r="F380"/>
  <c r="G381"/>
  <c r="F384"/>
  <c r="G385"/>
  <c r="F388"/>
  <c r="G389"/>
  <c r="F392"/>
  <c r="G393"/>
  <c r="F396"/>
  <c r="G397"/>
  <c r="F400"/>
  <c r="G401"/>
  <c r="F404"/>
  <c r="G405"/>
  <c r="F408"/>
  <c r="G409"/>
  <c r="F412"/>
  <c r="G413"/>
  <c r="F416"/>
  <c r="G417"/>
  <c r="F420"/>
  <c r="G421"/>
  <c r="F424"/>
  <c r="G425"/>
  <c r="F428"/>
  <c r="G429"/>
  <c r="F432"/>
  <c r="G433"/>
  <c r="F436"/>
  <c r="G437"/>
  <c r="F440"/>
  <c r="G441"/>
  <c r="F444"/>
  <c r="G445"/>
  <c r="F448"/>
  <c r="G449"/>
  <c r="P10"/>
  <c r="F11"/>
  <c r="P12"/>
  <c r="F13"/>
  <c r="F15"/>
  <c r="F17"/>
  <c r="F19"/>
  <c r="F21"/>
  <c r="G22"/>
  <c r="F25"/>
  <c r="G26"/>
  <c r="F29"/>
  <c r="G30"/>
  <c r="F33"/>
  <c r="G34"/>
  <c r="F37"/>
  <c r="G38"/>
  <c r="F41"/>
  <c r="G42"/>
  <c r="F45"/>
  <c r="G46"/>
  <c r="F49"/>
  <c r="G50"/>
  <c r="F53"/>
  <c r="G54"/>
  <c r="F57"/>
  <c r="G58"/>
  <c r="F61"/>
  <c r="G62"/>
  <c r="F65"/>
  <c r="G66"/>
  <c r="F69"/>
  <c r="G70"/>
  <c r="F73"/>
  <c r="G74"/>
  <c r="F77"/>
  <c r="G78"/>
  <c r="F81"/>
  <c r="G82"/>
  <c r="F85"/>
  <c r="G86"/>
  <c r="F89"/>
  <c r="G90"/>
  <c r="F93"/>
  <c r="G94"/>
  <c r="F97"/>
  <c r="G98"/>
  <c r="F101"/>
  <c r="G102"/>
  <c r="F105"/>
  <c r="G106"/>
  <c r="F109"/>
  <c r="G110"/>
  <c r="F113"/>
  <c r="G114"/>
  <c r="F117"/>
  <c r="G118"/>
  <c r="F121"/>
  <c r="G122"/>
  <c r="F125"/>
  <c r="G126"/>
  <c r="F129"/>
  <c r="G130"/>
  <c r="F133"/>
  <c r="G134"/>
  <c r="F137"/>
  <c r="G138"/>
  <c r="F141"/>
  <c r="G142"/>
  <c r="F145"/>
  <c r="G146"/>
  <c r="F149"/>
  <c r="G150"/>
  <c r="F153"/>
  <c r="G154"/>
  <c r="F157"/>
  <c r="G158"/>
  <c r="F161"/>
  <c r="G162"/>
  <c r="F165"/>
  <c r="G166"/>
  <c r="F169"/>
  <c r="G170"/>
  <c r="F173"/>
  <c r="G174"/>
  <c r="F177"/>
  <c r="G178"/>
  <c r="F181"/>
  <c r="G182"/>
  <c r="F185"/>
  <c r="G186"/>
  <c r="F189"/>
  <c r="G190"/>
  <c r="F193"/>
  <c r="G194"/>
  <c r="F197"/>
  <c r="G198"/>
  <c r="F201"/>
  <c r="G202"/>
  <c r="F205"/>
  <c r="G206"/>
  <c r="F209"/>
  <c r="G210"/>
  <c r="F213"/>
  <c r="G214"/>
  <c r="F217"/>
  <c r="G218"/>
  <c r="F221"/>
  <c r="G222"/>
  <c r="F225"/>
  <c r="G226"/>
  <c r="F229"/>
  <c r="G230"/>
  <c r="F233"/>
  <c r="G234"/>
  <c r="F237"/>
  <c r="G238"/>
  <c r="F241"/>
  <c r="G242"/>
  <c r="F245"/>
  <c r="G246"/>
  <c r="F249"/>
  <c r="G250"/>
  <c r="F253"/>
  <c r="G254"/>
  <c r="F257"/>
  <c r="G258"/>
  <c r="F261"/>
  <c r="G262"/>
  <c r="F265"/>
  <c r="G266"/>
  <c r="F269"/>
  <c r="G270"/>
  <c r="F273"/>
  <c r="G274"/>
  <c r="F277"/>
  <c r="G278"/>
  <c r="F281"/>
  <c r="G282"/>
  <c r="F285"/>
  <c r="G286"/>
  <c r="F289"/>
  <c r="G290"/>
  <c r="F293"/>
  <c r="G294"/>
  <c r="F297"/>
  <c r="G298"/>
  <c r="F301"/>
  <c r="G302"/>
  <c r="F305"/>
  <c r="G306"/>
  <c r="F309"/>
  <c r="G310"/>
  <c r="F313"/>
  <c r="G314"/>
  <c r="F317"/>
  <c r="G318"/>
  <c r="F321"/>
  <c r="G322"/>
  <c r="F325"/>
  <c r="G326"/>
  <c r="F329"/>
  <c r="G330"/>
  <c r="F333"/>
  <c r="G334"/>
  <c r="F337"/>
  <c r="G338"/>
  <c r="F341"/>
  <c r="G342"/>
  <c r="F345"/>
  <c r="G346"/>
  <c r="F349"/>
  <c r="G350"/>
  <c r="F353"/>
  <c r="G354"/>
  <c r="F357"/>
  <c r="G358"/>
  <c r="F361"/>
  <c r="G362"/>
  <c r="F365"/>
  <c r="G366"/>
  <c r="F369"/>
  <c r="G370"/>
  <c r="F373"/>
  <c r="G374"/>
  <c r="F377"/>
  <c r="G378"/>
  <c r="F381"/>
  <c r="G382"/>
  <c r="F385"/>
  <c r="G386"/>
  <c r="F389"/>
  <c r="G390"/>
  <c r="F393"/>
  <c r="G394"/>
  <c r="F397"/>
  <c r="G398"/>
  <c r="F401"/>
  <c r="G402"/>
  <c r="F405"/>
  <c r="G406"/>
  <c r="F409"/>
  <c r="G410"/>
  <c r="F413"/>
  <c r="G414"/>
  <c r="F417"/>
  <c r="G418"/>
  <c r="F421"/>
  <c r="G422"/>
  <c r="F425"/>
  <c r="G426"/>
  <c r="F429"/>
  <c r="G430"/>
  <c r="F433"/>
  <c r="G434"/>
  <c r="F437"/>
  <c r="G438"/>
  <c r="F441"/>
  <c r="G442"/>
  <c r="F445"/>
  <c r="G446"/>
  <c r="F449"/>
  <c r="G10"/>
  <c r="G12"/>
  <c r="G14"/>
  <c r="G16"/>
  <c r="G18"/>
  <c r="G20"/>
  <c r="F22"/>
  <c r="G23"/>
  <c r="F26"/>
  <c r="G27"/>
  <c r="F30"/>
  <c r="G31"/>
  <c r="F34"/>
  <c r="G35"/>
  <c r="F38"/>
  <c r="G39"/>
  <c r="F42"/>
  <c r="G43"/>
  <c r="F46"/>
  <c r="G47"/>
  <c r="F50"/>
  <c r="G51"/>
  <c r="F54"/>
  <c r="G55"/>
  <c r="F58"/>
  <c r="G59"/>
  <c r="F62"/>
  <c r="G63"/>
  <c r="F66"/>
  <c r="G67"/>
  <c r="F70"/>
  <c r="G71"/>
  <c r="F74"/>
  <c r="G75"/>
  <c r="F78"/>
  <c r="G79"/>
  <c r="F82"/>
  <c r="G83"/>
  <c r="F86"/>
  <c r="G87"/>
  <c r="F90"/>
  <c r="G91"/>
  <c r="F94"/>
  <c r="G95"/>
  <c r="F98"/>
  <c r="G99"/>
  <c r="F102"/>
  <c r="G103"/>
  <c r="F106"/>
  <c r="G107"/>
  <c r="F110"/>
  <c r="G111"/>
  <c r="F114"/>
  <c r="G115"/>
  <c r="F118"/>
  <c r="G119"/>
  <c r="F122"/>
  <c r="G123"/>
  <c r="F126"/>
  <c r="G127"/>
  <c r="F130"/>
  <c r="G131"/>
  <c r="F134"/>
  <c r="G135"/>
  <c r="F138"/>
  <c r="G139"/>
  <c r="F142"/>
  <c r="G143"/>
  <c r="F146"/>
  <c r="G147"/>
  <c r="F150"/>
  <c r="G151"/>
  <c r="F154"/>
  <c r="G155"/>
  <c r="F158"/>
  <c r="G159"/>
  <c r="F162"/>
  <c r="G163"/>
  <c r="F166"/>
  <c r="G167"/>
  <c r="F170"/>
  <c r="G171"/>
  <c r="F174"/>
  <c r="G175"/>
  <c r="F178"/>
  <c r="G179"/>
  <c r="F182"/>
  <c r="G183"/>
  <c r="F186"/>
  <c r="G187"/>
  <c r="F190"/>
  <c r="G191"/>
  <c r="F194"/>
  <c r="G195"/>
  <c r="F198"/>
  <c r="G199"/>
  <c r="F202"/>
  <c r="G203"/>
  <c r="F206"/>
  <c r="G207"/>
  <c r="F210"/>
  <c r="G211"/>
  <c r="F214"/>
  <c r="G215"/>
  <c r="F218"/>
  <c r="G219"/>
  <c r="F222"/>
  <c r="G223"/>
  <c r="F226"/>
  <c r="G227"/>
  <c r="F230"/>
  <c r="G231"/>
  <c r="F234"/>
  <c r="G235"/>
  <c r="F238"/>
  <c r="G239"/>
  <c r="F242"/>
  <c r="G243"/>
  <c r="F246"/>
  <c r="G247"/>
  <c r="F250"/>
  <c r="G251"/>
  <c r="F254"/>
  <c r="G255"/>
  <c r="F258"/>
  <c r="G259"/>
  <c r="F262"/>
  <c r="G263"/>
  <c r="F266"/>
  <c r="G267"/>
  <c r="F270"/>
  <c r="G271"/>
  <c r="F274"/>
  <c r="G275"/>
  <c r="F278"/>
  <c r="G279"/>
  <c r="F282"/>
  <c r="G283"/>
  <c r="F286"/>
  <c r="G287"/>
  <c r="F290"/>
  <c r="G291"/>
  <c r="F294"/>
  <c r="G295"/>
  <c r="F298"/>
  <c r="G299"/>
  <c r="F302"/>
  <c r="G303"/>
  <c r="F306"/>
  <c r="G307"/>
  <c r="F310"/>
  <c r="G311"/>
  <c r="F314"/>
  <c r="G315"/>
  <c r="F318"/>
  <c r="G319"/>
  <c r="F322"/>
  <c r="G323"/>
  <c r="F326"/>
  <c r="G327"/>
  <c r="F330"/>
  <c r="G331"/>
  <c r="F334"/>
  <c r="G335"/>
  <c r="F338"/>
  <c r="G339"/>
  <c r="F342"/>
  <c r="G343"/>
  <c r="F346"/>
  <c r="G347"/>
  <c r="F350"/>
  <c r="G351"/>
  <c r="F354"/>
  <c r="G355"/>
  <c r="F358"/>
  <c r="G359"/>
  <c r="F362"/>
  <c r="G363"/>
  <c r="F366"/>
  <c r="G367"/>
  <c r="F370"/>
  <c r="G371"/>
  <c r="F374"/>
  <c r="G375"/>
  <c r="F378"/>
  <c r="G379"/>
  <c r="F382"/>
  <c r="G383"/>
  <c r="F386"/>
  <c r="G387"/>
  <c r="F390"/>
  <c r="G391"/>
  <c r="F394"/>
  <c r="G395"/>
  <c r="F398"/>
  <c r="G399"/>
  <c r="F402"/>
  <c r="G403"/>
  <c r="F406"/>
  <c r="G407"/>
  <c r="F410"/>
  <c r="G411"/>
  <c r="F414"/>
  <c r="G415"/>
  <c r="F418"/>
  <c r="G419"/>
  <c r="F422"/>
  <c r="G423"/>
  <c r="F426"/>
  <c r="G427"/>
  <c r="F430"/>
  <c r="G431"/>
  <c r="F434"/>
  <c r="G435"/>
  <c r="F438"/>
  <c r="G439"/>
  <c r="F442"/>
  <c r="G443"/>
  <c r="F446"/>
  <c r="G447"/>
  <c r="G450"/>
  <c r="G453" l="1"/>
  <c r="G469"/>
  <c r="G485"/>
  <c r="G501"/>
  <c r="G517"/>
  <c r="G533"/>
  <c r="G549"/>
  <c r="G565"/>
  <c r="G581"/>
  <c r="G597"/>
  <c r="G613"/>
  <c r="G629"/>
  <c r="G645"/>
  <c r="G661"/>
  <c r="G677"/>
  <c r="G693"/>
  <c r="G709"/>
  <c r="G725"/>
  <c r="G741"/>
  <c r="G757"/>
  <c r="G773"/>
  <c r="G789"/>
  <c r="G805"/>
  <c r="G821"/>
  <c r="G837"/>
  <c r="G853"/>
  <c r="G869"/>
  <c r="G885"/>
  <c r="G901"/>
  <c r="G917"/>
  <c r="G933"/>
  <c r="G949"/>
  <c r="G458"/>
  <c r="G474"/>
  <c r="G490"/>
  <c r="G506"/>
  <c r="G522"/>
  <c r="G538"/>
  <c r="G554"/>
  <c r="G570"/>
  <c r="G586"/>
  <c r="G602"/>
  <c r="G618"/>
  <c r="G634"/>
  <c r="G650"/>
  <c r="G666"/>
  <c r="G682"/>
  <c r="G698"/>
  <c r="G714"/>
  <c r="G730"/>
  <c r="G746"/>
  <c r="G762"/>
  <c r="G778"/>
  <c r="G794"/>
  <c r="G810"/>
  <c r="G826"/>
  <c r="G842"/>
  <c r="G858"/>
  <c r="G874"/>
  <c r="G890"/>
  <c r="G906"/>
  <c r="G922"/>
  <c r="G938"/>
  <c r="G954"/>
  <c r="G459"/>
  <c r="G475"/>
  <c r="G491"/>
  <c r="G507"/>
  <c r="G523"/>
  <c r="G539"/>
  <c r="G555"/>
  <c r="G571"/>
  <c r="G587"/>
  <c r="G603"/>
  <c r="G619"/>
  <c r="G635"/>
  <c r="G651"/>
  <c r="G667"/>
  <c r="G683"/>
  <c r="G699"/>
  <c r="G715"/>
  <c r="G731"/>
  <c r="G747"/>
  <c r="G763"/>
  <c r="G779"/>
  <c r="G795"/>
  <c r="G811"/>
  <c r="G827"/>
  <c r="G843"/>
  <c r="G859"/>
  <c r="G875"/>
  <c r="G891"/>
  <c r="G907"/>
  <c r="G923"/>
  <c r="G939"/>
  <c r="G955"/>
  <c r="G460"/>
  <c r="G476"/>
  <c r="G492"/>
  <c r="G508"/>
  <c r="G524"/>
  <c r="G540"/>
  <c r="G556"/>
  <c r="G572"/>
  <c r="G588"/>
  <c r="G604"/>
  <c r="G620"/>
  <c r="G636"/>
  <c r="G652"/>
  <c r="G668"/>
  <c r="G684"/>
  <c r="G700"/>
  <c r="G716"/>
  <c r="G732"/>
  <c r="G748"/>
  <c r="G764"/>
  <c r="G780"/>
  <c r="G796"/>
  <c r="G812"/>
  <c r="G828"/>
  <c r="G844"/>
  <c r="G860"/>
  <c r="G876"/>
  <c r="G892"/>
  <c r="G908"/>
  <c r="G924"/>
  <c r="G940"/>
  <c r="G956"/>
  <c r="G465"/>
  <c r="G481"/>
  <c r="G497"/>
  <c r="G513"/>
  <c r="G529"/>
  <c r="G545"/>
  <c r="G561"/>
  <c r="G577"/>
  <c r="G593"/>
  <c r="G609"/>
  <c r="G625"/>
  <c r="G641"/>
  <c r="G657"/>
  <c r="G673"/>
  <c r="G689"/>
  <c r="G705"/>
  <c r="G721"/>
  <c r="G737"/>
  <c r="G753"/>
  <c r="G769"/>
  <c r="G785"/>
  <c r="G801"/>
  <c r="G817"/>
  <c r="G833"/>
  <c r="G849"/>
  <c r="G865"/>
  <c r="G881"/>
  <c r="G897"/>
  <c r="G913"/>
  <c r="G929"/>
  <c r="G945"/>
  <c r="G454"/>
  <c r="G470"/>
  <c r="G486"/>
  <c r="G502"/>
  <c r="G518"/>
  <c r="G534"/>
  <c r="G550"/>
  <c r="G566"/>
  <c r="G582"/>
  <c r="G598"/>
  <c r="G614"/>
  <c r="G630"/>
  <c r="G646"/>
  <c r="G662"/>
  <c r="G678"/>
  <c r="G694"/>
  <c r="G710"/>
  <c r="G726"/>
  <c r="G742"/>
  <c r="G758"/>
  <c r="G774"/>
  <c r="G790"/>
  <c r="G806"/>
  <c r="G822"/>
  <c r="G838"/>
  <c r="G854"/>
  <c r="G870"/>
  <c r="G886"/>
  <c r="G902"/>
  <c r="G918"/>
  <c r="G934"/>
  <c r="G950"/>
  <c r="G455"/>
  <c r="G471"/>
  <c r="G487"/>
  <c r="G503"/>
  <c r="G519"/>
  <c r="G535"/>
  <c r="G551"/>
  <c r="G567"/>
  <c r="G583"/>
  <c r="G599"/>
  <c r="G615"/>
  <c r="G631"/>
  <c r="G647"/>
  <c r="G663"/>
  <c r="G679"/>
  <c r="G695"/>
  <c r="G711"/>
  <c r="G727"/>
  <c r="G743"/>
  <c r="G759"/>
  <c r="G775"/>
  <c r="G791"/>
  <c r="G807"/>
  <c r="G823"/>
  <c r="G839"/>
  <c r="G855"/>
  <c r="G871"/>
  <c r="G887"/>
  <c r="G903"/>
  <c r="G919"/>
  <c r="G935"/>
  <c r="G951"/>
  <c r="G456"/>
  <c r="G472"/>
  <c r="G488"/>
  <c r="G504"/>
  <c r="G520"/>
  <c r="G536"/>
  <c r="G552"/>
  <c r="G568"/>
  <c r="G584"/>
  <c r="G600"/>
  <c r="G616"/>
  <c r="G632"/>
  <c r="G648"/>
  <c r="G664"/>
  <c r="G680"/>
  <c r="G696"/>
  <c r="G712"/>
  <c r="G728"/>
  <c r="G744"/>
  <c r="G760"/>
  <c r="G776"/>
  <c r="G792"/>
  <c r="G808"/>
  <c r="G824"/>
  <c r="G840"/>
  <c r="G856"/>
  <c r="G872"/>
  <c r="G888"/>
  <c r="G904"/>
  <c r="G920"/>
  <c r="G936"/>
  <c r="G952"/>
  <c r="G461"/>
  <c r="G477"/>
  <c r="G493"/>
  <c r="G509"/>
  <c r="G525"/>
  <c r="G541"/>
  <c r="G557"/>
  <c r="G573"/>
  <c r="G589"/>
  <c r="G605"/>
  <c r="G621"/>
  <c r="G637"/>
  <c r="G653"/>
  <c r="G669"/>
  <c r="G685"/>
  <c r="G701"/>
  <c r="G717"/>
  <c r="G733"/>
  <c r="G749"/>
  <c r="G765"/>
  <c r="G781"/>
  <c r="G797"/>
  <c r="G813"/>
  <c r="G829"/>
  <c r="G845"/>
  <c r="G861"/>
  <c r="G877"/>
  <c r="G893"/>
  <c r="G909"/>
  <c r="G925"/>
  <c r="G941"/>
  <c r="G957"/>
  <c r="G466"/>
  <c r="G482"/>
  <c r="G498"/>
  <c r="G514"/>
  <c r="G530"/>
  <c r="G546"/>
  <c r="G562"/>
  <c r="G578"/>
  <c r="G594"/>
  <c r="G610"/>
  <c r="G626"/>
  <c r="G642"/>
  <c r="G658"/>
  <c r="G674"/>
  <c r="G690"/>
  <c r="G706"/>
  <c r="G722"/>
  <c r="G738"/>
  <c r="G754"/>
  <c r="G770"/>
  <c r="G786"/>
  <c r="G802"/>
  <c r="G818"/>
  <c r="G834"/>
  <c r="G850"/>
  <c r="G866"/>
  <c r="G882"/>
  <c r="G898"/>
  <c r="G914"/>
  <c r="G930"/>
  <c r="G946"/>
  <c r="G451"/>
  <c r="G467"/>
  <c r="G483"/>
  <c r="G499"/>
  <c r="G515"/>
  <c r="G531"/>
  <c r="G547"/>
  <c r="G563"/>
  <c r="G579"/>
  <c r="G595"/>
  <c r="G611"/>
  <c r="G627"/>
  <c r="G643"/>
  <c r="G659"/>
  <c r="G675"/>
  <c r="G691"/>
  <c r="G707"/>
  <c r="G723"/>
  <c r="G739"/>
  <c r="G755"/>
  <c r="G771"/>
  <c r="G787"/>
  <c r="G803"/>
  <c r="G819"/>
  <c r="G835"/>
  <c r="G851"/>
  <c r="G867"/>
  <c r="G883"/>
  <c r="G899"/>
  <c r="G915"/>
  <c r="G931"/>
  <c r="G947"/>
  <c r="G452"/>
  <c r="G468"/>
  <c r="G484"/>
  <c r="G500"/>
  <c r="G516"/>
  <c r="G532"/>
  <c r="G548"/>
  <c r="G564"/>
  <c r="G580"/>
  <c r="G596"/>
  <c r="G612"/>
  <c r="G628"/>
  <c r="G644"/>
  <c r="G660"/>
  <c r="G676"/>
  <c r="G692"/>
  <c r="G708"/>
  <c r="G724"/>
  <c r="G740"/>
  <c r="G756"/>
  <c r="G772"/>
  <c r="G788"/>
  <c r="G804"/>
  <c r="G820"/>
  <c r="G836"/>
  <c r="G852"/>
  <c r="G868"/>
  <c r="G884"/>
  <c r="G900"/>
  <c r="G916"/>
  <c r="G932"/>
  <c r="Q11"/>
  <c r="P13"/>
  <c r="G457"/>
  <c r="G473"/>
  <c r="G489"/>
  <c r="G505"/>
  <c r="G521"/>
  <c r="G537"/>
  <c r="G553"/>
  <c r="G569"/>
  <c r="G585"/>
  <c r="G601"/>
  <c r="G617"/>
  <c r="G633"/>
  <c r="G649"/>
  <c r="G665"/>
  <c r="G681"/>
  <c r="G697"/>
  <c r="G713"/>
  <c r="G729"/>
  <c r="G745"/>
  <c r="G761"/>
  <c r="G777"/>
  <c r="G793"/>
  <c r="G809"/>
  <c r="G825"/>
  <c r="G841"/>
  <c r="G857"/>
  <c r="G873"/>
  <c r="G889"/>
  <c r="G905"/>
  <c r="G921"/>
  <c r="G937"/>
  <c r="G953"/>
  <c r="G462"/>
  <c r="G478"/>
  <c r="G494"/>
  <c r="G510"/>
  <c r="G526"/>
  <c r="G542"/>
  <c r="G558"/>
  <c r="G574"/>
  <c r="G590"/>
  <c r="G606"/>
  <c r="G622"/>
  <c r="G638"/>
  <c r="G654"/>
  <c r="G670"/>
  <c r="G686"/>
  <c r="G702"/>
  <c r="G718"/>
  <c r="G734"/>
  <c r="G750"/>
  <c r="G766"/>
  <c r="G782"/>
  <c r="G798"/>
  <c r="G814"/>
  <c r="G830"/>
  <c r="G846"/>
  <c r="G862"/>
  <c r="G878"/>
  <c r="G894"/>
  <c r="G910"/>
  <c r="G926"/>
  <c r="G942"/>
  <c r="G958"/>
  <c r="G463"/>
  <c r="G479"/>
  <c r="G495"/>
  <c r="G511"/>
  <c r="G527"/>
  <c r="G543"/>
  <c r="G559"/>
  <c r="G575"/>
  <c r="G591"/>
  <c r="G607"/>
  <c r="G623"/>
  <c r="G639"/>
  <c r="G655"/>
  <c r="G671"/>
  <c r="G687"/>
  <c r="G703"/>
  <c r="G719"/>
  <c r="G735"/>
  <c r="G751"/>
  <c r="G767"/>
  <c r="G783"/>
  <c r="G799"/>
  <c r="G815"/>
  <c r="G831"/>
  <c r="G847"/>
  <c r="G863"/>
  <c r="G879"/>
  <c r="G895"/>
  <c r="G911"/>
  <c r="G927"/>
  <c r="G943"/>
  <c r="G959"/>
  <c r="G464"/>
  <c r="G480"/>
  <c r="G496"/>
  <c r="G512"/>
  <c r="G528"/>
  <c r="G544"/>
  <c r="G560"/>
  <c r="G576"/>
  <c r="G592"/>
  <c r="G608"/>
  <c r="G624"/>
  <c r="G640"/>
  <c r="G656"/>
  <c r="G672"/>
  <c r="G688"/>
  <c r="G704"/>
  <c r="G720"/>
  <c r="G736"/>
  <c r="G752"/>
  <c r="G768"/>
  <c r="G784"/>
  <c r="G800"/>
  <c r="G816"/>
  <c r="G832"/>
  <c r="G848"/>
  <c r="G864"/>
  <c r="G880"/>
  <c r="G896"/>
  <c r="G912"/>
  <c r="G928"/>
  <c r="G944"/>
</calcChain>
</file>

<file path=xl/sharedStrings.xml><?xml version="1.0" encoding="utf-8"?>
<sst xmlns="http://schemas.openxmlformats.org/spreadsheetml/2006/main" count="1660" uniqueCount="940">
  <si>
    <t>Bilan</t>
  </si>
  <si>
    <t>Analytique</t>
  </si>
  <si>
    <t>Fournisseurs / Clients</t>
  </si>
  <si>
    <t>Cpte résultat</t>
  </si>
  <si>
    <t>Total période</t>
  </si>
  <si>
    <t>N° compte</t>
  </si>
  <si>
    <t>Libellé</t>
  </si>
  <si>
    <t>solde Débit</t>
  </si>
  <si>
    <t>Solde Crédit</t>
  </si>
  <si>
    <t>période</t>
  </si>
  <si>
    <t>période N-1</t>
  </si>
  <si>
    <t>Période N-2</t>
  </si>
  <si>
    <t>cal</t>
  </si>
  <si>
    <t>jjb</t>
  </si>
  <si>
    <t>ventil B / R</t>
  </si>
  <si>
    <t>ID</t>
  </si>
  <si>
    <t>libellé</t>
  </si>
  <si>
    <t>Total genéral</t>
  </si>
  <si>
    <t>total N-1</t>
  </si>
  <si>
    <t>total N-2</t>
  </si>
  <si>
    <t>Frs / Clts</t>
  </si>
  <si>
    <t>intitullé</t>
  </si>
  <si>
    <t>total cmde</t>
  </si>
  <si>
    <t>Total cmdé</t>
  </si>
  <si>
    <t xml:space="preserve">Total paye </t>
  </si>
  <si>
    <t>CAPITAL ET RESERVES</t>
  </si>
  <si>
    <t>Capital [dont versé...] (a)</t>
  </si>
  <si>
    <t>ventilation pour .COM</t>
  </si>
  <si>
    <t>Nattou</t>
  </si>
  <si>
    <t>Capital</t>
  </si>
  <si>
    <t>bentilation jjb</t>
  </si>
  <si>
    <t>DC</t>
  </si>
  <si>
    <t>Doudou et Compagnie</t>
  </si>
  <si>
    <t>Capital souscrit - non appelé</t>
  </si>
  <si>
    <t>coll</t>
  </si>
  <si>
    <t>tva collectée</t>
  </si>
  <si>
    <t>HO</t>
  </si>
  <si>
    <t>Histoire d'Ours</t>
  </si>
  <si>
    <t>Capital souscrit - appelé, non versé</t>
  </si>
  <si>
    <t>ded</t>
  </si>
  <si>
    <t>tva déductible B&amp;S</t>
  </si>
  <si>
    <t>Nicotoy</t>
  </si>
  <si>
    <t>Nicotoy simba</t>
  </si>
  <si>
    <t>Capital souscrit - appelé, versé</t>
  </si>
  <si>
    <t>tva déductible s/immo</t>
  </si>
  <si>
    <t>Kaloo</t>
  </si>
  <si>
    <t>Capital non amorti</t>
  </si>
  <si>
    <t>AM</t>
  </si>
  <si>
    <t>Amazon</t>
  </si>
  <si>
    <t>Capital amorti</t>
  </si>
  <si>
    <t>RA</t>
  </si>
  <si>
    <t>Rakuten</t>
  </si>
  <si>
    <t>Capital souscrit soumis à des réglementations particulières</t>
  </si>
  <si>
    <t>CD</t>
  </si>
  <si>
    <t>Cdiscount</t>
  </si>
  <si>
    <t>Primes liées au capital social</t>
  </si>
  <si>
    <t>Primes d'émission, de fusion, d'apport,</t>
  </si>
  <si>
    <t>EB</t>
  </si>
  <si>
    <t>eBay</t>
  </si>
  <si>
    <t>Primes d’émission</t>
  </si>
  <si>
    <t>S</t>
  </si>
  <si>
    <t>Site</t>
  </si>
  <si>
    <t>Primes de fusion</t>
  </si>
  <si>
    <t>Primes d’apport</t>
  </si>
  <si>
    <t>Primes de conversion d’obligations en actions</t>
  </si>
  <si>
    <t>Bons de souscription d’actions</t>
  </si>
  <si>
    <t>Écarts de réévaluation</t>
  </si>
  <si>
    <t>Ecart de réévaluation (b)</t>
  </si>
  <si>
    <t>Réserve spéciale de réévaluation</t>
  </si>
  <si>
    <t>Écart de réévaluation libre</t>
  </si>
  <si>
    <t>Réserve de réévaluation</t>
  </si>
  <si>
    <t>Écarts de réévaluation (autres opérations légales)</t>
  </si>
  <si>
    <t>Autres écarts de réévaluation en France</t>
  </si>
  <si>
    <t>Autres écarts de réévaluation à l’Étranger</t>
  </si>
  <si>
    <t>Réserves</t>
  </si>
  <si>
    <t>Réserve légale</t>
  </si>
  <si>
    <t>Réserve légale proprement dite</t>
  </si>
  <si>
    <t>Plus-values nettes à long terme</t>
  </si>
  <si>
    <t>Réserves indisponibles</t>
  </si>
  <si>
    <t>Réserves réglementées</t>
  </si>
  <si>
    <t>Réserves statutaires ou contractuelles</t>
  </si>
  <si>
    <t>Réserves consécutives à l’octroi de subventions d’investissement</t>
  </si>
  <si>
    <t>Autres réserves réglementées</t>
  </si>
  <si>
    <t>Autres réserves</t>
  </si>
  <si>
    <t>Réserve de propre assureur</t>
  </si>
  <si>
    <t>Réserves diverses</t>
  </si>
  <si>
    <t>Écart d’équivalence</t>
  </si>
  <si>
    <t>Ecart d'équivalence (c)</t>
  </si>
  <si>
    <t>Compte de l’exploitant</t>
  </si>
  <si>
    <t>Actionnaires : Capital souscrit - non appelé</t>
  </si>
  <si>
    <t>REPORT A NOUVEAU (solde créditeur ou débiteur)</t>
  </si>
  <si>
    <t>Report à nouveau (d)</t>
  </si>
  <si>
    <t>Report à nouveau (solde créditeur)</t>
  </si>
  <si>
    <t>Report à nouveau (solde débiteur)</t>
  </si>
  <si>
    <t>RESULTAT DE L’EXERCICE (bénéfice ou perte)</t>
  </si>
  <si>
    <t>Résultat de l'exercice [bénéfice ou perte] (e)</t>
  </si>
  <si>
    <t>Résultat de l’exercice (bénéfice)</t>
  </si>
  <si>
    <t>Résultat de l’exercice (perte)</t>
  </si>
  <si>
    <t>SUBVENTIONS D’INVESTISSEMENT</t>
  </si>
  <si>
    <t>Subventions d’équipement</t>
  </si>
  <si>
    <t>Subventions d'investissement</t>
  </si>
  <si>
    <t>État</t>
  </si>
  <si>
    <t>Régions</t>
  </si>
  <si>
    <t>Départements</t>
  </si>
  <si>
    <t>Communes</t>
  </si>
  <si>
    <t>Collectivités publiques</t>
  </si>
  <si>
    <t>Entreprises publiques</t>
  </si>
  <si>
    <t>Entreprises et organismes privés</t>
  </si>
  <si>
    <t>Autres</t>
  </si>
  <si>
    <t>Autres subventions d’investissement (même ventilation que celle du compte 131)</t>
  </si>
  <si>
    <t>Subventions d’investissement inscrites au compte de résultat</t>
  </si>
  <si>
    <t>Autres subventions d’investissement (même ventilation que celle du compte 1391)</t>
  </si>
  <si>
    <t>PROVISIONS REGLEMENTEES</t>
  </si>
  <si>
    <t>Provisions réglementées relatives aux immobilisations</t>
  </si>
  <si>
    <t>Provisions réglementées</t>
  </si>
  <si>
    <t>Provisions pour reconstitution des gisements miniers et pétroliers</t>
  </si>
  <si>
    <t>Provisions pour investissement (participation des salariés)</t>
  </si>
  <si>
    <t>Provisions réglementées relatives aux stocks</t>
  </si>
  <si>
    <t>Hausse des prix</t>
  </si>
  <si>
    <t>Fluctuation des cours</t>
  </si>
  <si>
    <t>Provisions réglementées relatives aux autres éléments de l’actif</t>
  </si>
  <si>
    <t>Amortissements dérogatoires</t>
  </si>
  <si>
    <t>Provision spéciale de réévaluation</t>
  </si>
  <si>
    <t>Plus-values réinvesties</t>
  </si>
  <si>
    <t>Autres provisions réglementées</t>
  </si>
  <si>
    <t>PROVISIONS – (Règlement n°2005-09 du CRC)</t>
  </si>
  <si>
    <t>Provisions pour risques</t>
  </si>
  <si>
    <t>Provisions pour litiges</t>
  </si>
  <si>
    <t>Provisions pour garanties données aux clients</t>
  </si>
  <si>
    <t>Provisions pour pertes sur marchés à terme</t>
  </si>
  <si>
    <t>Provisions pour amendes et pénalités</t>
  </si>
  <si>
    <t>Provisions pour pertes de change</t>
  </si>
  <si>
    <t>Provisions pour pertes sur contrats (Règlement n°2000-06 du CRC)</t>
  </si>
  <si>
    <t>Autres provisions pour risques</t>
  </si>
  <si>
    <t>Provisions pour pensions et obligations similaires</t>
  </si>
  <si>
    <t>Provisions pour charges</t>
  </si>
  <si>
    <t>Provisions pour restructurations (Règlement n°2000-06 du CRC)</t>
  </si>
  <si>
    <t>Provisions pour impôts</t>
  </si>
  <si>
    <t>Provisions pour renouvellement des immobilisations (entreprises concessionnaires)</t>
  </si>
  <si>
    <t>Provisions pour charges à répartir sur plusieurs exercices</t>
  </si>
  <si>
    <t>Provisions pour gros entretien ou grandes révisions (Règlement n°2003-07 du CRC)</t>
  </si>
  <si>
    <t>Autres provisions pour charges</t>
  </si>
  <si>
    <t>Provisions pour remises en état (Règlement n°2000-06 du CRC)</t>
  </si>
  <si>
    <t>EMPRUNTS ET DETTES ASSIMILEES</t>
  </si>
  <si>
    <t>Emprunts obligataires convertibles</t>
  </si>
  <si>
    <t>Autres emprunts obligataires</t>
  </si>
  <si>
    <t>Emprunts auprès des établissements de crédit</t>
  </si>
  <si>
    <t>Emprunts et dettes auprès établissements de crédits (2)</t>
  </si>
  <si>
    <t>Dépôts et cautionnements reçus</t>
  </si>
  <si>
    <t>Emprunts et dettes financières diverses (3)</t>
  </si>
  <si>
    <t>Dépôts</t>
  </si>
  <si>
    <t>Cautionnements</t>
  </si>
  <si>
    <t>Participation des salariés aux résultats</t>
  </si>
  <si>
    <t>Comptes bloqués</t>
  </si>
  <si>
    <t>Fonds de participation</t>
  </si>
  <si>
    <t>Emprunts et dettes assortis de conditions particulières</t>
  </si>
  <si>
    <t>Émissions de titres participatifs</t>
  </si>
  <si>
    <t>Avances et acomptes reçues sur commandes en cours</t>
  </si>
  <si>
    <t>Avances conditionnées de l’État</t>
  </si>
  <si>
    <t>Emprunts participatifs</t>
  </si>
  <si>
    <t>Autres emprunts et dettes assimilées</t>
  </si>
  <si>
    <t>Autres emprunts</t>
  </si>
  <si>
    <t>Rentes viagères capitalisées</t>
  </si>
  <si>
    <t>Autres dettes</t>
  </si>
  <si>
    <t>Intérêts courus</t>
  </si>
  <si>
    <t>Sur emprunts obligataires convertibles</t>
  </si>
  <si>
    <t>Sur autres emprunts obligataires</t>
  </si>
  <si>
    <t>Sur emprunts auprès des établissements de crédit</t>
  </si>
  <si>
    <t>Sur dépôts et cautionnements reçus</t>
  </si>
  <si>
    <t>Sur participation des salariés aux résultats</t>
  </si>
  <si>
    <t>Sur emprunts et dettes assortis de conditions particulières</t>
  </si>
  <si>
    <t>Sur autres emprunts et dettes assimilées</t>
  </si>
  <si>
    <t>Primes de remboursement des obligations</t>
  </si>
  <si>
    <t>Primes de remboursement des emprunts</t>
  </si>
  <si>
    <t>DETTES RATTACHEES A DES PARTICIPATIONS</t>
  </si>
  <si>
    <t>Dettes rattachées à des participations (groupe)</t>
  </si>
  <si>
    <t>Dettes rattachées à des participations (hors groupe)</t>
  </si>
  <si>
    <t>Dettes rattachées à des sociétés en participation</t>
  </si>
  <si>
    <t>Principal 1788 - Intérêts courus</t>
  </si>
  <si>
    <t>COMPTES DE LIAISON DES ETABLISSEMENTS ET SOCIETES EN PARTICIPATION</t>
  </si>
  <si>
    <t>Comptes de liaison des établissements</t>
  </si>
  <si>
    <t>Biens et prestations de services échangés entre établissements (charges)</t>
  </si>
  <si>
    <t>Biens et prestations de services échangés entre établissements (produits)</t>
  </si>
  <si>
    <t>Comptes de liaison des sociétés en participation</t>
  </si>
  <si>
    <t>IMMOBILISATIONS INCORPORELLES</t>
  </si>
  <si>
    <t>Frais d’établissement</t>
  </si>
  <si>
    <t>Frais d'établissement</t>
  </si>
  <si>
    <t>Frais de constitution</t>
  </si>
  <si>
    <t>Frais de premier établissement</t>
  </si>
  <si>
    <t>Frais de prospection</t>
  </si>
  <si>
    <t>Frais de publicité</t>
  </si>
  <si>
    <t>Frais d’augmentation de capital et d’opérations diverses (fusions, scissions, transformations)</t>
  </si>
  <si>
    <t>Frais de recherche et de développement</t>
  </si>
  <si>
    <t>Concessions et droits similaires, brevets, licences, marques, procédés, logiciels, droits et valeurs similaires</t>
  </si>
  <si>
    <t>Concessions, brevets, licences, marques, procédés, logiciels, droits et valeurs similaires</t>
  </si>
  <si>
    <t>Droit au bail</t>
  </si>
  <si>
    <t>Fonds commercial (1)</t>
  </si>
  <si>
    <t>Fonds commercial</t>
  </si>
  <si>
    <t>Autres immobilisations incorporelles</t>
  </si>
  <si>
    <t>IMMOBILISATIONS CORPORELLES</t>
  </si>
  <si>
    <t>Terrains</t>
  </si>
  <si>
    <t>Terrains nus</t>
  </si>
  <si>
    <t>Terrains aménagés</t>
  </si>
  <si>
    <t>Sous-sols et sur-sols</t>
  </si>
  <si>
    <t>Terrains de gisement</t>
  </si>
  <si>
    <t>Carrières</t>
  </si>
  <si>
    <t>Terrains bâtis</t>
  </si>
  <si>
    <t>Ensembles immobiliers industriels (A, B...)</t>
  </si>
  <si>
    <t>Ensembles immobiliers administratifs et commerciaux (A, B...)</t>
  </si>
  <si>
    <t>Autres ensembles immobiliers</t>
  </si>
  <si>
    <t>affectés aux opérations professionnelles (A, B...)</t>
  </si>
  <si>
    <t>affectés aux opérations non professionnelles (A, B...)</t>
  </si>
  <si>
    <t>Compte d’ordre sur immobilisations (art. 6 du décret n°78-737 du 11 juillet 1978)</t>
  </si>
  <si>
    <t>Agencements et aménagements de terrains (même ventilation que celle du compte 211)</t>
  </si>
  <si>
    <t>Constructions</t>
  </si>
  <si>
    <t>Bâtiments</t>
  </si>
  <si>
    <t>Installations générales - agencements - aménagements des constructions (même ventilation que celle du compte 2131)</t>
  </si>
  <si>
    <t>Ouvrages d’infrastructure</t>
  </si>
  <si>
    <t>Voies de terre</t>
  </si>
  <si>
    <t>Voies de fer</t>
  </si>
  <si>
    <t>Voies d’eau</t>
  </si>
  <si>
    <t>Barrages</t>
  </si>
  <si>
    <t>Pistes d’aérodromes</t>
  </si>
  <si>
    <t>Constructions sur sol d’autrui (même ventilation que celle du compte 213)</t>
  </si>
  <si>
    <t>Installations techniques, matériels et outillage industriels</t>
  </si>
  <si>
    <t>Installations techniques, matériels, et outillage industriels</t>
  </si>
  <si>
    <t>Installations complexes spécialisées</t>
  </si>
  <si>
    <t>sur sol propre</t>
  </si>
  <si>
    <t>sur sol d’autrui</t>
  </si>
  <si>
    <t>Installations à caractère spécifique</t>
  </si>
  <si>
    <t>Matériel industriel</t>
  </si>
  <si>
    <t>Outillage industriel</t>
  </si>
  <si>
    <t>Agencements et aménagements du matériel et outillage industriels</t>
  </si>
  <si>
    <t>Autres immobilisations corporelles</t>
  </si>
  <si>
    <t>Installations générales, agencements, aménagements divers</t>
  </si>
  <si>
    <t>Matériel de transport</t>
  </si>
  <si>
    <t>Matériel de bureau et matériel informatique</t>
  </si>
  <si>
    <t>Mobilier</t>
  </si>
  <si>
    <t>Cheptel</t>
  </si>
  <si>
    <t>Emballages récupérables</t>
  </si>
  <si>
    <t>IMMOBILISATIONS MISES EN CONCESSION</t>
  </si>
  <si>
    <t>IMMOBILISATIONS EN COURS</t>
  </si>
  <si>
    <t>Immobilisations corporelles en cours</t>
  </si>
  <si>
    <t>Installations techniques, matériel et outillage industriels</t>
  </si>
  <si>
    <t>Immobilisations incorporelles en cours</t>
  </si>
  <si>
    <t>Avances et acomptes versés sur commandes d’immobilisations incorporelles</t>
  </si>
  <si>
    <t>Avances et acomptes sur immobilisations incorporelles</t>
  </si>
  <si>
    <t>Avances et acomptes versés sur commandes d’immobilisations corporelles</t>
  </si>
  <si>
    <t>Avances et acomptes sur immobilisations corporelles</t>
  </si>
  <si>
    <t>PARTS DANS DES ENTREPRISES LIÉES ET CRÉANCES SUR DES ENTREPRISES LIÉES</t>
  </si>
  <si>
    <t>PARTICIPATIONS ET CREANCES RATTACHÉES À DES PARTICIPATIONS</t>
  </si>
  <si>
    <t>Titres de participation</t>
  </si>
  <si>
    <t>Participations (b)</t>
  </si>
  <si>
    <t>Actions</t>
  </si>
  <si>
    <t>Autres titres</t>
  </si>
  <si>
    <t>Autres formes de participation</t>
  </si>
  <si>
    <t>Créances rattachées à des participations</t>
  </si>
  <si>
    <t>Créances rattachées à des participations (groupe)</t>
  </si>
  <si>
    <t>Créances rattachées à des participations (hors groupe)</t>
  </si>
  <si>
    <t>Versements représentatifs d’apports non capitalisés (appel de fonds)</t>
  </si>
  <si>
    <t>Avances consolidables</t>
  </si>
  <si>
    <t>Autres créances rattachées à des participations</t>
  </si>
  <si>
    <t>Créances rattachées à des sociétés en participation</t>
  </si>
  <si>
    <t>Principal</t>
  </si>
  <si>
    <t>Versements restant à effectuer sur titres de participation non libérés</t>
  </si>
  <si>
    <t>Dettes sur immobilisations et Comptes rattachés</t>
  </si>
  <si>
    <t>AUTRES IMMOBILISATIONS FINANCIERES</t>
  </si>
  <si>
    <t>Titres immobilisés autres que les titres immobilisés de l’activité de portefeuille (droit de propriété)</t>
  </si>
  <si>
    <t>Autres titres immobilisés</t>
  </si>
  <si>
    <t>Titres immobilisés (droit de créance)</t>
  </si>
  <si>
    <t>Obligations</t>
  </si>
  <si>
    <t>Bons</t>
  </si>
  <si>
    <t>Titres immobilisés de l’activité de portefeuille</t>
  </si>
  <si>
    <t>Titres immobilisés de l'activité de portefeuille</t>
  </si>
  <si>
    <t>Prêts</t>
  </si>
  <si>
    <t>Prêts participatifs</t>
  </si>
  <si>
    <t>Prêts aux associés</t>
  </si>
  <si>
    <t>Prêts au personnel</t>
  </si>
  <si>
    <t>Autres prêts</t>
  </si>
  <si>
    <t>Dépôts et cautionnements versés</t>
  </si>
  <si>
    <t>Autres immobilisations financières</t>
  </si>
  <si>
    <t>Autres créances immobilisées</t>
  </si>
  <si>
    <t>Créances diverses</t>
  </si>
  <si>
    <t>Sur titres immobilisés (droit de créance)</t>
  </si>
  <si>
    <t>Sur prêts</t>
  </si>
  <si>
    <t>Sur dépôts et cautionnements</t>
  </si>
  <si>
    <t>Sur créances diverses</t>
  </si>
  <si>
    <t>Actions propres ou parts propres</t>
  </si>
  <si>
    <t>Actions propres ou parts propres en voie d’annulation</t>
  </si>
  <si>
    <t>Versements restant à effectuer sur titres immobilisés non libérés</t>
  </si>
  <si>
    <t>Amortissements des immobilisations incorporelles</t>
  </si>
  <si>
    <t>Frais d’établissement (même ventilation que celle du compte 201)</t>
  </si>
  <si>
    <t>DAP - Frais d'établissement</t>
  </si>
  <si>
    <t>DAP - Frais de recherche et de développement</t>
  </si>
  <si>
    <t>Concessions et droits similaires, brevets, licences, logiciels, droits et valeurs similaires</t>
  </si>
  <si>
    <t>DAP - Concessions, brevets, licences, marques, procédés, logiciels, droits et valeurs similaires</t>
  </si>
  <si>
    <t>DAP - Fonds commercial (1)</t>
  </si>
  <si>
    <t>DAP - Autres immobilisations incorporelles</t>
  </si>
  <si>
    <t>Amortissements des immobilisations corporelles</t>
  </si>
  <si>
    <t>DAP - Terrains</t>
  </si>
  <si>
    <t>Agencements, aménagements de terrains (même ventilation que celle du compte 212)</t>
  </si>
  <si>
    <t>Constructions (même ventilation que celle du compte 213)</t>
  </si>
  <si>
    <t>DAP - Constructions</t>
  </si>
  <si>
    <t>Constructions sur sol d’autrui (même ventilation que celle du compte 214)</t>
  </si>
  <si>
    <t>Installations techniques, matériel et outillage industriels (même ventilation que celle du compte 215)</t>
  </si>
  <si>
    <t>DAP - Installations techniques, matériels, et outillage industriels</t>
  </si>
  <si>
    <t>Autres immobilisations corporelles (même ventilation que celle du compte 218)</t>
  </si>
  <si>
    <t>DAP - Autres immobilisations corporelles</t>
  </si>
  <si>
    <t>Amortissements des immobilisations mises en concession</t>
  </si>
  <si>
    <t>DÉPRÉCIATIONS DES IMMOBILISATIONS – (RÈGLEMENT N°2002-10 DU CRC)</t>
  </si>
  <si>
    <t>Dépréciations des immobilisations incorporelles</t>
  </si>
  <si>
    <t>Marques, procédés, droits et valeurs similaires</t>
  </si>
  <si>
    <t>dépréciations des immobilisations corporelles (même ventilation que celle du compte 21) – (Règlement n°2002-10 du CRC)</t>
  </si>
  <si>
    <t>Terrains (autres que terrains de gisement)</t>
  </si>
  <si>
    <t>dépréciations des immobilisations mises en concession</t>
  </si>
  <si>
    <t>dépréciations des immobilisations en cours – (Règlement n°2002-10 du CRC)</t>
  </si>
  <si>
    <t>2931</t>
  </si>
  <si>
    <t>DAP - Immobilisations corporelles en cours</t>
  </si>
  <si>
    <t>Dépréciations des participations et créances rattachées à des participations – (Règlement n°2005-09 du CRC)</t>
  </si>
  <si>
    <t>DAP - Participations</t>
  </si>
  <si>
    <t>Créances rattachées à des participations (même ventilation que celle du compte 267)</t>
  </si>
  <si>
    <t>DAP - Créances rattachées à des participations</t>
  </si>
  <si>
    <t>Créances rattachées à des sociétés en participation (même ventilation que celle du compte 268)</t>
  </si>
  <si>
    <t>Dépréciations des autres immobilisations financières (Règlement n°2005-09 du CRC)</t>
  </si>
  <si>
    <t>Titres immobilisés autres que les titres immobilisés de l’activité de portefeuille, droit de propriété (même ventilation que celle du compte 271)</t>
  </si>
  <si>
    <t>DAP - Autres titres immobilisés</t>
  </si>
  <si>
    <t>Titres immobilisés, droit de créance (même ventilation que celle du compte 272)</t>
  </si>
  <si>
    <t>Prêts (même ventilation que celle du compte 274)</t>
  </si>
  <si>
    <t>DAP - Prêts</t>
  </si>
  <si>
    <t>Dépôts et cautionnements versés (même ventilation que celle du compte 275)</t>
  </si>
  <si>
    <t>DAP - Autres immobilisations financières</t>
  </si>
  <si>
    <t>Autres créances immobilisées (même ventilation que celle du compte 276)</t>
  </si>
  <si>
    <t>MATIERES PREMIERES (ET FOURNITURES)</t>
  </si>
  <si>
    <t>Matières (ou groupe) A</t>
  </si>
  <si>
    <t>Matières premières et autres approvisionnements</t>
  </si>
  <si>
    <t>Matières (ou groupe) B</t>
  </si>
  <si>
    <t>Fournitures A, B, C, ...</t>
  </si>
  <si>
    <t>AUTRES APPROVISIONNEMENTS</t>
  </si>
  <si>
    <t>Matières consommables</t>
  </si>
  <si>
    <t>Matières (ou groupe) C</t>
  </si>
  <si>
    <t>Matières (ou groupe) D</t>
  </si>
  <si>
    <t>Fournitures consommables</t>
  </si>
  <si>
    <t>Combustibles</t>
  </si>
  <si>
    <t>Produits d’entretien</t>
  </si>
  <si>
    <t>Fournitures d’atelier et d’usine</t>
  </si>
  <si>
    <t>Fournitures de magasin</t>
  </si>
  <si>
    <t>Fournitures de bureau</t>
  </si>
  <si>
    <t>Emballages</t>
  </si>
  <si>
    <t>Emballages perdus</t>
  </si>
  <si>
    <t>Emballages récupérables non identifiables</t>
  </si>
  <si>
    <t>Emballages à usage mixte</t>
  </si>
  <si>
    <t>EN-COURS DE PRODUCTION DE BIENS</t>
  </si>
  <si>
    <t>En cours de production [biens et services] (c)</t>
  </si>
  <si>
    <t>Produits en cours</t>
  </si>
  <si>
    <t>Produits en cours P 1</t>
  </si>
  <si>
    <t>Produits en cours P 2</t>
  </si>
  <si>
    <t>Travaux en cours</t>
  </si>
  <si>
    <t>Travaux en cours T 1</t>
  </si>
  <si>
    <t>Travaux en cours T 2</t>
  </si>
  <si>
    <t>EN-COURS DE PRODUCTION DE SERVICES</t>
  </si>
  <si>
    <t>Études en cours</t>
  </si>
  <si>
    <t>Études en cours E 1</t>
  </si>
  <si>
    <t>Études en cours E 2</t>
  </si>
  <si>
    <t>Prestations de services en cours</t>
  </si>
  <si>
    <t>Prestations de services S 1</t>
  </si>
  <si>
    <t>Prestations de services S 2</t>
  </si>
  <si>
    <t>STOCKS DE PRODUITS</t>
  </si>
  <si>
    <t>Produits intermédiaires et finis</t>
  </si>
  <si>
    <t>Produits intermédiaires</t>
  </si>
  <si>
    <t>Produits intermédiaires (ou groupe) A</t>
  </si>
  <si>
    <t>Produits intermédiaires (ou groupe) B</t>
  </si>
  <si>
    <t>Produits finis</t>
  </si>
  <si>
    <t>Produits finis (ou groupe) A</t>
  </si>
  <si>
    <t>Produits finis (ou groupe) B</t>
  </si>
  <si>
    <t>Produits résiduels (ou matières de récupération)</t>
  </si>
  <si>
    <t>Déchets</t>
  </si>
  <si>
    <t>Rebuts</t>
  </si>
  <si>
    <t>Matières de récupération</t>
  </si>
  <si>
    <t>(compte à ouvrir, le cas échéant, sous l’intitulé « stocks provenant d’immobilisations »)</t>
  </si>
  <si>
    <t>STOCKS DE MARCHANDISES</t>
  </si>
  <si>
    <t>Marchandises</t>
  </si>
  <si>
    <t>Marchandises (ou groupe) A</t>
  </si>
  <si>
    <t>Marchandises (ou groupe) B</t>
  </si>
  <si>
    <t>(lorsque l’entité tient un inventaire permanent en comptabilité générale, le compte 38 peut être utilisé pour comptabiliser les stocks en voie d’acheminement, mis en dépôt ou donnés en consignation)</t>
  </si>
  <si>
    <t>DEPRECIATIONS DES STOCKS ET EN-COURS – (Règlement n°2005-09 du CRC)</t>
  </si>
  <si>
    <t>Dépréciations des matières premières (et fournitures) (Règlement n°2005-09 du CRC)</t>
  </si>
  <si>
    <t>DAP - Matières premières et autres approvisionnements</t>
  </si>
  <si>
    <t>Dépréciations des autres approvisionnements (Règlement n° 2005-09 du CRC)</t>
  </si>
  <si>
    <t>Matières consommables (même ventilation que celle du compte 321)</t>
  </si>
  <si>
    <t>Fournitures consommables (même ventilation que celle du compte 322)</t>
  </si>
  <si>
    <t>Emballages (même ventilation que celle du compte 326)</t>
  </si>
  <si>
    <t>Dépréciations des en-cours de production de biens (Règlement n°2005-09 du CRC)</t>
  </si>
  <si>
    <t>DAP - En cours de production [biens et services] (c)</t>
  </si>
  <si>
    <t>Produits en cours (même ventilation que celle du compte 331)</t>
  </si>
  <si>
    <t>Travaux en cours (même ventilation que celle du compte 335)</t>
  </si>
  <si>
    <t>Dépréciations des en-cours de production de services (Règlement n°2005-09 du CRC)</t>
  </si>
  <si>
    <t>Études en cours (même ventilation que celle du compte 341)</t>
  </si>
  <si>
    <t>Prestations de services en cours (même ventilation que celle du compte 345)</t>
  </si>
  <si>
    <t>Dépréciations des stocks de produits (Règlement n°2005-09 du CRC)</t>
  </si>
  <si>
    <t>DAP - Produits intermédiaires et finis</t>
  </si>
  <si>
    <t>Produits intermédiaires (même ventilation que celle du compte 351)</t>
  </si>
  <si>
    <t>Produits finis (même ventilation que celle du compte 355)</t>
  </si>
  <si>
    <t>Dépréciations des stocks de marchandises (Règlement n°2005-09 du CRC)</t>
  </si>
  <si>
    <t>DAP - Marchandises</t>
  </si>
  <si>
    <t>Marchandise (ou groupe) A</t>
  </si>
  <si>
    <t>Marchandise (ou groupe) B</t>
  </si>
  <si>
    <t>FOURNISSEURS ET COMPTES RATTACHES</t>
  </si>
  <si>
    <t>Fournisseurs et Comptes rattachés</t>
  </si>
  <si>
    <t>Fournisseurs</t>
  </si>
  <si>
    <t>Dettes Fournisseurs et Comptes rattachés (f)</t>
  </si>
  <si>
    <t>Fournisseurs - Achats de biens et prestations de services</t>
  </si>
  <si>
    <t>Fournisseurs - Retenues de garantie</t>
  </si>
  <si>
    <t>Fournisseurs - Effets à payer</t>
  </si>
  <si>
    <t>Fournisseurs d’immobilisations</t>
  </si>
  <si>
    <t>Fournisseurs - Achats d’immobilisations</t>
  </si>
  <si>
    <t>Fournisseurs d’immobilisations - Retenues de garantie</t>
  </si>
  <si>
    <t>Fournisseurs d’immobilisations - Effets à payer</t>
  </si>
  <si>
    <t>Fournisseurs - Factures non parvenues</t>
  </si>
  <si>
    <t>Fournisseurs - Intérêts courus</t>
  </si>
  <si>
    <t>Fournisseurs débiteurs</t>
  </si>
  <si>
    <t>Fournisseurs - Avances et acomptes versés sur commandes</t>
  </si>
  <si>
    <t>Avances et acomptes versés sur commandes</t>
  </si>
  <si>
    <t>Fournisseurs - Créances pour emballages et matériel à rendre</t>
  </si>
  <si>
    <t>Autres créances d'exploitation</t>
  </si>
  <si>
    <t>Fournisseurs - Autres avoirs</t>
  </si>
  <si>
    <t>Fournisseurs d’exploitation</t>
  </si>
  <si>
    <t>Rabais, remises, ristournes à obtenir et autres avoirs non encore reçus</t>
  </si>
  <si>
    <t>CLIENTS ET COMPTES RATTACHES</t>
  </si>
  <si>
    <t>Clients et Comptes rattachés</t>
  </si>
  <si>
    <t>Clients</t>
  </si>
  <si>
    <t>Créances clients (a) et comptes rattachés (d)</t>
  </si>
  <si>
    <t>Clients - Ventes de biens ou de prestations de services</t>
  </si>
  <si>
    <t>Clients - Retenues de garantie</t>
  </si>
  <si>
    <t>Clients - Effets à recevoir</t>
  </si>
  <si>
    <t>Clients douteux ou litigieux (Supprimé par le règlement n°99-08 du CRC)</t>
  </si>
  <si>
    <t>Clients - Produits non encore facturés</t>
  </si>
  <si>
    <t>Clients - Factures à établir</t>
  </si>
  <si>
    <t>Clients - Intérêts courus</t>
  </si>
  <si>
    <t>Clients créditeurs</t>
  </si>
  <si>
    <t>Clients - Avances et acomptes reçus sur commandes</t>
  </si>
  <si>
    <t>4196</t>
  </si>
  <si>
    <t>Clients - Dettes sur emballages et matériels consignés</t>
  </si>
  <si>
    <t>Clients - Autres avoirs</t>
  </si>
  <si>
    <t>Rabais, remises, ristournes à accorder et autres avoirs à établir</t>
  </si>
  <si>
    <t>PERSONNEL ET COMPTES RATTACHES</t>
  </si>
  <si>
    <t>Personnel - Rémunérations dues</t>
  </si>
  <si>
    <t>Dettes fiscales et sociales</t>
  </si>
  <si>
    <t>Comités d’entreprises, d’établissement, …</t>
  </si>
  <si>
    <t>Réserve spéciale (art. L. 442-2 du Code du travail)</t>
  </si>
  <si>
    <t>Comptes courants</t>
  </si>
  <si>
    <t>Personnel - Avances et acomptes</t>
  </si>
  <si>
    <t>Personnel - Dépôts</t>
  </si>
  <si>
    <t>Personnel - Oppositions</t>
  </si>
  <si>
    <t>Personnel - Charges à payer et produits à recevoir</t>
  </si>
  <si>
    <t>Dettes provisionnées pour congés à payer</t>
  </si>
  <si>
    <t>Dettes provisionnées pour participation des salariés aux résultats</t>
  </si>
  <si>
    <t>Autres charges à payer</t>
  </si>
  <si>
    <t>Produits à recevoir</t>
  </si>
  <si>
    <t>SECURITE SOCIALE ET AUTRES ORGANISMES SOCIAUX</t>
  </si>
  <si>
    <t>Sécurité sociale</t>
  </si>
  <si>
    <t>Autres organismes sociaux</t>
  </si>
  <si>
    <t>Organismes sociaux - Charges à payer et produits à recevoir</t>
  </si>
  <si>
    <t>Charges sociales sur congés à payer</t>
  </si>
  <si>
    <t>ETAT ET AUTRES COLLECTIVITES PUBLIQUES</t>
  </si>
  <si>
    <t>Etat - Subventions à recevoir</t>
  </si>
  <si>
    <t>Subventions d’investissement</t>
  </si>
  <si>
    <t>Subventions d’exploitation</t>
  </si>
  <si>
    <t>Subventions d’équilibre</t>
  </si>
  <si>
    <t>Avances sur subventions</t>
  </si>
  <si>
    <t>État - Impôts et taxes recouvrables sur des tiers</t>
  </si>
  <si>
    <t>Obligataires</t>
  </si>
  <si>
    <t>Associés</t>
  </si>
  <si>
    <t>Opérations particulières avec l’État, les collectivités publiques, les organismes internationaux</t>
  </si>
  <si>
    <t>Créances sur l’Etat résultant de la suppression de la règle du décalage d’un mois en matière de T.V.A.</t>
  </si>
  <si>
    <t>Intérêts courus sur créances figurant au compte 4431</t>
  </si>
  <si>
    <t>État - Impôts sur les bénéfices</t>
  </si>
  <si>
    <t>État - Taxes sur le chiffre d’affaires</t>
  </si>
  <si>
    <t>T.V.A. due intracommunautaire</t>
  </si>
  <si>
    <t>Taxes sur le chiffre d’affaires à décaisser</t>
  </si>
  <si>
    <t>T.V.A. à décaisser</t>
  </si>
  <si>
    <t>Taxes assimilées à la T.V.A.</t>
  </si>
  <si>
    <t>Taxes sur le chiffre d’affaires déductibles</t>
  </si>
  <si>
    <t>T.V.A. sur immobilisations</t>
  </si>
  <si>
    <t>T.V.A. transférée par d’autres entreprises</t>
  </si>
  <si>
    <t>T.V.A. sur autres biens et services</t>
  </si>
  <si>
    <t>Crédit de T.V.A. à reporter</t>
  </si>
  <si>
    <t>Taxes sur le chiffre d’affaires collectées par l’entreprise</t>
  </si>
  <si>
    <t>T.V.A. collectée</t>
  </si>
  <si>
    <t>Taxes sur le chiffre d’affaires à régulariser ou en attente</t>
  </si>
  <si>
    <t>Acomptes - Régime simplifié d’imposition</t>
  </si>
  <si>
    <t>Acomptes - Régime du forfait</t>
  </si>
  <si>
    <t>Remboursement de taxes sur le chiffre d’affaires demandé</t>
  </si>
  <si>
    <t>T.V.A. récupérée d’avance</t>
  </si>
  <si>
    <t>Taxes sur le chiffre d’affaires sur factures non parvenues</t>
  </si>
  <si>
    <t>Taxes sur le chiffres d’affaires sur factures à établir</t>
  </si>
  <si>
    <t>Obligations cautionnées</t>
  </si>
  <si>
    <t>Autres impôts, taxes et versements assimilés</t>
  </si>
  <si>
    <t>État - Charges à payer et produits à recevoir</t>
  </si>
  <si>
    <t>Charges fiscales sur congés à payer</t>
  </si>
  <si>
    <t>Charges à payer</t>
  </si>
  <si>
    <t>Quotas d’émission à restituer à l’Etat (Règlement n°2004-08 du CRC)</t>
  </si>
  <si>
    <t>GROUPE ET ASSOCIES</t>
  </si>
  <si>
    <t>Groupe</t>
  </si>
  <si>
    <t>Associés - Comptes courants</t>
  </si>
  <si>
    <t>Associés - Opérations sur le capital</t>
  </si>
  <si>
    <t>Associés - Comptes d’apport en société</t>
  </si>
  <si>
    <t>Apports en nature</t>
  </si>
  <si>
    <t>Apports en numéraire</t>
  </si>
  <si>
    <t>Apporteurs - Capital appelé, non versé</t>
  </si>
  <si>
    <t>Actionnaires - Capital souscrit et appelé, non versé</t>
  </si>
  <si>
    <t>Associés - Capital appelé, non versé</t>
  </si>
  <si>
    <t>Associés - Versements reçus sur augmentation de capital</t>
  </si>
  <si>
    <t>Associés - Versements anticipés</t>
  </si>
  <si>
    <t>Actionnaires défaillants</t>
  </si>
  <si>
    <t>Associés - Capital à rembourser</t>
  </si>
  <si>
    <t>Associés - Dividendes à payer</t>
  </si>
  <si>
    <t>Associés - Opérations faites en commun et en G.I.E.</t>
  </si>
  <si>
    <t>Opérations courantes</t>
  </si>
  <si>
    <t>DÉBITEURS DIVERS ET CRÉDITEURS DIVERS</t>
  </si>
  <si>
    <t>Créances sur cessions d’immobilisations</t>
  </si>
  <si>
    <t>Dettes sur acquisitions de valeurs mobilières de placement</t>
  </si>
  <si>
    <t>Créances sur cessions de valeurs mobilières de placement</t>
  </si>
  <si>
    <t>Autres comptes débiteurs ou créditeurs</t>
  </si>
  <si>
    <t>Divers - Charges à payer et produits à recevoir</t>
  </si>
  <si>
    <t>COMPTES TRANSITOIRES OU D’ATTENTE</t>
  </si>
  <si>
    <t>Comptes d’attente</t>
  </si>
  <si>
    <t>Différence de conversion - ACTIF</t>
  </si>
  <si>
    <t>Ecarts de conversion Actif</t>
  </si>
  <si>
    <t>Diminution des créances</t>
  </si>
  <si>
    <t>Augmentation des dettes</t>
  </si>
  <si>
    <t>Différences compensées par couverture de change</t>
  </si>
  <si>
    <t>Différences de conversion - PASSIF</t>
  </si>
  <si>
    <t>Ecarts de conversion passif</t>
  </si>
  <si>
    <t>Augmentation des créances</t>
  </si>
  <si>
    <t>Diminution des dettes</t>
  </si>
  <si>
    <t>Autres comptes transitoires</t>
  </si>
  <si>
    <t>COMPTES DE REGULARISATION</t>
  </si>
  <si>
    <t>Charges à répartir sur plusieurs exercices – (Règlement n°2004-06 du CRC)</t>
  </si>
  <si>
    <t>Charges à répartir sur plusieurs exercices</t>
  </si>
  <si>
    <t>Frais d’émission des emprunts</t>
  </si>
  <si>
    <t>Charges constatées d’avance</t>
  </si>
  <si>
    <t>Charges constatées d'avance (3)</t>
  </si>
  <si>
    <t>Produits constatés d’avance</t>
  </si>
  <si>
    <t>Produits constatés d'avance (1)</t>
  </si>
  <si>
    <t>Comptes de répartition périodique des charges et des produits</t>
  </si>
  <si>
    <t>Charges</t>
  </si>
  <si>
    <t>Produits</t>
  </si>
  <si>
    <t>Quotas d’émission alloués par l’Etat - (Règlement n°2004-08 du CRC)</t>
  </si>
  <si>
    <t>DEPRECIATIONS DES COMPTES DE TIERS – (Règlement n°2005-09 du CRC)</t>
  </si>
  <si>
    <t>Dépréciations des comptes de clients – (Règlement n°2005-09 du CRC)</t>
  </si>
  <si>
    <t>DAP - Créances clients et comptes rattachés</t>
  </si>
  <si>
    <t>Dépréciations des comptes du groupe et des associés (Règlement n°2005-09 du CRC)</t>
  </si>
  <si>
    <t>DAP - Autres créances d'exploitation</t>
  </si>
  <si>
    <t>Comptes du groupe</t>
  </si>
  <si>
    <t>Comptes courants des associés</t>
  </si>
  <si>
    <t>Opérations faites en commun et en G.I.E.</t>
  </si>
  <si>
    <t>Dépréciations des comptes de débiteurs divers (Règlement n°2005-09 du CRC)</t>
  </si>
  <si>
    <t>Autres comptes débiteurs</t>
  </si>
  <si>
    <t>VALEURS MOBILIERES DE PLACEMENT</t>
  </si>
  <si>
    <t>Parts dans des entreprises liées</t>
  </si>
  <si>
    <t>Actions propres</t>
  </si>
  <si>
    <t xml:space="preserve">Autres titres  </t>
  </si>
  <si>
    <t>Titres cotés</t>
  </si>
  <si>
    <t>Titres non cotés</t>
  </si>
  <si>
    <t>Autres titres conférant un droit de propriété</t>
  </si>
  <si>
    <t>Obligations et bons émis par la société et rachetés par elle</t>
  </si>
  <si>
    <t>Titres cotés 5065 - Titres non cotés</t>
  </si>
  <si>
    <t>Bons du Trésor et bons de caisse à court terme</t>
  </si>
  <si>
    <t>Autres valeurs mobilières de placement et autres créances assimilées</t>
  </si>
  <si>
    <t>Autres valeurs mobilières</t>
  </si>
  <si>
    <t>Bons de souscription</t>
  </si>
  <si>
    <t>Intérêts courus sur obligations, bons et valeurs assimilées</t>
  </si>
  <si>
    <t>Versements restant à effectuer sur valeurs mobilières de placement non libérées</t>
  </si>
  <si>
    <t>BANQUES, ETABLISSEMENTS FINANCIERS ET ASSIMILES</t>
  </si>
  <si>
    <t>Valeurs à l’encaissement</t>
  </si>
  <si>
    <t>Disponibilités</t>
  </si>
  <si>
    <t>Coupons échus à l’encaissement</t>
  </si>
  <si>
    <t>Chèques à encaisser</t>
  </si>
  <si>
    <t>Effets à l’encaissement</t>
  </si>
  <si>
    <t>Effets à l’escompte</t>
  </si>
  <si>
    <t>Banques</t>
  </si>
  <si>
    <t>Banques 1</t>
  </si>
  <si>
    <t>Banques 2</t>
  </si>
  <si>
    <t>Banques 3</t>
  </si>
  <si>
    <t>Comptes en monnaie nationale</t>
  </si>
  <si>
    <t>Comptes en devises</t>
  </si>
  <si>
    <t>Chèques postaux</t>
  </si>
  <si>
    <t>« Caisses » du Trésor et des établissements publics</t>
  </si>
  <si>
    <t>Sociétés de bourse</t>
  </si>
  <si>
    <t>Autres organismes financiers</t>
  </si>
  <si>
    <t>Intérêts courus à payer</t>
  </si>
  <si>
    <t>Intérêts courus à recevoir</t>
  </si>
  <si>
    <t>Concours bancaires courants</t>
  </si>
  <si>
    <t>Crédit de mobilisation de créances commerciales (CMCC)</t>
  </si>
  <si>
    <t>Mobilisation de créances nées à l’étranger</t>
  </si>
  <si>
    <t>Intérêts courus sur concours bancaires courants</t>
  </si>
  <si>
    <t>INSTRUMENTS DE TRÉSORERIE</t>
  </si>
  <si>
    <t xml:space="preserve">Instruments de trésorerie </t>
  </si>
  <si>
    <t>CAISSE</t>
  </si>
  <si>
    <t>Caisse siège social</t>
  </si>
  <si>
    <t>Caisse en monnaie nationale</t>
  </si>
  <si>
    <t>Caisse en devises</t>
  </si>
  <si>
    <t>Caisse succursale (ou usine) A</t>
  </si>
  <si>
    <t>Caisse succursale (ou usine) B</t>
  </si>
  <si>
    <t>REGIES D’AVANCE ET ACCREDITIFS</t>
  </si>
  <si>
    <t>VIREMENTS INTERNES</t>
  </si>
  <si>
    <t>DEPRECIATIONS DES COMPTES FINANCIERS – (Règlement n°2005-09 du CRC)</t>
  </si>
  <si>
    <t xml:space="preserve">DAP - Autres titres  </t>
  </si>
  <si>
    <t>Dépréciations des valeurs mobilières de placement (Règlement n°2005-09 du CRC)</t>
  </si>
  <si>
    <t>Autres valeurs mobilières de placement et créances assimilées</t>
  </si>
  <si>
    <t>ACHATS (sauf 603)</t>
  </si>
  <si>
    <t>Achats stockés - Matières premières (et fournitures)</t>
  </si>
  <si>
    <t xml:space="preserve">Achats de matières premières et autres approvisionnements (a) </t>
  </si>
  <si>
    <t>Achats stockés - Autres approvisionnements</t>
  </si>
  <si>
    <t>Achats d’études et prestations de services</t>
  </si>
  <si>
    <t>*Autres achats et charges externes</t>
  </si>
  <si>
    <t>Achats de matériel, équipements et travaux</t>
  </si>
  <si>
    <t>Achats non stockés de matières et fournitures</t>
  </si>
  <si>
    <t>Fournitures non stockables (eau, énergie, ...)</t>
  </si>
  <si>
    <t>Fournitures d’entretien et de petit équipement</t>
  </si>
  <si>
    <t>Fournitures administratives</t>
  </si>
  <si>
    <t>Autres matières et fournitures</t>
  </si>
  <si>
    <t>Achats de marchandises</t>
  </si>
  <si>
    <t>Achats de marchandises (a)</t>
  </si>
  <si>
    <t>(Compte réservé, le cas échéant, à la récapitulation des frais accessoires incorporés aux achats)</t>
  </si>
  <si>
    <t>Rabais, remises et ristournes obtenus sur achats</t>
  </si>
  <si>
    <t>de matières premières (et fournitures)</t>
  </si>
  <si>
    <t>d’autres approvisionnements stockés</t>
  </si>
  <si>
    <t>d’études et prestations de services</t>
  </si>
  <si>
    <t>de matériel, équipements et travaux</t>
  </si>
  <si>
    <t>d’approvisionnements non stockés</t>
  </si>
  <si>
    <t>de marchandises</t>
  </si>
  <si>
    <t>Rabais, remises et ristournes non affectés</t>
  </si>
  <si>
    <t>VARIATIONS DES STOCKS (approvisionnements et marchandises)</t>
  </si>
  <si>
    <t>Variation des stocks d'approvisionnements (b)</t>
  </si>
  <si>
    <t>Variation des stocks de matières premières (et fournitures)</t>
  </si>
  <si>
    <t>Variation des stocks des autres approvisionnements</t>
  </si>
  <si>
    <t>Variation des stocks de marchandises</t>
  </si>
  <si>
    <t>Variation des stocks de marchandises (b)</t>
  </si>
  <si>
    <t>Services extérieurs</t>
  </si>
  <si>
    <t>Sous-traitance générale</t>
  </si>
  <si>
    <t>Redevances de crédit-bail</t>
  </si>
  <si>
    <t>Crédit-bail mobilier</t>
  </si>
  <si>
    <t>Crédit-bail immobilier</t>
  </si>
  <si>
    <t>Locations</t>
  </si>
  <si>
    <t>Locations immobilières</t>
  </si>
  <si>
    <t>Locations mobilières</t>
  </si>
  <si>
    <t>Malis sur emballages</t>
  </si>
  <si>
    <t>Charges locatives et de copropriété</t>
  </si>
  <si>
    <t>Entretien et réparations</t>
  </si>
  <si>
    <t>sur biens immobiliers</t>
  </si>
  <si>
    <t>sur biens mobiliers</t>
  </si>
  <si>
    <t>Maintenance</t>
  </si>
  <si>
    <t>Primes d’assurances</t>
  </si>
  <si>
    <t>Multirisques</t>
  </si>
  <si>
    <t>Assurance obligatoire dommage construction</t>
  </si>
  <si>
    <t>Assurance-transport</t>
  </si>
  <si>
    <t>sur achats</t>
  </si>
  <si>
    <t>sur ventes</t>
  </si>
  <si>
    <t>sur autres biens</t>
  </si>
  <si>
    <t>Risques d’exploitation</t>
  </si>
  <si>
    <t>Insolvabilité clients</t>
  </si>
  <si>
    <t>Études et recherches</t>
  </si>
  <si>
    <t>Divers</t>
  </si>
  <si>
    <t>Documentation générale</t>
  </si>
  <si>
    <t>Documentation technique</t>
  </si>
  <si>
    <t>Frais de colloques, séminaires, conférences</t>
  </si>
  <si>
    <t>Rabais, remises et ristournes obtenus sur services extérieurs</t>
  </si>
  <si>
    <t>Autres services extérieurs</t>
  </si>
  <si>
    <t>Personnel extérieur à l’entreprise</t>
  </si>
  <si>
    <t>Personnel intérimaire</t>
  </si>
  <si>
    <t>Personnel détaché ou prêté à l’entreprise</t>
  </si>
  <si>
    <t>Rémunérations d’intermédiaires et honoraires</t>
  </si>
  <si>
    <t>Commissions et courtages sur achats</t>
  </si>
  <si>
    <t>Commissions et courtages sur ventes</t>
  </si>
  <si>
    <t>Rémunérations des transitaires</t>
  </si>
  <si>
    <t>Rémunérations d’affacturage</t>
  </si>
  <si>
    <t>Honoraires</t>
  </si>
  <si>
    <t>Frais d’actes et de contentieux</t>
  </si>
  <si>
    <t>Publicité, publications, relations publiques</t>
  </si>
  <si>
    <t>Annonces et insertions</t>
  </si>
  <si>
    <t>Échantillons</t>
  </si>
  <si>
    <t>Foires et expositions</t>
  </si>
  <si>
    <t>Cadeaux à la clientèle</t>
  </si>
  <si>
    <t>Primes</t>
  </si>
  <si>
    <t>Catalogues et imprimés</t>
  </si>
  <si>
    <t>Publications</t>
  </si>
  <si>
    <t>Divers (pourboires, dons courants, ...)</t>
  </si>
  <si>
    <t>Transports de biens et transports collectifs du personnel</t>
  </si>
  <si>
    <t>Transports sur achats</t>
  </si>
  <si>
    <t>Transports sur ventes</t>
  </si>
  <si>
    <t>Transports entre établissements ou chantiers</t>
  </si>
  <si>
    <t>Transports administratifs</t>
  </si>
  <si>
    <t>Transports collectifs du personnel</t>
  </si>
  <si>
    <t>Déplacements, missions et réceptions</t>
  </si>
  <si>
    <t>Voyages et déplacements</t>
  </si>
  <si>
    <t>Frais de déménagement</t>
  </si>
  <si>
    <t>Missions</t>
  </si>
  <si>
    <t>Réceptions</t>
  </si>
  <si>
    <t>Frais postaux et de télécommunications</t>
  </si>
  <si>
    <t>Services bancaires et assimilés</t>
  </si>
  <si>
    <t>Frais sur titres (achat, vente, garde)</t>
  </si>
  <si>
    <t>Commissions et frais sur émission d’emprunts</t>
  </si>
  <si>
    <t>Frais sur effets</t>
  </si>
  <si>
    <t>Location de coffres</t>
  </si>
  <si>
    <t>Autres frais et commissions sur prestations de services</t>
  </si>
  <si>
    <t>Concours divers (cotisations, ...)</t>
  </si>
  <si>
    <t>Frais de recrutement de personnel</t>
  </si>
  <si>
    <t>Rabais, remises et ristournes obtenus sur autres services extérieurs</t>
  </si>
  <si>
    <t>IMPOTS, TAXES ET VERSEMENTS ASSIMILES</t>
  </si>
  <si>
    <t>Impôts, taxes et versements assimilés sur rémunérations (administrations des impôts)</t>
  </si>
  <si>
    <t>Impôts, taxes et versements assimilés</t>
  </si>
  <si>
    <t>Taxe sur les salaires</t>
  </si>
  <si>
    <t>Taxe d’apprentissage</t>
  </si>
  <si>
    <t>Participation des employeurs à la formation professionnelle continue</t>
  </si>
  <si>
    <t>Cotisation pour défaut d’investissement obligatoire dans la construction</t>
  </si>
  <si>
    <t>Impôts, taxes et versements assimilés sur rémunérations (autres organismes)</t>
  </si>
  <si>
    <t>Versement de transport</t>
  </si>
  <si>
    <t>Allocations logement</t>
  </si>
  <si>
    <t>Participation des employeurs à l’effort de construction</t>
  </si>
  <si>
    <t>Versements libératoires ouvrant droit à l’exonération de la taxe d’apprentissage</t>
  </si>
  <si>
    <t>Autres impôts, taxes et versements assimilés (administrations des impôts)</t>
  </si>
  <si>
    <t>Impôts directs (sauf impôts sur les bénéfices)</t>
  </si>
  <si>
    <t>Taxe professionnelle</t>
  </si>
  <si>
    <t>Taxes foncières</t>
  </si>
  <si>
    <t>Autres impôts locaux</t>
  </si>
  <si>
    <t>Taxe sur les véhicules des sociétés</t>
  </si>
  <si>
    <t>Taxes sur le chiffre d’affaires non récupérables</t>
  </si>
  <si>
    <t>Impôts indirects</t>
  </si>
  <si>
    <t>Droits d’enregistrement et de timbre</t>
  </si>
  <si>
    <t>Droits de mutation</t>
  </si>
  <si>
    <t>Autres droits</t>
  </si>
  <si>
    <t>Autres impôts, taxes et versements assimilés (autres organismes)</t>
  </si>
  <si>
    <t>Contribution sociale de solidarité à la charge des sociétés</t>
  </si>
  <si>
    <t>Taxes perçues par les organismes publics internationaux</t>
  </si>
  <si>
    <t>Impôts et taxes exigibles à l’Étranger</t>
  </si>
  <si>
    <t>Taxes diverses</t>
  </si>
  <si>
    <t>CHARGES DE PERSONNEL</t>
  </si>
  <si>
    <t>Rémunérations du personnel</t>
  </si>
  <si>
    <t>Salaires et traitements</t>
  </si>
  <si>
    <t>Salaires, appointements</t>
  </si>
  <si>
    <t>Congés payés</t>
  </si>
  <si>
    <t>Primes et gratifications</t>
  </si>
  <si>
    <t>Indemnités et avantages divers</t>
  </si>
  <si>
    <t>Supplément familial</t>
  </si>
  <si>
    <t>Rémunération du travail de l’exploitant</t>
  </si>
  <si>
    <t>Charges de sécurité sociale et de prévoyance</t>
  </si>
  <si>
    <t>Charges sociales</t>
  </si>
  <si>
    <t>Cotisations à l’URSSAF</t>
  </si>
  <si>
    <t>Cotisations aux mutuelles</t>
  </si>
  <si>
    <t>Cotisations aux caisses de retraites</t>
  </si>
  <si>
    <t>Cotisations aux ASSEDIC</t>
  </si>
  <si>
    <t>Cotisations aux autres organismes sociaux</t>
  </si>
  <si>
    <t>Cotisations sociales personnelles de l’exploitant</t>
  </si>
  <si>
    <t>Autres charges sociales</t>
  </si>
  <si>
    <t>Prestations directes</t>
  </si>
  <si>
    <t>Versements aux comités d’entreprise et d’établissement</t>
  </si>
  <si>
    <t>Versements aux comités d’hygiène et de sécurité</t>
  </si>
  <si>
    <t>Versements aux autres oeuvres sociales</t>
  </si>
  <si>
    <t>Médecine du travail, pharmacie</t>
  </si>
  <si>
    <t>Autres charges de personnel</t>
  </si>
  <si>
    <t>AUTRES CHARGES DE GESTION COURANTE</t>
  </si>
  <si>
    <t>Redevances pour concessions, brevets, licences, marques, procédés, logiciels, droits et valeurs similaires</t>
  </si>
  <si>
    <t>Redevances pour concessions, brevets, licences, marques, procédés, logiciels</t>
  </si>
  <si>
    <t>Droits d’auteur et de reproduction</t>
  </si>
  <si>
    <t>Autres droits et valeurs similaires</t>
  </si>
  <si>
    <t>Jetons de présence</t>
  </si>
  <si>
    <t>Pertes sur créances irrécouvrables</t>
  </si>
  <si>
    <t>Créances de l’exercice</t>
  </si>
  <si>
    <t>Créances des exercices antérieurs</t>
  </si>
  <si>
    <t>Quotes-parts de résultat sur opérations faites en commun</t>
  </si>
  <si>
    <t>Quote-part de bénéfice transférée (comptabilité du gérant)</t>
  </si>
  <si>
    <t>Quote-part de perte supportée (comptabilité des associés non gérants)</t>
  </si>
  <si>
    <t>Charges diverses de gestion courante</t>
  </si>
  <si>
    <t>CHARGES FINANCIERES</t>
  </si>
  <si>
    <t>Charges d’intérêts</t>
  </si>
  <si>
    <t>Intérêts des emprunts et dettes</t>
  </si>
  <si>
    <t>des emprunts et dettes assimilées</t>
  </si>
  <si>
    <t>des dettes rattachées à des participations</t>
  </si>
  <si>
    <t>Intérêts des comptes courants et des dépôts créditeurs</t>
  </si>
  <si>
    <t>Intérêts bancaires et sur opérations de financement (escompte,...)</t>
  </si>
  <si>
    <t>Intérêts des obligations cautionnées</t>
  </si>
  <si>
    <t>Intérêts des autres dettes</t>
  </si>
  <si>
    <t>des dettes commerciales</t>
  </si>
  <si>
    <t>des dettes diverses</t>
  </si>
  <si>
    <t>Pertes sur créances liées à des participations</t>
  </si>
  <si>
    <t>Escomptes accordés</t>
  </si>
  <si>
    <t>Pertes de change</t>
  </si>
  <si>
    <t>Charges nettes sur cessions de valeurs mobilières de placement</t>
  </si>
  <si>
    <t>Autres charges financières</t>
  </si>
  <si>
    <t>CHARGES EXCEPTIONNELLES</t>
  </si>
  <si>
    <t>Charges exceptionnelles sur opérations de gestion</t>
  </si>
  <si>
    <t>Intérêts et charges assimilées (2)</t>
  </si>
  <si>
    <t>Pénalités sur marchés (et dédits payés sur achats et ventes)</t>
  </si>
  <si>
    <t>Pénalités, amendes fiscales et pénales</t>
  </si>
  <si>
    <t>Dons, libéralités</t>
  </si>
  <si>
    <t>Créances devenues irrécouvrables dans l’exercice</t>
  </si>
  <si>
    <t>Subventions accordées</t>
  </si>
  <si>
    <t>Rappel d’impôts (autres qu’impôts sur les bénéfices)</t>
  </si>
  <si>
    <t>Autres charges exceptionnelles sur opérations de gestion</t>
  </si>
  <si>
    <t>(Compte à la disposition des entités pour enregistrer, en cours d’exercice, les charges sur exercices antérieurs)</t>
  </si>
  <si>
    <t>Valeurs comptables des éléments d’actif cédés</t>
  </si>
  <si>
    <t>Immobilisations incorporelles</t>
  </si>
  <si>
    <t>Immobilisations corporelles</t>
  </si>
  <si>
    <t>Immobilisations financières</t>
  </si>
  <si>
    <t>Autres éléments d’actif</t>
  </si>
  <si>
    <t>Autres charges exceptionnelles</t>
  </si>
  <si>
    <t>Malis provenant de clauses d’indexation</t>
  </si>
  <si>
    <t>Lots</t>
  </si>
  <si>
    <t>Malis provenant du rachat par l’entreprise d’actions et obligations émises par elle-même</t>
  </si>
  <si>
    <t>Charges exceptionnelles diverses</t>
  </si>
  <si>
    <t>DOTATIONS AUX AMORTISSEMENTS, DÉPRECIATIONS ET PROVISIONS (Règlement n°2005-09 du CRC)</t>
  </si>
  <si>
    <t>Dotations aux amortissements, dépréciations et provisions - Charges d’exploitation – (Règlement n°2005-09 du CRC)</t>
  </si>
  <si>
    <t>Dotations aux amortissements sur immobilisations incorporelles et corporelles</t>
  </si>
  <si>
    <t>Sur immobilisations: dotations aux amortissements (c)</t>
  </si>
  <si>
    <t>Dotations aux amortissements des charges d’exploitation à répartir</t>
  </si>
  <si>
    <t>Dotations aux provisions d’exploitation (Règlement n°2005-09 du CRC)</t>
  </si>
  <si>
    <t>Sur immobilisations: dotations aux provisions</t>
  </si>
  <si>
    <t>Dotations aux dépréciations des immobilisations incorporelles et corporelles (Règlement n°2002-10 du CRC)</t>
  </si>
  <si>
    <t>Dotations aux dépréciations des actifs circulants (Règlement n°2005-09 du CRC)</t>
  </si>
  <si>
    <t>Sur actif circulant: dotations  aux provisions</t>
  </si>
  <si>
    <t>Stocks et en-cours</t>
  </si>
  <si>
    <t>Créances</t>
  </si>
  <si>
    <t>Dotations aux amortissements, dépréciations et provisions - Charges financières – (Règlement n°2005-09 du CRC)</t>
  </si>
  <si>
    <t>Dotations aux amortissements des primes de remboursement des obligations</t>
  </si>
  <si>
    <t>Dotations aux provisions financières – (Règlement n°2005-09 du CRC)</t>
  </si>
  <si>
    <t>Dotations aux dépréciations des éléments financiers (Règlement n°2005-09 du CRC)</t>
  </si>
  <si>
    <t>Valeurs mobilières de placement</t>
  </si>
  <si>
    <t>Autres dotations</t>
  </si>
  <si>
    <t>Dotations aux amortissements dépréciations et provisions - Charges exceptionnelles – (Règlement n°2005-09 du CRC)</t>
  </si>
  <si>
    <t>Dotations aux amortissements exceptionnels des immobilisations</t>
  </si>
  <si>
    <t>Dotations aux provisions réglementées (immobilisations)</t>
  </si>
  <si>
    <t>Dotations aux provisions réglementées (stocks)</t>
  </si>
  <si>
    <t>Dotations aux autres provisions réglementées</t>
  </si>
  <si>
    <t>Dotations aux provisions exceptionnelles (Règlement n°2005-09 du CRC)</t>
  </si>
  <si>
    <t>Dotations aux dépréciations exceptionnelles (Règlement n°2002-10 du CRC)</t>
  </si>
  <si>
    <t>PARTICIPATION DES SALARIES - IMPÔTS SUR LES BENEFICES ET ASSIMILES</t>
  </si>
  <si>
    <t>Impôts sur les bénéfices</t>
  </si>
  <si>
    <t>Impôts dus en France</t>
  </si>
  <si>
    <t>Contribution additionnelle à l’impôt sur les bénéfices</t>
  </si>
  <si>
    <t>Impôts dus à l’étranger</t>
  </si>
  <si>
    <t>Suppléments d’impôt sur les sociétés liés aux distributions</t>
  </si>
  <si>
    <t>Intégration fiscale</t>
  </si>
  <si>
    <t>Intégration fiscale - Charges</t>
  </si>
  <si>
    <t>Intégration fiscale - Produits</t>
  </si>
  <si>
    <t>Produits - Report en arrière des déficits</t>
  </si>
  <si>
    <t>VENTES DE PRODUITS FABRIQUES, PRESTATIONS DE SERVICES, MARCHANDISES</t>
  </si>
  <si>
    <t>Ventes de produits finis</t>
  </si>
  <si>
    <t>Ventes de produits intermédiaires</t>
  </si>
  <si>
    <t>Ventes de produits résiduels</t>
  </si>
  <si>
    <t>Travaux</t>
  </si>
  <si>
    <t>Travaux de catégorie (ou activité) A</t>
  </si>
  <si>
    <t>Travaux de catégorie (ou activité) B</t>
  </si>
  <si>
    <t>Études</t>
  </si>
  <si>
    <t>Prestations de services</t>
  </si>
  <si>
    <t>Ventes de marchandises</t>
  </si>
  <si>
    <t>Produits des activités annexes</t>
  </si>
  <si>
    <t>Produits des services exploités dans l’intérêt du personnel</t>
  </si>
  <si>
    <t>Commissions et courtages</t>
  </si>
  <si>
    <t>Locations diverses</t>
  </si>
  <si>
    <t>Mise à disposition de personnel facturée</t>
  </si>
  <si>
    <t>Ports et frais accessoires facturés</t>
  </si>
  <si>
    <t>Autres produits</t>
  </si>
  <si>
    <t>Bonis sur reprises d’emballages consignés</t>
  </si>
  <si>
    <t>Bonifications obtenues des clients et primes sur ventes</t>
  </si>
  <si>
    <t>Autres produits d’activités annexes (cessions d’approvisionnements,...)</t>
  </si>
  <si>
    <t>Rabais, remises et ristournes accordés par l’entreprise</t>
  </si>
  <si>
    <t>sur ventes de produits finis</t>
  </si>
  <si>
    <t>sur ventes de produits intermédiaires</t>
  </si>
  <si>
    <t>sur travaux</t>
  </si>
  <si>
    <t>sur études</t>
  </si>
  <si>
    <t>sur prestations de services</t>
  </si>
  <si>
    <t>sur ventes de marchandises</t>
  </si>
  <si>
    <t>sur produits des activités annexes</t>
  </si>
  <si>
    <t>PRODUCTION STOCKEE (OU DESTOCKAGE)</t>
  </si>
  <si>
    <t>Variation des stocks (en-cours de production, produits)</t>
  </si>
  <si>
    <t>Variation des en-cours de production de biens</t>
  </si>
  <si>
    <t>Variation des en-cours de production de services</t>
  </si>
  <si>
    <t>Variation des stocks de produits</t>
  </si>
  <si>
    <t>Produits résiduels</t>
  </si>
  <si>
    <t>PRODUCTION IMMOBILISEE</t>
  </si>
  <si>
    <t>SUBVENTIONS D’EXPLOITATION</t>
  </si>
  <si>
    <t>AUTRES PRODUITS DE GESTION COURANTE</t>
  </si>
  <si>
    <t>Revenus des immeubles non affectés à des activités professionnelles</t>
  </si>
  <si>
    <t>Jetons de présence et rémunérations d’administrateurs, gérants</t>
  </si>
  <si>
    <t>Ristournes perçues des coopératives (provenant des excédents)</t>
  </si>
  <si>
    <t>Quote-parts de résultat sur opérations faites en commun   1</t>
  </si>
  <si>
    <t>Quote-part de perte transférée (comptabilité du gérant)</t>
  </si>
  <si>
    <t>Quote-part de bénéfice attribuée (comptabilité des associés non-gérants)</t>
  </si>
  <si>
    <t>Produits divers de gestion courante</t>
  </si>
  <si>
    <t>PRODUITS FINANCIERS</t>
  </si>
  <si>
    <t>Produits de participations</t>
  </si>
  <si>
    <t>Revenus des titres de participation</t>
  </si>
  <si>
    <t>Revenus sur autres formes de participation</t>
  </si>
  <si>
    <t>Revenus des créances rattachées à des participations</t>
  </si>
  <si>
    <t>Produits des autres immobilisations financières</t>
  </si>
  <si>
    <t>Revenus des titres immobilisés</t>
  </si>
  <si>
    <t>Revenus des prêts</t>
  </si>
  <si>
    <t>Revenus des créances immobilisées</t>
  </si>
  <si>
    <t>Revenus des autres créances</t>
  </si>
  <si>
    <t>Revenus des créances commerciales</t>
  </si>
  <si>
    <t>Revenus des créances diverses</t>
  </si>
  <si>
    <t>Revenus des valeurs mobilières de placement</t>
  </si>
  <si>
    <t>Escomptes obtenus</t>
  </si>
  <si>
    <t>Gains de change</t>
  </si>
  <si>
    <t>Produits nets sur cessions de valeurs mobilières de placement</t>
  </si>
  <si>
    <t>Autres produits financiers</t>
  </si>
  <si>
    <t>PRODUITS EXCEPTIONNELS</t>
  </si>
  <si>
    <t>Produits exceptionnels sur opérations de gestion</t>
  </si>
  <si>
    <t>Dédits et pénalités perçus sur achats et sur ventes</t>
  </si>
  <si>
    <t>Libéralités reçues</t>
  </si>
  <si>
    <t>Rentrées sur créances amorties</t>
  </si>
  <si>
    <t>Dégrèvements d’impôts autres qu’impôts sur les bénéfices</t>
  </si>
  <si>
    <t>Autres produits exceptionnels sur opérations de gestion</t>
  </si>
  <si>
    <t>(Compte à la disposition des entités pour enregistrer, en cours d’exercice, les produits sur exercices antérieurs)</t>
  </si>
  <si>
    <t>Produits des cessions d’éléments d’actif</t>
  </si>
  <si>
    <t>Quote-part des subventions d’investissement virée au résultat de l’exercice</t>
  </si>
  <si>
    <t>Autres produits exceptionnels</t>
  </si>
  <si>
    <t>Bonis provenant de clauses d’indexation</t>
  </si>
  <si>
    <t>Bonis provenant du rachat par l’entreprise d’actions et d’obligations émises par elle-même</t>
  </si>
  <si>
    <t>Produits exceptionnels divers</t>
  </si>
  <si>
    <t>REPRISES SUR AMORTISSEMENTS, DÉPRECIATIONS ET PROVISIONS (Règlement n°2005-09 du CRC)</t>
  </si>
  <si>
    <t>Reprises sur amortissements, dépréciations et provisions (à inscrire dans les produits d’exploitation) – (Règlement n°2005-09 du CRC)</t>
  </si>
  <si>
    <t>Reprises sur amortissements des immobilisations incorporelles et corporelles</t>
  </si>
  <si>
    <t>Reprises sur provisions d’exploitation (Règlement n°2005-09 du CRC)</t>
  </si>
  <si>
    <t>Reprises sur dépréciations des immobilisations corporelles et incorporelles – (Règlement n°2002-10 du CRC)</t>
  </si>
  <si>
    <t>Reprises sur dépréciations des actifs circulants (Règlement n°2005-09 du CRC)</t>
  </si>
  <si>
    <t>Reprises sur dépréciations et provisions (à inscrire dans les produits financiers) – (Règlement n°2005-09 du CRC)</t>
  </si>
  <si>
    <t>Reprises sur provisions financières – (Règlement n°2005-09 du CRC)</t>
  </si>
  <si>
    <t>Reprises sur dépréciations des éléments financiers (Règlement n°2005-09 du CRC)</t>
  </si>
  <si>
    <t>Reprises sur dépréciations et provisions (à inscrire dans les produits exceptionnels) – (Règlement n°2005-09 du CRC)</t>
  </si>
  <si>
    <t>Reprises sur provisions réglementées (immobilisations)</t>
  </si>
  <si>
    <t>Reprises sur provisions réglementées (stocks)</t>
  </si>
  <si>
    <t>Reprises sur autres provisions réglementées</t>
  </si>
  <si>
    <t>Reprises sur provisions exceptionnelles – (Règlement n°2005-09 du CRC)</t>
  </si>
  <si>
    <t>Reprises sur dépréciations exceptionnelles (Règlement n°2002-10 du CRC)</t>
  </si>
  <si>
    <t>TRANSFERTS DE CHARGES</t>
  </si>
  <si>
    <t>Transferts de charges d’exploitation</t>
  </si>
  <si>
    <t>Transferts de charges financières</t>
  </si>
  <si>
    <t>Transferts de charges exceptionnelles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</si>
</sst>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_(* #,##0.00_);_(* \(#,##0.00\);_(* &quot;-&quot;??_);_(@_)"/>
    <numFmt numFmtId="167" formatCode="_-* #,##0.00\ [$€]_-;\-* #,##0.00\ [$€]_-;_-* &quot;-&quot;??\ [$€]_-;_-@_-"/>
    <numFmt numFmtId="168" formatCode="_(&quot;€&quot;* #,##0.00_);_(&quot;€&quot;* \(#,##0.00\);_(&quot;€&quot;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6"/>
      <name val="Calibri"/>
      <family val="2"/>
      <scheme val="minor"/>
    </font>
    <font>
      <sz val="10"/>
      <name val="Calibri"/>
      <family val="2"/>
      <scheme val="minor"/>
    </font>
    <font>
      <sz val="6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0"/>
      <color rgb="FF000000"/>
      <name val="Times New Roman"/>
      <family val="1"/>
    </font>
    <font>
      <sz val="10"/>
      <color theme="1" tint="0.149967955565050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theme="4" tint="0.79998168889431442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8">
    <xf numFmtId="0" fontId="0" fillId="0" borderId="0"/>
    <xf numFmtId="44" fontId="1" fillId="0" borderId="0" applyFont="0" applyFill="0" applyBorder="0" applyAlignment="0" applyProtection="0"/>
    <xf numFmtId="166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166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1" fillId="0" borderId="0"/>
    <xf numFmtId="0" fontId="1" fillId="0" borderId="0"/>
    <xf numFmtId="0" fontId="1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5" fillId="0" borderId="0">
      <alignment vertical="center"/>
    </xf>
    <xf numFmtId="9" fontId="11" fillId="0" borderId="0" applyFont="0" applyFill="0" applyBorder="0" applyAlignment="0" applyProtection="0"/>
  </cellStyleXfs>
  <cellXfs count="35">
    <xf numFmtId="0" fontId="0" fillId="0" borderId="0" xfId="0"/>
    <xf numFmtId="14" fontId="4" fillId="0" borderId="0" xfId="0" applyNumberFormat="1" applyFont="1"/>
    <xf numFmtId="0" fontId="5" fillId="0" borderId="0" xfId="0" applyFont="1"/>
    <xf numFmtId="44" fontId="0" fillId="0" borderId="0" xfId="1" applyFont="1"/>
    <xf numFmtId="164" fontId="0" fillId="0" borderId="0" xfId="0" applyNumberFormat="1"/>
    <xf numFmtId="0" fontId="6" fillId="0" borderId="1" xfId="0" applyFont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3" xfId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44" fontId="0" fillId="0" borderId="4" xfId="1" applyFont="1" applyBorder="1"/>
    <xf numFmtId="44" fontId="0" fillId="0" borderId="5" xfId="1" applyFont="1" applyBorder="1"/>
    <xf numFmtId="0" fontId="6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4" xfId="0" applyNumberFormat="1" applyBorder="1"/>
    <xf numFmtId="165" fontId="0" fillId="0" borderId="5" xfId="0" applyNumberFormat="1" applyBorder="1"/>
    <xf numFmtId="164" fontId="2" fillId="0" borderId="0" xfId="0" applyNumberFormat="1" applyFont="1" applyAlignment="1">
      <alignment horizontal="center"/>
    </xf>
    <xf numFmtId="0" fontId="3" fillId="0" borderId="0" xfId="0" applyFont="1"/>
    <xf numFmtId="1" fontId="7" fillId="0" borderId="6" xfId="0" applyNumberFormat="1" applyFont="1" applyBorder="1" applyAlignment="1" applyProtection="1">
      <alignment horizontal="center" vertical="center"/>
    </xf>
    <xf numFmtId="14" fontId="7" fillId="0" borderId="6" xfId="0" applyNumberFormat="1" applyFont="1" applyBorder="1" applyAlignment="1" applyProtection="1">
      <alignment horizontal="left" vertical="center"/>
    </xf>
    <xf numFmtId="14" fontId="8" fillId="0" borderId="6" xfId="0" applyNumberFormat="1" applyFont="1" applyBorder="1" applyAlignment="1" applyProtection="1">
      <alignment horizontal="left" vertical="center"/>
    </xf>
    <xf numFmtId="1" fontId="9" fillId="2" borderId="6" xfId="0" applyNumberFormat="1" applyFont="1" applyFill="1" applyBorder="1" applyAlignment="1" applyProtection="1">
      <alignment horizontal="center" vertical="center"/>
    </xf>
    <xf numFmtId="14" fontId="9" fillId="2" borderId="6" xfId="0" applyNumberFormat="1" applyFont="1" applyFill="1" applyBorder="1" applyAlignment="1" applyProtection="1">
      <alignment horizontal="left" vertical="center"/>
    </xf>
    <xf numFmtId="14" fontId="10" fillId="2" borderId="6" xfId="0" applyNumberFormat="1" applyFont="1" applyFill="1" applyBorder="1" applyAlignment="1" applyProtection="1">
      <alignment horizontal="left" vertical="center"/>
    </xf>
    <xf numFmtId="0" fontId="0" fillId="0" borderId="0" xfId="0" applyBorder="1"/>
    <xf numFmtId="164" fontId="0" fillId="0" borderId="0" xfId="0" applyNumberFormat="1" applyBorder="1"/>
    <xf numFmtId="1" fontId="9" fillId="0" borderId="6" xfId="0" applyNumberFormat="1" applyFont="1" applyBorder="1" applyAlignment="1" applyProtection="1">
      <alignment horizontal="center" vertical="center"/>
    </xf>
    <xf numFmtId="14" fontId="9" fillId="0" borderId="6" xfId="0" applyNumberFormat="1" applyFont="1" applyBorder="1" applyAlignment="1" applyProtection="1">
      <alignment horizontal="left" vertical="center"/>
    </xf>
    <xf numFmtId="14" fontId="10" fillId="0" borderId="6" xfId="0" applyNumberFormat="1" applyFont="1" applyBorder="1" applyAlignment="1" applyProtection="1">
      <alignment horizontal="left" vertical="center"/>
    </xf>
    <xf numFmtId="1" fontId="7" fillId="2" borderId="6" xfId="0" applyNumberFormat="1" applyFont="1" applyFill="1" applyBorder="1" applyAlignment="1" applyProtection="1">
      <alignment horizontal="center" vertical="center"/>
    </xf>
    <xf numFmtId="14" fontId="7" fillId="2" borderId="6" xfId="0" applyNumberFormat="1" applyFont="1" applyFill="1" applyBorder="1" applyAlignment="1" applyProtection="1">
      <alignment horizontal="left" vertical="center"/>
    </xf>
    <xf numFmtId="14" fontId="8" fillId="2" borderId="6" xfId="0" applyNumberFormat="1" applyFont="1" applyFill="1" applyBorder="1" applyAlignment="1" applyProtection="1">
      <alignment horizontal="left" vertical="center"/>
    </xf>
    <xf numFmtId="14" fontId="10" fillId="0" borderId="6" xfId="0" applyNumberFormat="1" applyFont="1" applyFill="1" applyBorder="1" applyAlignment="1" applyProtection="1">
      <alignment horizontal="left" vertical="center"/>
    </xf>
  </cellXfs>
  <cellStyles count="18">
    <cellStyle name="Comma_cac2006" xfId="2"/>
    <cellStyle name="Euro" xfId="3"/>
    <cellStyle name="Lien hypertexte 2" xfId="4"/>
    <cellStyle name="Lien hypertexte 3" xfId="5"/>
    <cellStyle name="Milliers 2" xfId="6"/>
    <cellStyle name="Milliers 3" xfId="7"/>
    <cellStyle name="Monétaire" xfId="1" builtinId="4"/>
    <cellStyle name="Monétaire 2" xfId="8"/>
    <cellStyle name="Normal" xfId="0" builtinId="0"/>
    <cellStyle name="Normal 2" xfId="9"/>
    <cellStyle name="Normal 3" xfId="10"/>
    <cellStyle name="Normal 3 2" xfId="11"/>
    <cellStyle name="Normal 4" xfId="12"/>
    <cellStyle name="Normal 5" xfId="13"/>
    <cellStyle name="Normal 6" xfId="14"/>
    <cellStyle name="Normal 7" xfId="15"/>
    <cellStyle name="Normal 8" xfId="16"/>
    <cellStyle name="Pourcentage 2" xfId="17"/>
  </cellStyles>
  <dxfs count="15"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0" tint="-4.9989318521683403E-2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numFmt numFmtId="164" formatCode="_-* #,##0.00\ [$€-40C]_-;\-* #,##0.00\ [$€-40C]_-;_-* &quot;-&quot;??\ [$€-40C]_-;_-@_-"/>
      <border outline="0">
        <right style="thin">
          <color theme="0"/>
        </right>
      </border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0" tint="-4.9989318521683403E-2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right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716890</xdr:colOff>
      <xdr:row>4</xdr:row>
      <xdr:rowOff>190195</xdr:rowOff>
    </xdr:from>
    <xdr:to>
      <xdr:col>1</xdr:col>
      <xdr:colOff>1887321</xdr:colOff>
      <xdr:row>6</xdr:row>
      <xdr:rowOff>146304</xdr:rowOff>
    </xdr:to>
    <xdr:sp macro="" textlink="">
      <xdr:nvSpPr>
        <xdr:cNvPr id="3" name="Rectangle 2"/>
        <xdr:cNvSpPr/>
      </xdr:nvSpPr>
      <xdr:spPr>
        <a:xfrm>
          <a:off x="716890" y="929030"/>
          <a:ext cx="2004364" cy="39502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je</a:t>
          </a:r>
          <a:r>
            <a:rPr lang="fr-FR" sz="1100" baseline="0"/>
            <a:t> saisi le N° de compte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oulanger/Documents/-%20MNSA/MATRICE/A%20exploite/Analyse%20financiere%20global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tr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CIETE"/>
      <sheetName val="PCG"/>
      <sheetName val="E"/>
      <sheetName val="GL"/>
      <sheetName val="Resultat"/>
      <sheetName val="BR"/>
      <sheetName val="A"/>
      <sheetName val="A2"/>
      <sheetName val="2033A"/>
      <sheetName val="2033B"/>
      <sheetName val="2033C"/>
      <sheetName val="2033D"/>
      <sheetName val="2033E"/>
      <sheetName val="TVA"/>
    </sheetNames>
    <sheetDataSet>
      <sheetData sheetId="0">
        <row r="1">
          <cell r="A1">
            <v>43831</v>
          </cell>
        </row>
        <row r="2">
          <cell r="A2">
            <v>43861</v>
          </cell>
        </row>
      </sheetData>
      <sheetData sheetId="1"/>
      <sheetData sheetId="2">
        <row r="8">
          <cell r="C8" t="str">
            <v>Date</v>
          </cell>
          <cell r="D8" t="str">
            <v>N° compte</v>
          </cell>
          <cell r="F8" t="str">
            <v>Débit</v>
          </cell>
          <cell r="G8" t="str">
            <v>Crédit</v>
          </cell>
          <cell r="J8" t="str">
            <v>Frs / Clts</v>
          </cell>
          <cell r="K8" t="str">
            <v>Analytique</v>
          </cell>
        </row>
        <row r="9">
          <cell r="C9">
            <v>43862</v>
          </cell>
          <cell r="D9">
            <v>607</v>
          </cell>
          <cell r="F9">
            <v>100</v>
          </cell>
          <cell r="J9" t="str">
            <v>nattou</v>
          </cell>
          <cell r="K9" t="str">
            <v>cal</v>
          </cell>
        </row>
        <row r="10">
          <cell r="C10">
            <v>43862</v>
          </cell>
          <cell r="D10">
            <v>44566</v>
          </cell>
          <cell r="F10">
            <v>20</v>
          </cell>
          <cell r="J10" t="str">
            <v>nattou</v>
          </cell>
          <cell r="K10" t="str">
            <v>cal</v>
          </cell>
        </row>
        <row r="11">
          <cell r="C11">
            <v>43862</v>
          </cell>
          <cell r="D11">
            <v>401</v>
          </cell>
          <cell r="G11">
            <v>120</v>
          </cell>
          <cell r="J11" t="str">
            <v>nattou</v>
          </cell>
          <cell r="K11" t="str">
            <v>cal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gedeGarde"/>
      <sheetName val="Menu"/>
      <sheetName val="Data Entry"/>
      <sheetName val="RésuméCR"/>
      <sheetName val="Ventes"/>
      <sheetName val="Ventes1"/>
      <sheetName val="Production"/>
      <sheetName val="MargesBrutes"/>
      <sheetName val="Personnel"/>
      <sheetName val="EBE-RE"/>
      <sheetName val="EffetCiseau"/>
      <sheetName val="SR"/>
      <sheetName val="SR-Ex"/>
      <sheetName val="SR-Fi"/>
      <sheetName val="BFRE"/>
      <sheetName val="Investissement"/>
      <sheetName val="Feuil1"/>
      <sheetName val="TableauxFlux"/>
      <sheetName val="Liquidité"/>
      <sheetName val="Effet de levier"/>
      <sheetName val="Feuil2"/>
    </sheetNames>
    <sheetDataSet>
      <sheetData sheetId="0"/>
      <sheetData sheetId="1">
        <row r="4">
          <cell r="D4" t="str">
            <v>Français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Ecriture"/>
      <sheetName val="Balance"/>
      <sheetName val="Resultat"/>
      <sheetName val="Macro1"/>
      <sheetName val="Feuil1"/>
      <sheetName val="Gd.Livre"/>
      <sheetName val="Mensuel"/>
      <sheetName val="2033A"/>
      <sheetName val="2033B"/>
      <sheetName val="2033C"/>
      <sheetName val="Analyse"/>
      <sheetName val="Analyse2"/>
      <sheetName val="Ratios"/>
      <sheetName val="site"/>
      <sheetName val="TVA"/>
      <sheetName val="PCG"/>
    </sheetNames>
    <sheetDataSet>
      <sheetData sheetId="0"/>
      <sheetData sheetId="1"/>
      <sheetData sheetId="2">
        <row r="1">
          <cell r="B1">
            <v>43831</v>
          </cell>
        </row>
      </sheetData>
      <sheetData sheetId="3"/>
      <sheetData sheetId="4"/>
      <sheetData sheetId="5">
        <row r="7">
          <cell r="C7"/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3">
          <cell r="A3">
            <v>101000</v>
          </cell>
        </row>
        <row r="4">
          <cell r="A4">
            <v>106800</v>
          </cell>
        </row>
        <row r="5">
          <cell r="A5">
            <v>108000</v>
          </cell>
        </row>
        <row r="6">
          <cell r="A6">
            <v>110000</v>
          </cell>
        </row>
        <row r="7">
          <cell r="A7">
            <v>120000</v>
          </cell>
        </row>
        <row r="8">
          <cell r="A8">
            <v>218300</v>
          </cell>
        </row>
        <row r="9">
          <cell r="A9">
            <v>281830</v>
          </cell>
        </row>
        <row r="10">
          <cell r="A10">
            <v>371000</v>
          </cell>
        </row>
        <row r="11">
          <cell r="A11">
            <v>401000</v>
          </cell>
        </row>
        <row r="12">
          <cell r="A12">
            <v>411000</v>
          </cell>
        </row>
        <row r="13">
          <cell r="A13">
            <v>411001</v>
          </cell>
        </row>
        <row r="14">
          <cell r="A14">
            <v>411002</v>
          </cell>
        </row>
        <row r="15">
          <cell r="A15">
            <v>411003</v>
          </cell>
        </row>
        <row r="16">
          <cell r="A16">
            <v>411004</v>
          </cell>
        </row>
        <row r="17">
          <cell r="A17">
            <v>411005</v>
          </cell>
        </row>
        <row r="18">
          <cell r="A18">
            <v>421000</v>
          </cell>
        </row>
        <row r="19">
          <cell r="A19">
            <v>431000</v>
          </cell>
        </row>
        <row r="20">
          <cell r="A20">
            <v>431100</v>
          </cell>
        </row>
        <row r="21">
          <cell r="A21">
            <v>512000</v>
          </cell>
        </row>
        <row r="22">
          <cell r="A22">
            <v>512100</v>
          </cell>
        </row>
        <row r="23">
          <cell r="A23">
            <v>512200</v>
          </cell>
        </row>
        <row r="24">
          <cell r="A24">
            <v>512300</v>
          </cell>
        </row>
        <row r="25">
          <cell r="A25">
            <v>580000</v>
          </cell>
        </row>
        <row r="26">
          <cell r="A26">
            <v>603700</v>
          </cell>
        </row>
        <row r="27">
          <cell r="A27">
            <v>606100</v>
          </cell>
        </row>
        <row r="28">
          <cell r="A28">
            <v>606300</v>
          </cell>
        </row>
        <row r="29">
          <cell r="A29">
            <v>606400</v>
          </cell>
        </row>
        <row r="30">
          <cell r="A30">
            <v>607000</v>
          </cell>
        </row>
        <row r="31">
          <cell r="A31">
            <v>607100</v>
          </cell>
        </row>
        <row r="32">
          <cell r="A32">
            <v>615600</v>
          </cell>
        </row>
        <row r="33">
          <cell r="A33">
            <v>615610</v>
          </cell>
        </row>
        <row r="34">
          <cell r="A34">
            <v>622200</v>
          </cell>
        </row>
        <row r="35">
          <cell r="A35">
            <v>622210</v>
          </cell>
        </row>
        <row r="36">
          <cell r="A36">
            <v>622220</v>
          </cell>
        </row>
        <row r="37">
          <cell r="A37">
            <v>622230</v>
          </cell>
        </row>
        <row r="38">
          <cell r="A38">
            <v>622600</v>
          </cell>
        </row>
        <row r="39">
          <cell r="A39">
            <v>623000</v>
          </cell>
        </row>
        <row r="40">
          <cell r="A40">
            <v>623100</v>
          </cell>
        </row>
        <row r="41">
          <cell r="A41">
            <v>623110</v>
          </cell>
        </row>
        <row r="42">
          <cell r="A42">
            <v>623120</v>
          </cell>
        </row>
        <row r="43">
          <cell r="A43">
            <v>625100</v>
          </cell>
        </row>
        <row r="44">
          <cell r="A44">
            <v>626000</v>
          </cell>
        </row>
        <row r="45">
          <cell r="A45">
            <v>626100</v>
          </cell>
        </row>
        <row r="46">
          <cell r="A46">
            <v>626110</v>
          </cell>
        </row>
        <row r="47">
          <cell r="A47">
            <v>627000</v>
          </cell>
        </row>
        <row r="48">
          <cell r="A48">
            <v>627100</v>
          </cell>
        </row>
        <row r="49">
          <cell r="A49">
            <v>627200</v>
          </cell>
        </row>
        <row r="50">
          <cell r="A50">
            <v>635000</v>
          </cell>
        </row>
        <row r="51">
          <cell r="A51">
            <v>641000</v>
          </cell>
        </row>
        <row r="52">
          <cell r="A52">
            <v>645100</v>
          </cell>
        </row>
        <row r="53">
          <cell r="A53">
            <v>646000</v>
          </cell>
        </row>
        <row r="54">
          <cell r="A54">
            <v>661600</v>
          </cell>
        </row>
        <row r="55">
          <cell r="A55">
            <v>681000</v>
          </cell>
        </row>
        <row r="56">
          <cell r="A56">
            <v>699000</v>
          </cell>
        </row>
        <row r="57">
          <cell r="A57">
            <v>707000</v>
          </cell>
        </row>
        <row r="58">
          <cell r="A58">
            <v>707100</v>
          </cell>
        </row>
        <row r="59">
          <cell r="A59">
            <v>707200</v>
          </cell>
        </row>
        <row r="60">
          <cell r="A60">
            <v>707300</v>
          </cell>
        </row>
        <row r="61">
          <cell r="A61">
            <v>707400</v>
          </cell>
        </row>
        <row r="62">
          <cell r="A62">
            <v>708500</v>
          </cell>
        </row>
        <row r="63">
          <cell r="A63">
            <v>799000</v>
          </cell>
        </row>
        <row r="64">
          <cell r="A64"/>
        </row>
        <row r="65">
          <cell r="A65"/>
        </row>
        <row r="66">
          <cell r="A66"/>
        </row>
        <row r="67">
          <cell r="A67"/>
        </row>
        <row r="68">
          <cell r="A68"/>
        </row>
        <row r="69">
          <cell r="A69"/>
        </row>
        <row r="70">
          <cell r="A70"/>
        </row>
        <row r="71">
          <cell r="A71"/>
        </row>
        <row r="72">
          <cell r="A72"/>
        </row>
        <row r="73">
          <cell r="A73"/>
        </row>
        <row r="74">
          <cell r="A74"/>
        </row>
        <row r="75">
          <cell r="A75"/>
        </row>
        <row r="76">
          <cell r="A76"/>
        </row>
        <row r="77">
          <cell r="A77"/>
        </row>
        <row r="78">
          <cell r="A78"/>
        </row>
        <row r="79">
          <cell r="A79"/>
        </row>
        <row r="80">
          <cell r="A80"/>
        </row>
        <row r="81">
          <cell r="A81"/>
        </row>
        <row r="82">
          <cell r="A82"/>
        </row>
        <row r="83">
          <cell r="A83"/>
        </row>
        <row r="84">
          <cell r="A84"/>
        </row>
        <row r="85">
          <cell r="A85"/>
        </row>
        <row r="86">
          <cell r="A86"/>
        </row>
        <row r="87">
          <cell r="A87"/>
        </row>
        <row r="88">
          <cell r="A88"/>
        </row>
        <row r="89">
          <cell r="A89"/>
        </row>
        <row r="90">
          <cell r="A90"/>
        </row>
        <row r="91">
          <cell r="A91"/>
        </row>
        <row r="92">
          <cell r="A92"/>
        </row>
        <row r="93">
          <cell r="A93"/>
        </row>
        <row r="94">
          <cell r="A94"/>
        </row>
        <row r="95">
          <cell r="A95"/>
        </row>
        <row r="96">
          <cell r="A96"/>
        </row>
        <row r="97">
          <cell r="A97"/>
        </row>
        <row r="98">
          <cell r="A98"/>
        </row>
        <row r="99">
          <cell r="A99"/>
        </row>
        <row r="100">
          <cell r="A100"/>
        </row>
        <row r="101">
          <cell r="A101"/>
        </row>
        <row r="102">
          <cell r="A102"/>
        </row>
        <row r="103">
          <cell r="A103"/>
        </row>
        <row r="104">
          <cell r="A104"/>
        </row>
        <row r="105">
          <cell r="A105"/>
        </row>
        <row r="106">
          <cell r="A106"/>
        </row>
        <row r="107">
          <cell r="A107"/>
        </row>
        <row r="108">
          <cell r="A108"/>
        </row>
        <row r="109">
          <cell r="A109"/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9:J959" totalsRowShown="0">
  <autoFilter ref="A9:J959">
    <filterColumn colId="4"/>
    <filterColumn colId="5"/>
    <filterColumn colId="6"/>
    <filterColumn colId="7"/>
    <filterColumn colId="8"/>
    <filterColumn colId="9"/>
  </autoFilter>
  <tableColumns count="10">
    <tableColumn id="1" name="N° compte" dataDxfId="14"/>
    <tableColumn id="2" name="Libellé" dataDxfId="13"/>
    <tableColumn id="3" name="solde Débit" dataCellStyle="Monétaire">
      <calculatedColumnFormula>SUMIF([1]E!D:D,A10,[1]E!F:F)</calculatedColumnFormula>
    </tableColumn>
    <tableColumn id="4" name="Solde Crédit" dataCellStyle="Monétaire">
      <calculatedColumnFormula>SUMIF([1]E!D:D,A10,[1]E!G:G)</calculatedColumnFormula>
    </tableColumn>
    <tableColumn id="5" name="période" dataDxfId="12">
      <calculatedColumnFormula>+SUMIFS([1]E!F:F,[1]E!D:D,A10,[1]E!C:C,"&gt;="&amp;debut,[1]E!C:C,"&lt;="&amp;fin)-SUMIFS([1]E!G:G,[1]E!D:D,A10,[1]E!C:C,"&gt;="&amp;debut,[1]E!C:C,"&lt;="&amp;fin)</calculatedColumnFormula>
    </tableColumn>
    <tableColumn id="10" name="période N-1" dataDxfId="11">
      <calculatedColumnFormula>+SUMIFS([1]E!F:F,[1]E!D:D,A10,[1]E!C:C,"&gt;="&amp;$A$1,[1]E!C:C,"&lt;="&amp;$A$2)-SUMIFS([1]E!G:G,[1]E!D:D,A10,[1]E!C:C,"&gt;="&amp;$A$1,[1]E!C:C,"&lt;="&amp;$A$2)</calculatedColumnFormula>
    </tableColumn>
    <tableColumn id="9" name="Période N-2" dataDxfId="10">
      <calculatedColumnFormula>+SUMIFS([1]E!F:F,[1]E!D:D,A10,[1]E!C:C,"&gt;="&amp;$A$3,[1]E!C:C,"&lt;="&amp;$A$4)-SUMIFS([1]E!G:G,[1]E!D:D,$A$10,[1]E!C:C,"&gt;="&amp;A3,[1]E!C:C,"&lt;="&amp;$A$4)</calculatedColumnFormula>
    </tableColumn>
    <tableColumn id="6" name="cal" dataDxfId="9">
      <calculatedColumnFormula>+SUMIFS([1]E!F:F,[1]E!K:K,Tableau1[[#Headers],[cal]],[1]E!D:D,Tableau1[[#This Row],[N° compte]])-SUMIFS([1]E!G:G,[1]E!K:K,Tableau1[[#Headers],[cal]],[1]E!D:D,Tableau1[[#This Row],[N° compte]])</calculatedColumnFormula>
    </tableColumn>
    <tableColumn id="7" name="jjb" dataDxfId="8">
      <calculatedColumnFormula>SUMIFS([1]E!F:F,[1]E!K:K,Tableau1[[#Headers],[jjb]],[1]E!D:D,Tableau1[[#This Row],[N° compte]])-SUMIFS([1]E!F:F,[1]E!G:G,Tableau1[[#Headers],[jjb]],[1]E!D:D,Tableau1[[#This Row],[N° compte]])</calculatedColumnFormula>
    </tableColumn>
    <tableColumn id="8" name="ventil B / R" dataDxfId="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L9:Q15" totalsRowShown="0">
  <autoFilter ref="L9:Q15">
    <filterColumn colId="2"/>
    <filterColumn colId="3"/>
    <filterColumn colId="4"/>
    <filterColumn colId="5"/>
  </autoFilter>
  <tableColumns count="6">
    <tableColumn id="1" name="ID"/>
    <tableColumn id="2" name="libellé"/>
    <tableColumn id="3" name="Total genéral" dataDxfId="6">
      <calculatedColumnFormula>+SUMIF([1]E!K:K,Tableau2[[#This Row],[ID]],[1]E!F:F)-SUMIF([1]E!K:K,Tableau2[[#This Row],[ID]],[1]E!G:G)</calculatedColumnFormula>
    </tableColumn>
    <tableColumn id="4" name="Total période" dataDxfId="5">
      <calculatedColumnFormula>+SUMIFS([1]E!F:F,[1]E!K:K,Tableau2[[#This Row],[ID]],[1]E!C:C,"&gt;="&amp;debut,[1]E!C:C,"&lt;="&amp;fin)-SUMIFS([1]E!G:G,[1]E!K:K,Tableau2[[#This Row],[ID]],[1]E!C:C,"&gt;="&amp;debut,[1]E!C:C,"&lt;="&amp;fin)</calculatedColumnFormula>
    </tableColumn>
    <tableColumn id="5" name="total N-1" dataDxfId="4">
      <calculatedColumnFormula>+SUMIFS([1]E!F:F,[1]E!K:K,Tableau2[[#This Row],[ID]],[1]E!C:C,"&gt;="&amp;A1,[1]E!C:C,"&lt;="&amp;A2)-SUMIFS([1]E!G:G,[1]E!K:K,Tableau2[[#This Row],[ID]],[1]E!C:C,"&gt;="&amp;A1,[1]E!C:C,"&lt;="&amp;A2)</calculatedColumnFormula>
    </tableColumn>
    <tableColumn id="6" name="total N-2" dataDxfId="3">
      <calculatedColumnFormula>+SUMIFS([1]E!F:F,[1]E!K:K,Tableau2[[#This Row],[ID]],[1]E!C:C,"&gt;="&amp;A3,[1]E!C:C,"&lt;="&amp;A4)-SUMIFS([1]E!G:G,[1]E!K:K,Tableau2[[#This Row],[ID]],[1]E!C:C,"&gt;="&amp;A3,[1]E!C:C,"&lt;="&amp;A4)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S9:W20" totalsRowShown="0">
  <autoFilter ref="S9:W20">
    <filterColumn colId="2"/>
    <filterColumn colId="3"/>
    <filterColumn colId="4"/>
  </autoFilter>
  <tableColumns count="5">
    <tableColumn id="1" name="Frs / Clts"/>
    <tableColumn id="2" name="intitullé"/>
    <tableColumn id="3" name="total cmde" dataDxfId="2">
      <calculatedColumnFormula>SUMIF([1]E!J:J,Tableau4[[#This Row],[Frs / Clts]],[1]E!G:G)</calculatedColumnFormula>
    </tableColumn>
    <tableColumn id="4" name="Total cmdé" dataDxfId="1">
      <calculatedColumnFormula>+SUMIFS([1]E!G:G,[1]E!J:J,Tableau4[[#This Row],[Frs / Clts]],[1]E!C:C,"&gt;="&amp;debut,[1]E!C:C,"&lt;="&amp;fin)</calculatedColumnFormula>
    </tableColumn>
    <tableColumn id="5" name="Total paye " dataDxfId="0">
      <calculatedColumnFormula>+SUMIFS([1]E!F:F,[1]E!J:J,Tableau4[[#This Row],[Frs / Clts]],[1]E!C:C,"&gt;="&amp;debut,[1]E!C:C,"&lt;="&amp;fin)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W959"/>
  <sheetViews>
    <sheetView showGridLines="0" tabSelected="1" workbookViewId="0">
      <selection activeCell="B5" sqref="B5:B6"/>
    </sheetView>
  </sheetViews>
  <sheetFormatPr baseColWidth="10" defaultRowHeight="14.4"/>
  <cols>
    <col min="1" max="1" width="11.3984375" bestFit="1" customWidth="1"/>
    <col min="2" max="2" width="67.3984375" style="2" customWidth="1"/>
    <col min="3" max="3" width="11.796875" style="3" customWidth="1"/>
    <col min="4" max="4" width="12.3984375" style="3" customWidth="1"/>
    <col min="9" max="9" width="11.19921875" style="4"/>
    <col min="10" max="10" width="44.09765625" bestFit="1" customWidth="1"/>
    <col min="11" max="11" width="7.09765625" customWidth="1"/>
    <col min="13" max="13" width="26.5" customWidth="1"/>
    <col min="14" max="17" width="10.69921875" style="4" customWidth="1"/>
    <col min="20" max="20" width="28.5" customWidth="1"/>
    <col min="21" max="23" width="11.19921875" style="4"/>
  </cols>
  <sheetData>
    <row r="1" spans="1:23">
      <c r="A1" s="1">
        <f>+EDATE(debut,-12)</f>
        <v>43466</v>
      </c>
    </row>
    <row r="2" spans="1:23">
      <c r="A2" s="1">
        <f>+EDATE(fin,-12)</f>
        <v>43496</v>
      </c>
    </row>
    <row r="3" spans="1:23">
      <c r="A3" s="1">
        <f>+EDATE(A1,-12)</f>
        <v>43101</v>
      </c>
    </row>
    <row r="4" spans="1:23" ht="15" thickBot="1">
      <c r="A4" s="1">
        <f>+EDATE(A2,-12)</f>
        <v>43131</v>
      </c>
    </row>
    <row r="5" spans="1:23" ht="19.600000000000001" customHeight="1">
      <c r="B5" s="5"/>
      <c r="C5" s="6" t="s">
        <v>0</v>
      </c>
      <c r="D5" s="7"/>
      <c r="L5" s="8" t="s">
        <v>1</v>
      </c>
      <c r="M5" s="8"/>
      <c r="N5" s="9"/>
      <c r="O5" s="9"/>
      <c r="P5" s="9"/>
      <c r="Q5" s="9"/>
      <c r="S5" s="8" t="s">
        <v>2</v>
      </c>
      <c r="T5" s="8"/>
    </row>
    <row r="6" spans="1:23" ht="15" customHeight="1" thickBot="1">
      <c r="A6" s="10"/>
      <c r="B6" s="5"/>
      <c r="C6" s="11">
        <f>+SUMPRODUCT(((LEFT(Tableau1[N° compte])*1)&lt;6)*(Tableau1[solde Débit]))</f>
        <v>20</v>
      </c>
      <c r="D6" s="12">
        <f>+SUMPRODUCT(((LEFT(Tableau1[N° compte])*1)&lt;6)*(Tableau1[Solde Crédit]))</f>
        <v>120</v>
      </c>
      <c r="L6" s="8"/>
      <c r="M6" s="8"/>
      <c r="N6" s="9"/>
      <c r="O6" s="9"/>
      <c r="P6" s="9"/>
      <c r="Q6" s="9"/>
      <c r="S6" s="8"/>
      <c r="T6" s="8"/>
    </row>
    <row r="7" spans="1:23" ht="14.4" customHeight="1">
      <c r="A7" s="13"/>
      <c r="B7" s="13"/>
      <c r="C7" s="14" t="s">
        <v>3</v>
      </c>
      <c r="D7" s="15"/>
    </row>
    <row r="8" spans="1:23" ht="15.55" customHeight="1" thickBot="1">
      <c r="A8" s="13"/>
      <c r="B8" s="13"/>
      <c r="C8" s="16">
        <f>+SUMPRODUCT(((LEFT(Tableau1[N° compte])*1)&gt;5)*(Tableau1[solde Débit]))</f>
        <v>100</v>
      </c>
      <c r="D8" s="17">
        <f>+SUMPRODUCT(((LEFT(Tableau1[N° compte])*1)&gt;5)*(Tableau1[Solde Crédit]))</f>
        <v>0</v>
      </c>
      <c r="V8" s="18" t="s">
        <v>4</v>
      </c>
      <c r="W8" s="18"/>
    </row>
    <row r="9" spans="1:23">
      <c r="A9" t="s">
        <v>5</v>
      </c>
      <c r="B9" s="19" t="s">
        <v>6</v>
      </c>
      <c r="C9" s="3" t="s">
        <v>7</v>
      </c>
      <c r="D9" s="3" t="s">
        <v>8</v>
      </c>
      <c r="E9" t="s">
        <v>9</v>
      </c>
      <c r="F9" t="s">
        <v>10</v>
      </c>
      <c r="G9" t="s">
        <v>11</v>
      </c>
      <c r="H9" t="s">
        <v>12</v>
      </c>
      <c r="I9" s="4" t="s">
        <v>13</v>
      </c>
      <c r="J9" t="s">
        <v>14</v>
      </c>
      <c r="L9" t="s">
        <v>15</v>
      </c>
      <c r="M9" t="s">
        <v>16</v>
      </c>
      <c r="N9" s="4" t="s">
        <v>17</v>
      </c>
      <c r="O9" s="4" t="s">
        <v>4</v>
      </c>
      <c r="P9" s="4" t="s">
        <v>18</v>
      </c>
      <c r="Q9" s="4" t="s">
        <v>19</v>
      </c>
      <c r="S9" t="s">
        <v>20</v>
      </c>
      <c r="T9" t="s">
        <v>21</v>
      </c>
      <c r="U9" s="4" t="s">
        <v>22</v>
      </c>
      <c r="V9" s="4" t="s">
        <v>23</v>
      </c>
      <c r="W9" s="4" t="s">
        <v>24</v>
      </c>
    </row>
    <row r="10" spans="1:23">
      <c r="A10" s="20">
        <v>10</v>
      </c>
      <c r="B10" s="21" t="s">
        <v>25</v>
      </c>
      <c r="C10" s="3">
        <f>SUMIF([1]E!D:D,A10,[1]E!F:F)</f>
        <v>0</v>
      </c>
      <c r="D10" s="3">
        <f>SUMIF([1]E!D:D,A10,[1]E!G:G)</f>
        <v>0</v>
      </c>
      <c r="E10" s="4">
        <f>+SUMIFS([1]E!F:F,[1]E!D:D,A10,[1]E!C:C,"&gt;="&amp;debut,[1]E!C:C,"&lt;="&amp;fin)-SUMIFS([1]E!G:G,[1]E!D:D,A10,[1]E!C:C,"&gt;="&amp;debut,[1]E!C:C,"&lt;="&amp;fin)</f>
        <v>0</v>
      </c>
      <c r="F10" s="4">
        <f>+SUMIFS([1]E!F:F,[1]E!D:D,A10,[1]E!C:C,"&gt;="&amp;$A$1,[1]E!C:C,"&lt;="&amp;$A$2)-SUMIFS([1]E!G:G,[1]E!D:D,A10,[1]E!C:C,"&gt;="&amp;$A$1,[1]E!C:C,"&lt;="&amp;$A$2)</f>
        <v>0</v>
      </c>
      <c r="G10" s="4">
        <f>+SUMIFS([1]E!F:F,[1]E!D:D,A10,[1]E!C:C,"&gt;="&amp;$A$3,[1]E!C:C,"&lt;="&amp;$A$4)-SUMIFS([1]E!G:G,[1]E!D:D,$A$10,[1]E!C:C,"&gt;="&amp;A3,[1]E!C:C,"&lt;="&amp;$A$4)</f>
        <v>0</v>
      </c>
      <c r="H10" s="4">
        <f>+SUMIFS([1]E!F:F,[1]E!K:K,Tableau1[[#Headers],[cal]],[1]E!D:D,Tableau1[[#This Row],[N° compte]])-SUMIFS([1]E!G:G,[1]E!K:K,Tableau1[[#Headers],[cal]],[1]E!D:D,Tableau1[[#This Row],[N° compte]])</f>
        <v>0</v>
      </c>
      <c r="I10" s="4">
        <f>SUMIFS([1]E!F:F,[1]E!K:K,Tableau1[[#Headers],[jjb]],[1]E!D:D,Tableau1[[#This Row],[N° compte]])-SUMIFS([1]E!F:F,[1]E!G:G,Tableau1[[#Headers],[jjb]],[1]E!D:D,Tableau1[[#This Row],[N° compte]])</f>
        <v>0</v>
      </c>
      <c r="J10" s="22" t="s">
        <v>26</v>
      </c>
      <c r="L10" t="s">
        <v>12</v>
      </c>
      <c r="M10" t="s">
        <v>27</v>
      </c>
      <c r="N10" s="4">
        <f>+SUMIF([1]E!K:K,Tableau2[[#This Row],[ID]],[1]E!F:F)-SUMIF([1]E!K:K,Tableau2[[#This Row],[ID]],[1]E!G:G)</f>
        <v>0</v>
      </c>
      <c r="O10" s="4">
        <f>+SUMIFS([1]E!F:F,[1]E!K:K,Tableau2[[#This Row],[ID]],[1]E!C:C,"&gt;="&amp;debut,[1]E!C:C,"&lt;="&amp;fin)-SUMIFS([1]E!G:G,[1]E!K:K,Tableau2[[#This Row],[ID]],[1]E!C:C,"&gt;="&amp;debut,[1]E!C:C,"&lt;="&amp;fin)</f>
        <v>0</v>
      </c>
      <c r="P10" s="4">
        <f>+SUMIFS([1]E!F:F,[1]E!K:K,Tableau2[[#This Row],[ID]],[1]E!C:C,"&gt;="&amp;A1,[1]E!C:C,"&lt;="&amp;A2)-SUMIFS([1]E!G:G,[1]E!K:K,Tableau2[[#This Row],[ID]],[1]E!C:C,"&gt;="&amp;A1,[1]E!C:C,"&lt;="&amp;A2)</f>
        <v>0</v>
      </c>
      <c r="Q10" s="4">
        <f>+SUMIFS([1]E!F:F,[1]E!K:K,Tableau2[[#This Row],[ID]],[1]E!C:C,"&gt;="&amp;A3,[1]E!C:C,"&lt;="&amp;A4)-SUMIFS([1]E!G:G,[1]E!K:K,Tableau2[[#This Row],[ID]],[1]E!C:C,"&gt;="&amp;A3,[1]E!C:C,"&lt;="&amp;A4)</f>
        <v>0</v>
      </c>
      <c r="S10" t="s">
        <v>28</v>
      </c>
      <c r="T10" t="s">
        <v>28</v>
      </c>
      <c r="U10" s="4">
        <f>SUMIF([1]E!J:J,Tableau4[[#This Row],[Frs / Clts]],[1]E!G:G)</f>
        <v>120</v>
      </c>
      <c r="V10" s="4">
        <f>+SUMIFS([1]E!G:G,[1]E!J:J,Tableau4[[#This Row],[Frs / Clts]],[1]E!C:C,"&gt;="&amp;debut,[1]E!C:C,"&lt;="&amp;fin)</f>
        <v>0</v>
      </c>
      <c r="W10" s="4">
        <f>+SUMIFS([1]E!F:F,[1]E!J:J,Tableau4[[#This Row],[Frs / Clts]],[1]E!C:C,"&gt;="&amp;debut,[1]E!C:C,"&lt;="&amp;fin)</f>
        <v>0</v>
      </c>
    </row>
    <row r="11" spans="1:23">
      <c r="A11" s="23">
        <v>101</v>
      </c>
      <c r="B11" s="24" t="s">
        <v>29</v>
      </c>
      <c r="C11" s="3">
        <f>SUMIF([1]E!D:D,A11,[1]E!F:F)</f>
        <v>0</v>
      </c>
      <c r="D11" s="3">
        <f>SUMIF([1]E!D:D,A11,[1]E!G:G)</f>
        <v>0</v>
      </c>
      <c r="E11" s="4">
        <f>+SUMIFS([1]E!F:F,[1]E!D:D,A11,[1]E!C:C,"&gt;="&amp;debut,[1]E!C:C,"&lt;="&amp;fin)-SUMIFS([1]E!G:G,[1]E!D:D,A11,[1]E!C:C,"&gt;="&amp;debut,[1]E!C:C,"&lt;="&amp;fin)</f>
        <v>0</v>
      </c>
      <c r="F11" s="4">
        <f>+SUMIFS([1]E!F:F,[1]E!D:D,A11,[1]E!C:C,"&gt;="&amp;$A$1,[1]E!C:C,"&lt;="&amp;$A$2)-SUMIFS([1]E!G:G,[1]E!D:D,A11,[1]E!C:C,"&gt;="&amp;$A$1,[1]E!C:C,"&lt;="&amp;$A$2)</f>
        <v>0</v>
      </c>
      <c r="G11" s="4">
        <f>+SUMIFS([1]E!F:F,[1]E!D:D,A11,[1]E!C:C,"&gt;="&amp;$A$3,[1]E!C:C,"&lt;="&amp;$A$4)-SUMIFS([1]E!G:G,[1]E!D:D,$A$10,[1]E!C:C,"&gt;="&amp;A4,[1]E!C:C,"&lt;="&amp;$A$4)</f>
        <v>0</v>
      </c>
      <c r="H11" s="4">
        <f>+SUMIFS([1]E!F:F,[1]E!K:K,Tableau1[[#Headers],[cal]],[1]E!D:D,Tableau1[[#This Row],[N° compte]])-SUMIFS([1]E!G:G,[1]E!K:K,Tableau1[[#Headers],[cal]],[1]E!D:D,Tableau1[[#This Row],[N° compte]])</f>
        <v>0</v>
      </c>
      <c r="I11" s="4">
        <f>SUMIFS([1]E!F:F,[1]E!K:K,Tableau1[[#Headers],[jjb]],[1]E!D:D,Tableau1[[#This Row],[N° compte]])-SUMIFS([1]E!F:F,[1]E!G:G,Tableau1[[#Headers],[jjb]],[1]E!D:D,Tableau1[[#This Row],[N° compte]])</f>
        <v>0</v>
      </c>
      <c r="J11" s="25" t="s">
        <v>26</v>
      </c>
      <c r="L11" s="26" t="s">
        <v>13</v>
      </c>
      <c r="M11" s="26" t="s">
        <v>30</v>
      </c>
      <c r="N11" s="27">
        <f>+SUMIF([1]E!K:K,Tableau2[[#This Row],[ID]],[1]E!F:F)-SUMIF([1]E!K:K,Tableau2[[#This Row],[ID]],[1]E!G:G)</f>
        <v>0</v>
      </c>
      <c r="O11" s="27">
        <f>+SUMIFS([1]E!F:F,[1]E!K:K,Tableau2[[#This Row],[ID]],[1]E!C:C,"&gt;="&amp;debut,[1]E!C:C,"&lt;="&amp;fin)-SUMIFS([1]E!G:G,[1]E!K:K,Tableau2[[#This Row],[ID]],[1]E!C:C,"&gt;="&amp;debut,[1]E!C:C,"&lt;="&amp;fin)</f>
        <v>0</v>
      </c>
      <c r="P11" s="27">
        <f>+SUMIFS([1]E!F:F,[1]E!K:K,Tableau2[[#This Row],[ID]],[1]E!C:C,"&gt;="&amp;A2,[1]E!C:C,"&lt;="&amp;A3)-SUMIFS([1]E!G:G,[1]E!K:K,Tableau2[[#This Row],[ID]],[1]E!C:C,"&gt;="&amp;A2,[1]E!C:C,"&lt;="&amp;A3)</f>
        <v>0</v>
      </c>
      <c r="Q11" s="27">
        <f>+SUMIFS([1]E!F:F,[1]E!K:K,Tableau2[[#This Row],[ID]],[1]E!C:C,"&gt;="&amp;A4,[1]E!C:C,"&lt;="&amp;B5)-SUMIFS([1]E!G:G,[1]E!K:K,Tableau2[[#This Row],[ID]],[1]E!C:C,"&gt;="&amp;A4,[1]E!C:C,"&lt;="&amp;B5)</f>
        <v>0</v>
      </c>
      <c r="S11" s="26" t="s">
        <v>31</v>
      </c>
      <c r="T11" s="26" t="s">
        <v>32</v>
      </c>
      <c r="U11" s="4">
        <f>SUMIF([1]E!J:J,Tableau4[[#This Row],[Frs / Clts]],[1]E!G:G)</f>
        <v>0</v>
      </c>
      <c r="V11" s="4">
        <f>+SUMIFS([1]E!G:G,[1]E!J:J,Tableau4[[#This Row],[Frs / Clts]],[1]E!C:C,"&gt;="&amp;debut,[1]E!C:C,"&lt;="&amp;fin)</f>
        <v>0</v>
      </c>
      <c r="W11" s="4">
        <f>+SUMIFS([1]E!F:F,[1]E!J:J,Tableau4[[#This Row],[Frs / Clts]],[1]E!C:C,"&gt;="&amp;debut,[1]E!C:C,"&lt;="&amp;fin)</f>
        <v>0</v>
      </c>
    </row>
    <row r="12" spans="1:23">
      <c r="A12" s="28">
        <v>1011</v>
      </c>
      <c r="B12" s="29" t="s">
        <v>33</v>
      </c>
      <c r="C12" s="3">
        <f>SUMIF([1]E!D:D,A12,[1]E!F:F)</f>
        <v>0</v>
      </c>
      <c r="D12" s="3">
        <f>SUMIF([1]E!D:D,A12,[1]E!G:G)</f>
        <v>0</v>
      </c>
      <c r="E12" s="4">
        <f>+SUMIFS([1]E!F:F,[1]E!D:D,A12,[1]E!C:C,"&gt;="&amp;debut,[1]E!C:C,"&lt;="&amp;fin)-SUMIFS([1]E!G:G,[1]E!D:D,A12,[1]E!C:C,"&gt;="&amp;debut,[1]E!C:C,"&lt;="&amp;fin)</f>
        <v>0</v>
      </c>
      <c r="F12" s="4">
        <f>+SUMIFS([1]E!F:F,[1]E!D:D,A12,[1]E!C:C,"&gt;="&amp;$A$1,[1]E!C:C,"&lt;="&amp;$A$2)-SUMIFS([1]E!G:G,[1]E!D:D,A12,[1]E!C:C,"&gt;="&amp;$A$1,[1]E!C:C,"&lt;="&amp;$A$2)</f>
        <v>0</v>
      </c>
      <c r="G12" s="4">
        <f>+SUMIFS([1]E!F:F,[1]E!D:D,A12,[1]E!C:C,"&gt;="&amp;$A$3,[1]E!C:C,"&lt;="&amp;$A$4)-SUMIFS([1]E!G:G,[1]E!D:D,$A$10,[1]E!C:C,"&gt;="&amp;B5,[1]E!C:C,"&lt;="&amp;$A$4)</f>
        <v>0</v>
      </c>
      <c r="H12" s="4">
        <f>+SUMIFS([1]E!F:F,[1]E!K:K,Tableau1[[#Headers],[cal]],[1]E!D:D,Tableau1[[#This Row],[N° compte]])-SUMIFS([1]E!G:G,[1]E!K:K,Tableau1[[#Headers],[cal]],[1]E!D:D,Tableau1[[#This Row],[N° compte]])</f>
        <v>0</v>
      </c>
      <c r="I12" s="4">
        <f>SUMIFS([1]E!F:F,[1]E!K:K,Tableau1[[#Headers],[jjb]],[1]E!D:D,Tableau1[[#This Row],[N° compte]])-SUMIFS([1]E!F:F,[1]E!G:G,Tableau1[[#Headers],[jjb]],[1]E!D:D,Tableau1[[#This Row],[N° compte]])</f>
        <v>0</v>
      </c>
      <c r="J12" s="30" t="s">
        <v>26</v>
      </c>
      <c r="L12" s="26" t="s">
        <v>34</v>
      </c>
      <c r="M12" s="26" t="s">
        <v>35</v>
      </c>
      <c r="N12" s="27">
        <f>+SUMIF([1]E!K:K,Tableau2[[#This Row],[ID]],[1]E!F:F)-SUMIF([1]E!K:K,Tableau2[[#This Row],[ID]],[1]E!G:G)</f>
        <v>0</v>
      </c>
      <c r="O12" s="27">
        <f>+SUMIFS([1]E!F:F,[1]E!K:K,Tableau2[[#This Row],[ID]],[1]E!C:C,"&gt;="&amp;debut,[1]E!C:C,"&lt;="&amp;fin)-SUMIFS([1]E!G:G,[1]E!K:K,Tableau2[[#This Row],[ID]],[1]E!C:C,"&gt;="&amp;debut,[1]E!C:C,"&lt;="&amp;fin)</f>
        <v>0</v>
      </c>
      <c r="P12" s="27">
        <f>+SUMIFS([1]E!F:F,[1]E!K:K,Tableau2[[#This Row],[ID]],[1]E!C:C,"&gt;="&amp;A3,[1]E!C:C,"&lt;="&amp;A4)-SUMIFS([1]E!G:G,[1]E!K:K,Tableau2[[#This Row],[ID]],[1]E!C:C,"&gt;="&amp;A3,[1]E!C:C,"&lt;="&amp;A4)</f>
        <v>0</v>
      </c>
      <c r="Q12" s="27">
        <f>+SUMIFS([1]E!F:F,[1]E!K:K,Tableau2[[#This Row],[ID]],[1]E!C:C,"&gt;="&amp;B5,[1]E!C:C,"&lt;="&amp;A6)-SUMIFS([1]E!G:G,[1]E!K:K,Tableau2[[#This Row],[ID]],[1]E!C:C,"&gt;="&amp;B5,[1]E!C:C,"&lt;="&amp;A6)</f>
        <v>0</v>
      </c>
      <c r="S12" s="26" t="s">
        <v>36</v>
      </c>
      <c r="T12" s="26" t="s">
        <v>37</v>
      </c>
      <c r="U12" s="4">
        <f>SUMIF([1]E!J:J,Tableau4[[#This Row],[Frs / Clts]],[1]E!G:G)</f>
        <v>0</v>
      </c>
      <c r="V12" s="4">
        <f>+SUMIFS([1]E!G:G,[1]E!J:J,Tableau4[[#This Row],[Frs / Clts]],[1]E!C:C,"&gt;="&amp;debut,[1]E!C:C,"&lt;="&amp;fin)</f>
        <v>0</v>
      </c>
      <c r="W12" s="4">
        <f>+SUMIFS([1]E!F:F,[1]E!J:J,Tableau4[[#This Row],[Frs / Clts]],[1]E!C:C,"&gt;="&amp;debut,[1]E!C:C,"&lt;="&amp;fin)</f>
        <v>0</v>
      </c>
    </row>
    <row r="13" spans="1:23">
      <c r="A13" s="23">
        <v>1012</v>
      </c>
      <c r="B13" s="24" t="s">
        <v>38</v>
      </c>
      <c r="C13" s="3">
        <f>SUMIF([1]E!D:D,A13,[1]E!F:F)</f>
        <v>0</v>
      </c>
      <c r="D13" s="3">
        <f>SUMIF([1]E!D:D,A13,[1]E!G:G)</f>
        <v>0</v>
      </c>
      <c r="E13" s="4">
        <f>+SUMIFS([1]E!F:F,[1]E!D:D,A13,[1]E!C:C,"&gt;="&amp;debut,[1]E!C:C,"&lt;="&amp;fin)-SUMIFS([1]E!G:G,[1]E!D:D,A13,[1]E!C:C,"&gt;="&amp;debut,[1]E!C:C,"&lt;="&amp;fin)</f>
        <v>0</v>
      </c>
      <c r="F13" s="4">
        <f>+SUMIFS([1]E!F:F,[1]E!D:D,A13,[1]E!C:C,"&gt;="&amp;$A$1,[1]E!C:C,"&lt;="&amp;$A$2)-SUMIFS([1]E!G:G,[1]E!D:D,A13,[1]E!C:C,"&gt;="&amp;$A$1,[1]E!C:C,"&lt;="&amp;$A$2)</f>
        <v>0</v>
      </c>
      <c r="G13" s="4">
        <f>+SUMIFS([1]E!F:F,[1]E!D:D,A13,[1]E!C:C,"&gt;="&amp;$A$3,[1]E!C:C,"&lt;="&amp;$A$4)-SUMIFS([1]E!G:G,[1]E!D:D,$A$10,[1]E!C:C,"&gt;="&amp;A6,[1]E!C:C,"&lt;="&amp;$A$4)</f>
        <v>0</v>
      </c>
      <c r="H13" s="4">
        <f>+SUMIFS([1]E!F:F,[1]E!K:K,Tableau1[[#Headers],[cal]],[1]E!D:D,Tableau1[[#This Row],[N° compte]])-SUMIFS([1]E!G:G,[1]E!K:K,Tableau1[[#Headers],[cal]],[1]E!D:D,Tableau1[[#This Row],[N° compte]])</f>
        <v>0</v>
      </c>
      <c r="I13" s="4">
        <f>SUMIFS([1]E!F:F,[1]E!K:K,Tableau1[[#Headers],[jjb]],[1]E!D:D,Tableau1[[#This Row],[N° compte]])-SUMIFS([1]E!F:F,[1]E!G:G,Tableau1[[#Headers],[jjb]],[1]E!D:D,Tableau1[[#This Row],[N° compte]])</f>
        <v>0</v>
      </c>
      <c r="J13" s="25" t="s">
        <v>26</v>
      </c>
      <c r="L13" s="26" t="s">
        <v>39</v>
      </c>
      <c r="M13" s="26" t="s">
        <v>40</v>
      </c>
      <c r="N13" s="27">
        <f>+SUMIF([1]E!K:K,Tableau2[[#This Row],[ID]],[1]E!F:F)-SUMIF([1]E!K:K,Tableau2[[#This Row],[ID]],[1]E!G:G)</f>
        <v>0</v>
      </c>
      <c r="O13" s="27">
        <f>+SUMIFS([1]E!F:F,[1]E!K:K,Tableau2[[#This Row],[ID]],[1]E!C:C,"&gt;="&amp;debut,[1]E!C:C,"&lt;="&amp;fin)-SUMIFS([1]E!G:G,[1]E!K:K,Tableau2[[#This Row],[ID]],[1]E!C:C,"&gt;="&amp;debut,[1]E!C:C,"&lt;="&amp;fin)</f>
        <v>0</v>
      </c>
      <c r="P13" s="27">
        <f>+SUMIFS([1]E!F:F,[1]E!K:K,Tableau2[[#This Row],[ID]],[1]E!C:C,"&gt;="&amp;A4,[1]E!C:C,"&lt;="&amp;B5)-SUMIFS([1]E!G:G,[1]E!K:K,Tableau2[[#This Row],[ID]],[1]E!C:C,"&gt;="&amp;A4,[1]E!C:C,"&lt;="&amp;B5)</f>
        <v>0</v>
      </c>
      <c r="Q13" s="27">
        <f>+SUMIFS([1]E!F:F,[1]E!K:K,Tableau2[[#This Row],[ID]],[1]E!C:C,"&gt;="&amp;A6,[1]E!C:C,"&lt;="&amp;A7)-SUMIFS([1]E!G:G,[1]E!K:K,Tableau2[[#This Row],[ID]],[1]E!C:C,"&gt;="&amp;A6,[1]E!C:C,"&lt;="&amp;A7)</f>
        <v>0</v>
      </c>
      <c r="S13" s="26" t="s">
        <v>41</v>
      </c>
      <c r="T13" s="26" t="s">
        <v>42</v>
      </c>
      <c r="U13" s="4">
        <f>SUMIF([1]E!J:J,Tableau4[[#This Row],[Frs / Clts]],[1]E!G:G)</f>
        <v>0</v>
      </c>
      <c r="V13" s="4">
        <f>+SUMIFS([1]E!G:G,[1]E!J:J,Tableau4[[#This Row],[Frs / Clts]],[1]E!C:C,"&gt;="&amp;debut,[1]E!C:C,"&lt;="&amp;fin)</f>
        <v>0</v>
      </c>
      <c r="W13" s="4">
        <f>+SUMIFS([1]E!F:F,[1]E!J:J,Tableau4[[#This Row],[Frs / Clts]],[1]E!C:C,"&gt;="&amp;debut,[1]E!C:C,"&lt;="&amp;fin)</f>
        <v>0</v>
      </c>
    </row>
    <row r="14" spans="1:23">
      <c r="A14" s="28">
        <v>1013</v>
      </c>
      <c r="B14" s="29" t="s">
        <v>43</v>
      </c>
      <c r="C14" s="3">
        <f>SUMIF([1]E!D:D,A14,[1]E!F:F)</f>
        <v>0</v>
      </c>
      <c r="D14" s="3">
        <f>SUMIF([1]E!D:D,A14,[1]E!G:G)</f>
        <v>0</v>
      </c>
      <c r="E14" s="4">
        <f>+SUMIFS([1]E!F:F,[1]E!D:D,A14,[1]E!C:C,"&gt;="&amp;debut,[1]E!C:C,"&lt;="&amp;fin)-SUMIFS([1]E!G:G,[1]E!D:D,A14,[1]E!C:C,"&gt;="&amp;debut,[1]E!C:C,"&lt;="&amp;fin)</f>
        <v>0</v>
      </c>
      <c r="F14" s="4">
        <f>+SUMIFS([1]E!F:F,[1]E!D:D,A14,[1]E!C:C,"&gt;="&amp;$A$1,[1]E!C:C,"&lt;="&amp;$A$2)-SUMIFS([1]E!G:G,[1]E!D:D,A14,[1]E!C:C,"&gt;="&amp;$A$1,[1]E!C:C,"&lt;="&amp;$A$2)</f>
        <v>0</v>
      </c>
      <c r="G14" s="4">
        <f>+SUMIFS([1]E!F:F,[1]E!D:D,A14,[1]E!C:C,"&gt;="&amp;$A$3,[1]E!C:C,"&lt;="&amp;$A$4)-SUMIFS([1]E!G:G,[1]E!D:D,$A$10,[1]E!C:C,"&gt;="&amp;A7,[1]E!C:C,"&lt;="&amp;$A$4)</f>
        <v>0</v>
      </c>
      <c r="H14" s="4">
        <f>+SUMIFS([1]E!F:F,[1]E!K:K,Tableau1[[#Headers],[cal]],[1]E!D:D,Tableau1[[#This Row],[N° compte]])-SUMIFS([1]E!G:G,[1]E!K:K,Tableau1[[#Headers],[cal]],[1]E!D:D,Tableau1[[#This Row],[N° compte]])</f>
        <v>0</v>
      </c>
      <c r="I14" s="4">
        <f>SUMIFS([1]E!F:F,[1]E!K:K,Tableau1[[#Headers],[jjb]],[1]E!D:D,Tableau1[[#This Row],[N° compte]])-SUMIFS([1]E!F:F,[1]E!G:G,Tableau1[[#Headers],[jjb]],[1]E!D:D,Tableau1[[#This Row],[N° compte]])</f>
        <v>0</v>
      </c>
      <c r="J14" s="30" t="s">
        <v>26</v>
      </c>
      <c r="L14" s="26" t="s">
        <v>39</v>
      </c>
      <c r="M14" s="26" t="s">
        <v>44</v>
      </c>
      <c r="N14" s="27">
        <f>+SUMIF([1]E!K:K,Tableau2[[#This Row],[ID]],[1]E!F:F)-SUMIF([1]E!K:K,Tableau2[[#This Row],[ID]],[1]E!G:G)</f>
        <v>0</v>
      </c>
      <c r="O14" s="27">
        <f>+SUMIFS([1]E!F:F,[1]E!K:K,Tableau2[[#This Row],[ID]],[1]E!C:C,"&gt;="&amp;debut,[1]E!C:C,"&lt;="&amp;fin)-SUMIFS([1]E!G:G,[1]E!K:K,Tableau2[[#This Row],[ID]],[1]E!C:C,"&gt;="&amp;debut,[1]E!C:C,"&lt;="&amp;fin)</f>
        <v>0</v>
      </c>
      <c r="P14" s="27">
        <f>+SUMIFS([1]E!F:F,[1]E!K:K,Tableau2[[#This Row],[ID]],[1]E!C:C,"&gt;="&amp;B5,[1]E!C:C,"&lt;="&amp;A6)-SUMIFS([1]E!G:G,[1]E!K:K,Tableau2[[#This Row],[ID]],[1]E!C:C,"&gt;="&amp;B5,[1]E!C:C,"&lt;="&amp;A6)</f>
        <v>0</v>
      </c>
      <c r="Q14" s="27">
        <f>+SUMIFS([1]E!F:F,[1]E!K:K,Tableau2[[#This Row],[ID]],[1]E!C:C,"&gt;="&amp;A7,[1]E!C:C,"&lt;="&amp;A8)-SUMIFS([1]E!G:G,[1]E!K:K,Tableau2[[#This Row],[ID]],[1]E!C:C,"&gt;="&amp;A7,[1]E!C:C,"&lt;="&amp;A8)</f>
        <v>0</v>
      </c>
      <c r="S14" s="26" t="s">
        <v>45</v>
      </c>
      <c r="T14" s="26" t="s">
        <v>45</v>
      </c>
      <c r="U14" s="4">
        <f>SUMIF([1]E!J:J,Tableau4[[#This Row],[Frs / Clts]],[1]E!G:G)</f>
        <v>0</v>
      </c>
      <c r="V14" s="4">
        <f>+SUMIFS([1]E!G:G,[1]E!J:J,Tableau4[[#This Row],[Frs / Clts]],[1]E!C:C,"&gt;="&amp;debut,[1]E!C:C,"&lt;="&amp;fin)</f>
        <v>0</v>
      </c>
      <c r="W14" s="4">
        <f>+SUMIFS([1]E!F:F,[1]E!J:J,Tableau4[[#This Row],[Frs / Clts]],[1]E!C:C,"&gt;="&amp;debut,[1]E!C:C,"&lt;="&amp;fin)</f>
        <v>0</v>
      </c>
    </row>
    <row r="15" spans="1:23">
      <c r="A15" s="23">
        <v>10131</v>
      </c>
      <c r="B15" s="24" t="s">
        <v>46</v>
      </c>
      <c r="C15" s="3">
        <f>SUMIF([1]E!D:D,A15,[1]E!F:F)</f>
        <v>0</v>
      </c>
      <c r="D15" s="3">
        <f>SUMIF([1]E!D:D,A15,[1]E!G:G)</f>
        <v>0</v>
      </c>
      <c r="E15" s="4">
        <f>+SUMIFS([1]E!F:F,[1]E!D:D,A15,[1]E!C:C,"&gt;="&amp;debut,[1]E!C:C,"&lt;="&amp;fin)-SUMIFS([1]E!G:G,[1]E!D:D,A15,[1]E!C:C,"&gt;="&amp;debut,[1]E!C:C,"&lt;="&amp;fin)</f>
        <v>0</v>
      </c>
      <c r="F15" s="4">
        <f>+SUMIFS([1]E!F:F,[1]E!D:D,A15,[1]E!C:C,"&gt;="&amp;$A$1,[1]E!C:C,"&lt;="&amp;$A$2)-SUMIFS([1]E!G:G,[1]E!D:D,A15,[1]E!C:C,"&gt;="&amp;$A$1,[1]E!C:C,"&lt;="&amp;$A$2)</f>
        <v>0</v>
      </c>
      <c r="G15" s="4">
        <f>+SUMIFS([1]E!F:F,[1]E!D:D,A15,[1]E!C:C,"&gt;="&amp;$A$3,[1]E!C:C,"&lt;="&amp;$A$4)-SUMIFS([1]E!G:G,[1]E!D:D,$A$10,[1]E!C:C,"&gt;="&amp;A8,[1]E!C:C,"&lt;="&amp;$A$4)</f>
        <v>0</v>
      </c>
      <c r="H15" s="4">
        <f>+SUMIFS([1]E!F:F,[1]E!K:K,Tableau1[[#Headers],[cal]],[1]E!D:D,Tableau1[[#This Row],[N° compte]])-SUMIFS([1]E!G:G,[1]E!K:K,Tableau1[[#Headers],[cal]],[1]E!D:D,Tableau1[[#This Row],[N° compte]])</f>
        <v>0</v>
      </c>
      <c r="I15" s="4">
        <f>SUMIFS([1]E!F:F,[1]E!K:K,Tableau1[[#Headers],[jjb]],[1]E!D:D,Tableau1[[#This Row],[N° compte]])-SUMIFS([1]E!F:F,[1]E!G:G,Tableau1[[#Headers],[jjb]],[1]E!D:D,Tableau1[[#This Row],[N° compte]])</f>
        <v>0</v>
      </c>
      <c r="J15" s="25" t="s">
        <v>26</v>
      </c>
      <c r="L15" s="26"/>
      <c r="M15" s="26"/>
      <c r="N15" s="27">
        <f>+SUMIF([1]E!K:K,Tableau2[[#This Row],[ID]],[1]E!F:F)-SUMIF([1]E!K:K,Tableau2[[#This Row],[ID]],[1]E!G:G)</f>
        <v>0</v>
      </c>
      <c r="O15" s="27">
        <f>+SUMIFS([1]E!F:F,[1]E!K:K,Tableau2[[#This Row],[ID]],[1]E!C:C,"&gt;="&amp;debut,[1]E!C:C,"&lt;="&amp;fin)-SUMIFS([1]E!G:G,[1]E!K:K,Tableau2[[#This Row],[ID]],[1]E!C:C,"&gt;="&amp;debut,[1]E!C:C,"&lt;="&amp;fin)</f>
        <v>0</v>
      </c>
      <c r="P15" s="27">
        <f>+SUMIFS([1]E!F:F,[1]E!K:K,Tableau2[[#This Row],[ID]],[1]E!C:C,"&gt;="&amp;A6,[1]E!C:C,"&lt;="&amp;A7)-SUMIFS([1]E!G:G,[1]E!K:K,Tableau2[[#This Row],[ID]],[1]E!C:C,"&gt;="&amp;A6,[1]E!C:C,"&lt;="&amp;A7)</f>
        <v>0</v>
      </c>
      <c r="Q15" s="27">
        <f>+SUMIFS([1]E!F:F,[1]E!K:K,Tableau2[[#This Row],[ID]],[1]E!C:C,"&gt;="&amp;A8,[1]E!C:C,"&lt;="&amp;A9)-SUMIFS([1]E!G:G,[1]E!K:K,Tableau2[[#This Row],[ID]],[1]E!C:C,"&gt;="&amp;A8,[1]E!C:C,"&lt;="&amp;A9)</f>
        <v>0</v>
      </c>
      <c r="S15" s="26" t="s">
        <v>47</v>
      </c>
      <c r="T15" s="26" t="s">
        <v>48</v>
      </c>
      <c r="U15" s="4">
        <f>SUMIF([1]E!J:J,Tableau4[[#This Row],[Frs / Clts]],[1]E!G:G)</f>
        <v>0</v>
      </c>
      <c r="V15" s="4">
        <f>+SUMIFS([1]E!G:G,[1]E!J:J,Tableau4[[#This Row],[Frs / Clts]],[1]E!C:C,"&gt;="&amp;debut,[1]E!C:C,"&lt;="&amp;fin)</f>
        <v>0</v>
      </c>
      <c r="W15" s="4">
        <f>+SUMIFS([1]E!F:F,[1]E!J:J,Tableau4[[#This Row],[Frs / Clts]],[1]E!C:C,"&gt;="&amp;debut,[1]E!C:C,"&lt;="&amp;fin)</f>
        <v>0</v>
      </c>
    </row>
    <row r="16" spans="1:23">
      <c r="A16" s="28">
        <v>10132</v>
      </c>
      <c r="B16" s="29" t="s">
        <v>49</v>
      </c>
      <c r="C16" s="3">
        <f>SUMIF([1]E!D:D,A16,[1]E!F:F)</f>
        <v>0</v>
      </c>
      <c r="D16" s="3">
        <f>SUMIF([1]E!D:D,A16,[1]E!G:G)</f>
        <v>0</v>
      </c>
      <c r="E16" s="4">
        <f>+SUMIFS([1]E!F:F,[1]E!D:D,A16,[1]E!C:C,"&gt;="&amp;debut,[1]E!C:C,"&lt;="&amp;fin)-SUMIFS([1]E!G:G,[1]E!D:D,A16,[1]E!C:C,"&gt;="&amp;debut,[1]E!C:C,"&lt;="&amp;fin)</f>
        <v>0</v>
      </c>
      <c r="F16" s="4">
        <f>+SUMIFS([1]E!F:F,[1]E!D:D,A16,[1]E!C:C,"&gt;="&amp;$A$1,[1]E!C:C,"&lt;="&amp;$A$2)-SUMIFS([1]E!G:G,[1]E!D:D,A16,[1]E!C:C,"&gt;="&amp;$A$1,[1]E!C:C,"&lt;="&amp;$A$2)</f>
        <v>0</v>
      </c>
      <c r="G16" s="4">
        <f>+SUMIFS([1]E!F:F,[1]E!D:D,A16,[1]E!C:C,"&gt;="&amp;$A$3,[1]E!C:C,"&lt;="&amp;$A$4)-SUMIFS([1]E!G:G,[1]E!D:D,$A$10,[1]E!C:C,"&gt;="&amp;A9,[1]E!C:C,"&lt;="&amp;$A$4)</f>
        <v>0</v>
      </c>
      <c r="H16" s="4">
        <f>+SUMIFS([1]E!F:F,[1]E!K:K,Tableau1[[#Headers],[cal]],[1]E!D:D,Tableau1[[#This Row],[N° compte]])-SUMIFS([1]E!G:G,[1]E!K:K,Tableau1[[#Headers],[cal]],[1]E!D:D,Tableau1[[#This Row],[N° compte]])</f>
        <v>0</v>
      </c>
      <c r="I16" s="4">
        <f>SUMIFS([1]E!F:F,[1]E!K:K,Tableau1[[#Headers],[jjb]],[1]E!D:D,Tableau1[[#This Row],[N° compte]])-SUMIFS([1]E!F:F,[1]E!G:G,Tableau1[[#Headers],[jjb]],[1]E!D:D,Tableau1[[#This Row],[N° compte]])</f>
        <v>0</v>
      </c>
      <c r="J16" s="30" t="s">
        <v>26</v>
      </c>
      <c r="S16" s="26" t="s">
        <v>50</v>
      </c>
      <c r="T16" s="26" t="s">
        <v>51</v>
      </c>
      <c r="U16" s="4">
        <f>SUMIF([1]E!J:J,Tableau4[[#This Row],[Frs / Clts]],[1]E!G:G)</f>
        <v>0</v>
      </c>
      <c r="V16" s="4">
        <f>+SUMIFS([1]E!G:G,[1]E!J:J,Tableau4[[#This Row],[Frs / Clts]],[1]E!C:C,"&gt;="&amp;debut,[1]E!C:C,"&lt;="&amp;fin)</f>
        <v>0</v>
      </c>
      <c r="W16" s="4">
        <f>+SUMIFS([1]E!F:F,[1]E!J:J,Tableau4[[#This Row],[Frs / Clts]],[1]E!C:C,"&gt;="&amp;debut,[1]E!C:C,"&lt;="&amp;fin)</f>
        <v>0</v>
      </c>
    </row>
    <row r="17" spans="1:23">
      <c r="A17" s="23">
        <v>1018</v>
      </c>
      <c r="B17" s="24" t="s">
        <v>52</v>
      </c>
      <c r="C17" s="3">
        <f>SUMIF([1]E!D:D,A17,[1]E!F:F)</f>
        <v>0</v>
      </c>
      <c r="D17" s="3">
        <f>SUMIF([1]E!D:D,A17,[1]E!G:G)</f>
        <v>0</v>
      </c>
      <c r="E17" s="4">
        <f>+SUMIFS([1]E!F:F,[1]E!D:D,A17,[1]E!C:C,"&gt;="&amp;debut,[1]E!C:C,"&lt;="&amp;fin)-SUMIFS([1]E!G:G,[1]E!D:D,A17,[1]E!C:C,"&gt;="&amp;debut,[1]E!C:C,"&lt;="&amp;fin)</f>
        <v>0</v>
      </c>
      <c r="F17" s="4">
        <f>+SUMIFS([1]E!F:F,[1]E!D:D,A17,[1]E!C:C,"&gt;="&amp;$A$1,[1]E!C:C,"&lt;="&amp;$A$2)-SUMIFS([1]E!G:G,[1]E!D:D,A17,[1]E!C:C,"&gt;="&amp;$A$1,[1]E!C:C,"&lt;="&amp;$A$2)</f>
        <v>0</v>
      </c>
      <c r="G17" s="4">
        <f>+SUMIFS([1]E!F:F,[1]E!D:D,A17,[1]E!C:C,"&gt;="&amp;$A$3,[1]E!C:C,"&lt;="&amp;$A$4)-SUMIFS([1]E!G:G,[1]E!D:D,$A$10,[1]E!C:C,"&gt;="&amp;A10,[1]E!C:C,"&lt;="&amp;$A$4)</f>
        <v>0</v>
      </c>
      <c r="H17" s="4">
        <f>+SUMIFS([1]E!F:F,[1]E!K:K,Tableau1[[#Headers],[cal]],[1]E!D:D,Tableau1[[#This Row],[N° compte]])-SUMIFS([1]E!G:G,[1]E!K:K,Tableau1[[#Headers],[cal]],[1]E!D:D,Tableau1[[#This Row],[N° compte]])</f>
        <v>0</v>
      </c>
      <c r="I17" s="4">
        <f>SUMIFS([1]E!F:F,[1]E!K:K,Tableau1[[#Headers],[jjb]],[1]E!D:D,Tableau1[[#This Row],[N° compte]])-SUMIFS([1]E!F:F,[1]E!G:G,Tableau1[[#Headers],[jjb]],[1]E!D:D,Tableau1[[#This Row],[N° compte]])</f>
        <v>0</v>
      </c>
      <c r="J17" s="25" t="s">
        <v>26</v>
      </c>
      <c r="S17" s="26" t="s">
        <v>53</v>
      </c>
      <c r="T17" s="26" t="s">
        <v>54</v>
      </c>
      <c r="U17" s="4">
        <f>SUMIF([1]E!J:J,Tableau4[[#This Row],[Frs / Clts]],[1]E!G:G)</f>
        <v>0</v>
      </c>
      <c r="V17" s="4">
        <f>+SUMIFS([1]E!G:G,[1]E!J:J,Tableau4[[#This Row],[Frs / Clts]],[1]E!C:C,"&gt;="&amp;debut,[1]E!C:C,"&lt;="&amp;fin)</f>
        <v>0</v>
      </c>
      <c r="W17" s="4">
        <f>+SUMIFS([1]E!F:F,[1]E!J:J,Tableau4[[#This Row],[Frs / Clts]],[1]E!C:C,"&gt;="&amp;debut,[1]E!C:C,"&lt;="&amp;fin)</f>
        <v>0</v>
      </c>
    </row>
    <row r="18" spans="1:23">
      <c r="A18" s="28">
        <v>104</v>
      </c>
      <c r="B18" s="29" t="s">
        <v>55</v>
      </c>
      <c r="C18" s="3">
        <f>SUMIF([1]E!D:D,A18,[1]E!F:F)</f>
        <v>0</v>
      </c>
      <c r="D18" s="3">
        <f>SUMIF([1]E!D:D,A18,[1]E!G:G)</f>
        <v>0</v>
      </c>
      <c r="E18" s="4">
        <f>+SUMIFS([1]E!F:F,[1]E!D:D,A18,[1]E!C:C,"&gt;="&amp;debut,[1]E!C:C,"&lt;="&amp;fin)-SUMIFS([1]E!G:G,[1]E!D:D,A18,[1]E!C:C,"&gt;="&amp;debut,[1]E!C:C,"&lt;="&amp;fin)</f>
        <v>0</v>
      </c>
      <c r="F18" s="4">
        <f>+SUMIFS([1]E!F:F,[1]E!D:D,A18,[1]E!C:C,"&gt;="&amp;$A$1,[1]E!C:C,"&lt;="&amp;$A$2)-SUMIFS([1]E!G:G,[1]E!D:D,A18,[1]E!C:C,"&gt;="&amp;$A$1,[1]E!C:C,"&lt;="&amp;$A$2)</f>
        <v>0</v>
      </c>
      <c r="G18" s="4">
        <f>+SUMIFS([1]E!F:F,[1]E!D:D,A18,[1]E!C:C,"&gt;="&amp;$A$3,[1]E!C:C,"&lt;="&amp;$A$4)-SUMIFS([1]E!G:G,[1]E!D:D,$A$10,[1]E!C:C,"&gt;="&amp;A11,[1]E!C:C,"&lt;="&amp;$A$4)</f>
        <v>0</v>
      </c>
      <c r="H18" s="4">
        <f>+SUMIFS([1]E!F:F,[1]E!K:K,Tableau1[[#Headers],[cal]],[1]E!D:D,Tableau1[[#This Row],[N° compte]])-SUMIFS([1]E!G:G,[1]E!K:K,Tableau1[[#Headers],[cal]],[1]E!D:D,Tableau1[[#This Row],[N° compte]])</f>
        <v>0</v>
      </c>
      <c r="I18" s="4">
        <f>SUMIFS([1]E!F:F,[1]E!K:K,Tableau1[[#Headers],[jjb]],[1]E!D:D,Tableau1[[#This Row],[N° compte]])-SUMIFS([1]E!F:F,[1]E!G:G,Tableau1[[#Headers],[jjb]],[1]E!D:D,Tableau1[[#This Row],[N° compte]])</f>
        <v>0</v>
      </c>
      <c r="J18" s="30" t="s">
        <v>56</v>
      </c>
      <c r="S18" s="26" t="s">
        <v>57</v>
      </c>
      <c r="T18" s="26" t="s">
        <v>58</v>
      </c>
      <c r="U18" s="4">
        <f>SUMIF([1]E!J:J,Tableau4[[#This Row],[Frs / Clts]],[1]E!G:G)</f>
        <v>0</v>
      </c>
      <c r="V18" s="4">
        <f>+SUMIFS([1]E!G:G,[1]E!J:J,Tableau4[[#This Row],[Frs / Clts]],[1]E!C:C,"&gt;="&amp;debut,[1]E!C:C,"&lt;="&amp;fin)</f>
        <v>0</v>
      </c>
      <c r="W18" s="4">
        <f>+SUMIFS([1]E!F:F,[1]E!J:J,Tableau4[[#This Row],[Frs / Clts]],[1]E!C:C,"&gt;="&amp;debut,[1]E!C:C,"&lt;="&amp;fin)</f>
        <v>0</v>
      </c>
    </row>
    <row r="19" spans="1:23">
      <c r="A19" s="23">
        <v>1041</v>
      </c>
      <c r="B19" s="24" t="s">
        <v>59</v>
      </c>
      <c r="C19" s="3">
        <f>SUMIF([1]E!D:D,A19,[1]E!F:F)</f>
        <v>0</v>
      </c>
      <c r="D19" s="3">
        <f>SUMIF([1]E!D:D,A19,[1]E!G:G)</f>
        <v>0</v>
      </c>
      <c r="E19" s="4">
        <f>+SUMIFS([1]E!F:F,[1]E!D:D,A19,[1]E!C:C,"&gt;="&amp;debut,[1]E!C:C,"&lt;="&amp;fin)-SUMIFS([1]E!G:G,[1]E!D:D,A19,[1]E!C:C,"&gt;="&amp;debut,[1]E!C:C,"&lt;="&amp;fin)</f>
        <v>0</v>
      </c>
      <c r="F19" s="4">
        <f>+SUMIFS([1]E!F:F,[1]E!D:D,A19,[1]E!C:C,"&gt;="&amp;$A$1,[1]E!C:C,"&lt;="&amp;$A$2)-SUMIFS([1]E!G:G,[1]E!D:D,A19,[1]E!C:C,"&gt;="&amp;$A$1,[1]E!C:C,"&lt;="&amp;$A$2)</f>
        <v>0</v>
      </c>
      <c r="G19" s="4">
        <f>+SUMIFS([1]E!F:F,[1]E!D:D,A19,[1]E!C:C,"&gt;="&amp;$A$3,[1]E!C:C,"&lt;="&amp;$A$4)-SUMIFS([1]E!G:G,[1]E!D:D,$A$10,[1]E!C:C,"&gt;="&amp;A12,[1]E!C:C,"&lt;="&amp;$A$4)</f>
        <v>0</v>
      </c>
      <c r="H19" s="4">
        <f>+SUMIFS([1]E!F:F,[1]E!K:K,Tableau1[[#Headers],[cal]],[1]E!D:D,Tableau1[[#This Row],[N° compte]])-SUMIFS([1]E!G:G,[1]E!K:K,Tableau1[[#Headers],[cal]],[1]E!D:D,Tableau1[[#This Row],[N° compte]])</f>
        <v>0</v>
      </c>
      <c r="I19" s="4">
        <f>SUMIFS([1]E!F:F,[1]E!K:K,Tableau1[[#Headers],[jjb]],[1]E!D:D,Tableau1[[#This Row],[N° compte]])-SUMIFS([1]E!F:F,[1]E!G:G,Tableau1[[#Headers],[jjb]],[1]E!D:D,Tableau1[[#This Row],[N° compte]])</f>
        <v>0</v>
      </c>
      <c r="J19" s="25" t="s">
        <v>56</v>
      </c>
      <c r="S19" s="26" t="s">
        <v>60</v>
      </c>
      <c r="T19" s="26" t="s">
        <v>61</v>
      </c>
      <c r="U19" s="4">
        <f>SUMIF([1]E!J:J,Tableau4[[#This Row],[Frs / Clts]],[1]E!G:G)</f>
        <v>0</v>
      </c>
      <c r="V19" s="4">
        <f>+SUMIFS([1]E!G:G,[1]E!J:J,Tableau4[[#This Row],[Frs / Clts]],[1]E!C:C,"&gt;="&amp;debut,[1]E!C:C,"&lt;="&amp;fin)</f>
        <v>0</v>
      </c>
      <c r="W19" s="4">
        <f>+SUMIFS([1]E!F:F,[1]E!J:J,Tableau4[[#This Row],[Frs / Clts]],[1]E!C:C,"&gt;="&amp;debut,[1]E!C:C,"&lt;="&amp;fin)</f>
        <v>0</v>
      </c>
    </row>
    <row r="20" spans="1:23">
      <c r="A20" s="28">
        <v>1042</v>
      </c>
      <c r="B20" s="29" t="s">
        <v>62</v>
      </c>
      <c r="C20" s="3">
        <f>SUMIF([1]E!D:D,A20,[1]E!F:F)</f>
        <v>0</v>
      </c>
      <c r="D20" s="3">
        <f>SUMIF([1]E!D:D,A20,[1]E!G:G)</f>
        <v>0</v>
      </c>
      <c r="E20" s="4">
        <f>+SUMIFS([1]E!F:F,[1]E!D:D,A20,[1]E!C:C,"&gt;="&amp;debut,[1]E!C:C,"&lt;="&amp;fin)-SUMIFS([1]E!G:G,[1]E!D:D,A20,[1]E!C:C,"&gt;="&amp;debut,[1]E!C:C,"&lt;="&amp;fin)</f>
        <v>0</v>
      </c>
      <c r="F20" s="4">
        <f>+SUMIFS([1]E!F:F,[1]E!D:D,A20,[1]E!C:C,"&gt;="&amp;$A$1,[1]E!C:C,"&lt;="&amp;$A$2)-SUMIFS([1]E!G:G,[1]E!D:D,A20,[1]E!C:C,"&gt;="&amp;$A$1,[1]E!C:C,"&lt;="&amp;$A$2)</f>
        <v>0</v>
      </c>
      <c r="G20" s="4">
        <f>+SUMIFS([1]E!F:F,[1]E!D:D,A20,[1]E!C:C,"&gt;="&amp;$A$3,[1]E!C:C,"&lt;="&amp;$A$4)-SUMIFS([1]E!G:G,[1]E!D:D,$A$10,[1]E!C:C,"&gt;="&amp;A13,[1]E!C:C,"&lt;="&amp;$A$4)</f>
        <v>0</v>
      </c>
      <c r="H20" s="4">
        <f>+SUMIFS([1]E!F:F,[1]E!K:K,Tableau1[[#Headers],[cal]],[1]E!D:D,Tableau1[[#This Row],[N° compte]])-SUMIFS([1]E!G:G,[1]E!K:K,Tableau1[[#Headers],[cal]],[1]E!D:D,Tableau1[[#This Row],[N° compte]])</f>
        <v>0</v>
      </c>
      <c r="I20" s="4">
        <f>SUMIFS([1]E!F:F,[1]E!K:K,Tableau1[[#Headers],[jjb]],[1]E!D:D,Tableau1[[#This Row],[N° compte]])-SUMIFS([1]E!F:F,[1]E!G:G,Tableau1[[#Headers],[jjb]],[1]E!D:D,Tableau1[[#This Row],[N° compte]])</f>
        <v>0</v>
      </c>
      <c r="J20" s="30" t="s">
        <v>56</v>
      </c>
      <c r="S20" s="26"/>
      <c r="T20" s="26"/>
      <c r="U20" s="4">
        <f>SUMIF([1]E!J:J,Tableau4[[#This Row],[Frs / Clts]],[1]E!G:G)</f>
        <v>0</v>
      </c>
      <c r="V20" s="4">
        <f>+SUMIFS([1]E!G:G,[1]E!J:J,Tableau4[[#This Row],[Frs / Clts]],[1]E!C:C,"&gt;="&amp;debut,[1]E!C:C,"&lt;="&amp;fin)</f>
        <v>0</v>
      </c>
      <c r="W20" s="4">
        <f>+SUMIFS([1]E!F:F,[1]E!J:J,Tableau4[[#This Row],[Frs / Clts]],[1]E!C:C,"&gt;="&amp;debut,[1]E!C:C,"&lt;="&amp;fin)</f>
        <v>0</v>
      </c>
    </row>
    <row r="21" spans="1:23">
      <c r="A21" s="23">
        <v>1043</v>
      </c>
      <c r="B21" s="24" t="s">
        <v>63</v>
      </c>
      <c r="C21" s="3">
        <f>SUMIF([1]E!D:D,A21,[1]E!F:F)</f>
        <v>0</v>
      </c>
      <c r="D21" s="3">
        <f>SUMIF([1]E!D:D,A21,[1]E!G:G)</f>
        <v>0</v>
      </c>
      <c r="E21" s="4">
        <f>+SUMIFS([1]E!F:F,[1]E!D:D,A21,[1]E!C:C,"&gt;="&amp;debut,[1]E!C:C,"&lt;="&amp;fin)-SUMIFS([1]E!G:G,[1]E!D:D,A21,[1]E!C:C,"&gt;="&amp;debut,[1]E!C:C,"&lt;="&amp;fin)</f>
        <v>0</v>
      </c>
      <c r="F21" s="4">
        <f>+SUMIFS([1]E!F:F,[1]E!D:D,A21,[1]E!C:C,"&gt;="&amp;$A$1,[1]E!C:C,"&lt;="&amp;$A$2)-SUMIFS([1]E!G:G,[1]E!D:D,A21,[1]E!C:C,"&gt;="&amp;$A$1,[1]E!C:C,"&lt;="&amp;$A$2)</f>
        <v>0</v>
      </c>
      <c r="G21" s="4">
        <f>+SUMIFS([1]E!F:F,[1]E!D:D,A21,[1]E!C:C,"&gt;="&amp;$A$3,[1]E!C:C,"&lt;="&amp;$A$4)-SUMIFS([1]E!G:G,[1]E!D:D,$A$10,[1]E!C:C,"&gt;="&amp;A14,[1]E!C:C,"&lt;="&amp;$A$4)</f>
        <v>0</v>
      </c>
      <c r="H21" s="4">
        <f>+SUMIFS([1]E!F:F,[1]E!K:K,Tableau1[[#Headers],[cal]],[1]E!D:D,Tableau1[[#This Row],[N° compte]])-SUMIFS([1]E!G:G,[1]E!K:K,Tableau1[[#Headers],[cal]],[1]E!D:D,Tableau1[[#This Row],[N° compte]])</f>
        <v>0</v>
      </c>
      <c r="I21" s="4">
        <f>SUMIFS([1]E!F:F,[1]E!K:K,Tableau1[[#Headers],[jjb]],[1]E!D:D,Tableau1[[#This Row],[N° compte]])-SUMIFS([1]E!F:F,[1]E!G:G,Tableau1[[#Headers],[jjb]],[1]E!D:D,Tableau1[[#This Row],[N° compte]])</f>
        <v>0</v>
      </c>
      <c r="J21" s="25" t="s">
        <v>56</v>
      </c>
    </row>
    <row r="22" spans="1:23">
      <c r="A22" s="28">
        <v>1044</v>
      </c>
      <c r="B22" s="29" t="s">
        <v>64</v>
      </c>
      <c r="C22" s="3">
        <f>SUMIF([1]E!D:D,A22,[1]E!F:F)</f>
        <v>0</v>
      </c>
      <c r="D22" s="3">
        <f>SUMIF([1]E!D:D,A22,[1]E!G:G)</f>
        <v>0</v>
      </c>
      <c r="E22" s="4">
        <f>+SUMIFS([1]E!F:F,[1]E!D:D,A22,[1]E!C:C,"&gt;="&amp;debut,[1]E!C:C,"&lt;="&amp;fin)-SUMIFS([1]E!G:G,[1]E!D:D,A22,[1]E!C:C,"&gt;="&amp;debut,[1]E!C:C,"&lt;="&amp;fin)</f>
        <v>0</v>
      </c>
      <c r="F22" s="4">
        <f>+SUMIFS([1]E!F:F,[1]E!D:D,A22,[1]E!C:C,"&gt;="&amp;$A$1,[1]E!C:C,"&lt;="&amp;$A$2)-SUMIFS([1]E!G:G,[1]E!D:D,A22,[1]E!C:C,"&gt;="&amp;$A$1,[1]E!C:C,"&lt;="&amp;$A$2)</f>
        <v>0</v>
      </c>
      <c r="G22" s="4">
        <f>+SUMIFS([1]E!F:F,[1]E!D:D,A22,[1]E!C:C,"&gt;="&amp;$A$3,[1]E!C:C,"&lt;="&amp;$A$4)-SUMIFS([1]E!G:G,[1]E!D:D,$A$10,[1]E!C:C,"&gt;="&amp;A15,[1]E!C:C,"&lt;="&amp;$A$4)</f>
        <v>0</v>
      </c>
      <c r="H22" s="4">
        <f>+SUMIFS([1]E!F:F,[1]E!K:K,Tableau1[[#Headers],[cal]],[1]E!D:D,Tableau1[[#This Row],[N° compte]])-SUMIFS([1]E!G:G,[1]E!K:K,Tableau1[[#Headers],[cal]],[1]E!D:D,Tableau1[[#This Row],[N° compte]])</f>
        <v>0</v>
      </c>
      <c r="I22" s="4">
        <f>SUMIFS([1]E!F:F,[1]E!K:K,Tableau1[[#Headers],[jjb]],[1]E!D:D,Tableau1[[#This Row],[N° compte]])-SUMIFS([1]E!F:F,[1]E!G:G,Tableau1[[#Headers],[jjb]],[1]E!D:D,Tableau1[[#This Row],[N° compte]])</f>
        <v>0</v>
      </c>
      <c r="J22" s="30" t="s">
        <v>56</v>
      </c>
    </row>
    <row r="23" spans="1:23">
      <c r="A23" s="23">
        <v>1045</v>
      </c>
      <c r="B23" s="24" t="s">
        <v>65</v>
      </c>
      <c r="C23" s="3">
        <f>SUMIF([1]E!D:D,A23,[1]E!F:F)</f>
        <v>0</v>
      </c>
      <c r="D23" s="3">
        <f>SUMIF([1]E!D:D,A23,[1]E!G:G)</f>
        <v>0</v>
      </c>
      <c r="E23" s="4">
        <f>+SUMIFS([1]E!F:F,[1]E!D:D,A23,[1]E!C:C,"&gt;="&amp;debut,[1]E!C:C,"&lt;="&amp;fin)-SUMIFS([1]E!G:G,[1]E!D:D,A23,[1]E!C:C,"&gt;="&amp;debut,[1]E!C:C,"&lt;="&amp;fin)</f>
        <v>0</v>
      </c>
      <c r="F23" s="4">
        <f>+SUMIFS([1]E!F:F,[1]E!D:D,A23,[1]E!C:C,"&gt;="&amp;$A$1,[1]E!C:C,"&lt;="&amp;$A$2)-SUMIFS([1]E!G:G,[1]E!D:D,A23,[1]E!C:C,"&gt;="&amp;$A$1,[1]E!C:C,"&lt;="&amp;$A$2)</f>
        <v>0</v>
      </c>
      <c r="G23" s="4">
        <f>+SUMIFS([1]E!F:F,[1]E!D:D,A23,[1]E!C:C,"&gt;="&amp;$A$3,[1]E!C:C,"&lt;="&amp;$A$4)-SUMIFS([1]E!G:G,[1]E!D:D,$A$10,[1]E!C:C,"&gt;="&amp;A16,[1]E!C:C,"&lt;="&amp;$A$4)</f>
        <v>0</v>
      </c>
      <c r="H23" s="4">
        <f>+SUMIFS([1]E!F:F,[1]E!K:K,Tableau1[[#Headers],[cal]],[1]E!D:D,Tableau1[[#This Row],[N° compte]])-SUMIFS([1]E!G:G,[1]E!K:K,Tableau1[[#Headers],[cal]],[1]E!D:D,Tableau1[[#This Row],[N° compte]])</f>
        <v>0</v>
      </c>
      <c r="I23" s="4">
        <f>SUMIFS([1]E!F:F,[1]E!K:K,Tableau1[[#Headers],[jjb]],[1]E!D:D,Tableau1[[#This Row],[N° compte]])-SUMIFS([1]E!F:F,[1]E!G:G,Tableau1[[#Headers],[jjb]],[1]E!D:D,Tableau1[[#This Row],[N° compte]])</f>
        <v>0</v>
      </c>
      <c r="J23" s="25" t="s">
        <v>56</v>
      </c>
    </row>
    <row r="24" spans="1:23">
      <c r="A24" s="28">
        <v>105</v>
      </c>
      <c r="B24" s="29" t="s">
        <v>66</v>
      </c>
      <c r="C24" s="3">
        <f>SUMIF([1]E!D:D,A24,[1]E!F:F)</f>
        <v>0</v>
      </c>
      <c r="D24" s="3">
        <f>SUMIF([1]E!D:D,A24,[1]E!G:G)</f>
        <v>0</v>
      </c>
      <c r="E24" s="4">
        <f>+SUMIFS([1]E!F:F,[1]E!D:D,A24,[1]E!C:C,"&gt;="&amp;debut,[1]E!C:C,"&lt;="&amp;fin)-SUMIFS([1]E!G:G,[1]E!D:D,A24,[1]E!C:C,"&gt;="&amp;debut,[1]E!C:C,"&lt;="&amp;fin)</f>
        <v>0</v>
      </c>
      <c r="F24" s="4">
        <f>+SUMIFS([1]E!F:F,[1]E!D:D,A24,[1]E!C:C,"&gt;="&amp;$A$1,[1]E!C:C,"&lt;="&amp;$A$2)-SUMIFS([1]E!G:G,[1]E!D:D,A24,[1]E!C:C,"&gt;="&amp;$A$1,[1]E!C:C,"&lt;="&amp;$A$2)</f>
        <v>0</v>
      </c>
      <c r="G24" s="4">
        <f>+SUMIFS([1]E!F:F,[1]E!D:D,A24,[1]E!C:C,"&gt;="&amp;$A$3,[1]E!C:C,"&lt;="&amp;$A$4)-SUMIFS([1]E!G:G,[1]E!D:D,$A$10,[1]E!C:C,"&gt;="&amp;A17,[1]E!C:C,"&lt;="&amp;$A$4)</f>
        <v>0</v>
      </c>
      <c r="H24" s="4">
        <f>+SUMIFS([1]E!F:F,[1]E!K:K,Tableau1[[#Headers],[cal]],[1]E!D:D,Tableau1[[#This Row],[N° compte]])-SUMIFS([1]E!G:G,[1]E!K:K,Tableau1[[#Headers],[cal]],[1]E!D:D,Tableau1[[#This Row],[N° compte]])</f>
        <v>0</v>
      </c>
      <c r="I24" s="4">
        <f>SUMIFS([1]E!F:F,[1]E!K:K,Tableau1[[#Headers],[jjb]],[1]E!D:D,Tableau1[[#This Row],[N° compte]])-SUMIFS([1]E!F:F,[1]E!G:G,Tableau1[[#Headers],[jjb]],[1]E!D:D,Tableau1[[#This Row],[N° compte]])</f>
        <v>0</v>
      </c>
      <c r="J24" s="30" t="s">
        <v>67</v>
      </c>
    </row>
    <row r="25" spans="1:23">
      <c r="A25" s="23">
        <v>1051</v>
      </c>
      <c r="B25" s="24" t="s">
        <v>68</v>
      </c>
      <c r="C25" s="3">
        <f>SUMIF([1]E!D:D,A25,[1]E!F:F)</f>
        <v>0</v>
      </c>
      <c r="D25" s="3">
        <f>SUMIF([1]E!D:D,A25,[1]E!G:G)</f>
        <v>0</v>
      </c>
      <c r="E25" s="4">
        <f>+SUMIFS([1]E!F:F,[1]E!D:D,A25,[1]E!C:C,"&gt;="&amp;debut,[1]E!C:C,"&lt;="&amp;fin)-SUMIFS([1]E!G:G,[1]E!D:D,A25,[1]E!C:C,"&gt;="&amp;debut,[1]E!C:C,"&lt;="&amp;fin)</f>
        <v>0</v>
      </c>
      <c r="F25" s="4">
        <f>+SUMIFS([1]E!F:F,[1]E!D:D,A25,[1]E!C:C,"&gt;="&amp;$A$1,[1]E!C:C,"&lt;="&amp;$A$2)-SUMIFS([1]E!G:G,[1]E!D:D,A25,[1]E!C:C,"&gt;="&amp;$A$1,[1]E!C:C,"&lt;="&amp;$A$2)</f>
        <v>0</v>
      </c>
      <c r="G25" s="4">
        <f>+SUMIFS([1]E!F:F,[1]E!D:D,A25,[1]E!C:C,"&gt;="&amp;$A$3,[1]E!C:C,"&lt;="&amp;$A$4)-SUMIFS([1]E!G:G,[1]E!D:D,$A$10,[1]E!C:C,"&gt;="&amp;A18,[1]E!C:C,"&lt;="&amp;$A$4)</f>
        <v>0</v>
      </c>
      <c r="H25" s="4">
        <f>+SUMIFS([1]E!F:F,[1]E!K:K,Tableau1[[#Headers],[cal]],[1]E!D:D,Tableau1[[#This Row],[N° compte]])-SUMIFS([1]E!G:G,[1]E!K:K,Tableau1[[#Headers],[cal]],[1]E!D:D,Tableau1[[#This Row],[N° compte]])</f>
        <v>0</v>
      </c>
      <c r="I25" s="4">
        <f>SUMIFS([1]E!F:F,[1]E!K:K,Tableau1[[#Headers],[jjb]],[1]E!D:D,Tableau1[[#This Row],[N° compte]])-SUMIFS([1]E!F:F,[1]E!G:G,Tableau1[[#Headers],[jjb]],[1]E!D:D,Tableau1[[#This Row],[N° compte]])</f>
        <v>0</v>
      </c>
      <c r="J25" s="25" t="s">
        <v>67</v>
      </c>
    </row>
    <row r="26" spans="1:23">
      <c r="A26" s="28">
        <v>1052</v>
      </c>
      <c r="B26" s="29" t="s">
        <v>69</v>
      </c>
      <c r="C26" s="3">
        <f>SUMIF([1]E!D:D,A26,[1]E!F:F)</f>
        <v>0</v>
      </c>
      <c r="D26" s="3">
        <f>SUMIF([1]E!D:D,A26,[1]E!G:G)</f>
        <v>0</v>
      </c>
      <c r="E26" s="4">
        <f>+SUMIFS([1]E!F:F,[1]E!D:D,A26,[1]E!C:C,"&gt;="&amp;debut,[1]E!C:C,"&lt;="&amp;fin)-SUMIFS([1]E!G:G,[1]E!D:D,A26,[1]E!C:C,"&gt;="&amp;debut,[1]E!C:C,"&lt;="&amp;fin)</f>
        <v>0</v>
      </c>
      <c r="F26" s="4">
        <f>+SUMIFS([1]E!F:F,[1]E!D:D,A26,[1]E!C:C,"&gt;="&amp;$A$1,[1]E!C:C,"&lt;="&amp;$A$2)-SUMIFS([1]E!G:G,[1]E!D:D,A26,[1]E!C:C,"&gt;="&amp;$A$1,[1]E!C:C,"&lt;="&amp;$A$2)</f>
        <v>0</v>
      </c>
      <c r="G26" s="4">
        <f>+SUMIFS([1]E!F:F,[1]E!D:D,A26,[1]E!C:C,"&gt;="&amp;$A$3,[1]E!C:C,"&lt;="&amp;$A$4)-SUMIFS([1]E!G:G,[1]E!D:D,$A$10,[1]E!C:C,"&gt;="&amp;A19,[1]E!C:C,"&lt;="&amp;$A$4)</f>
        <v>0</v>
      </c>
      <c r="H26" s="4">
        <f>+SUMIFS([1]E!F:F,[1]E!K:K,Tableau1[[#Headers],[cal]],[1]E!D:D,Tableau1[[#This Row],[N° compte]])-SUMIFS([1]E!G:G,[1]E!K:K,Tableau1[[#Headers],[cal]],[1]E!D:D,Tableau1[[#This Row],[N° compte]])</f>
        <v>0</v>
      </c>
      <c r="I26" s="4">
        <f>SUMIFS([1]E!F:F,[1]E!K:K,Tableau1[[#Headers],[jjb]],[1]E!D:D,Tableau1[[#This Row],[N° compte]])-SUMIFS([1]E!F:F,[1]E!G:G,Tableau1[[#Headers],[jjb]],[1]E!D:D,Tableau1[[#This Row],[N° compte]])</f>
        <v>0</v>
      </c>
      <c r="J26" s="30" t="s">
        <v>67</v>
      </c>
    </row>
    <row r="27" spans="1:23">
      <c r="A27" s="23">
        <v>1053</v>
      </c>
      <c r="B27" s="24" t="s">
        <v>70</v>
      </c>
      <c r="C27" s="3">
        <f>SUMIF([1]E!D:D,A27,[1]E!F:F)</f>
        <v>0</v>
      </c>
      <c r="D27" s="3">
        <f>SUMIF([1]E!D:D,A27,[1]E!G:G)</f>
        <v>0</v>
      </c>
      <c r="E27" s="4">
        <f>+SUMIFS([1]E!F:F,[1]E!D:D,A27,[1]E!C:C,"&gt;="&amp;debut,[1]E!C:C,"&lt;="&amp;fin)-SUMIFS([1]E!G:G,[1]E!D:D,A27,[1]E!C:C,"&gt;="&amp;debut,[1]E!C:C,"&lt;="&amp;fin)</f>
        <v>0</v>
      </c>
      <c r="F27" s="4">
        <f>+SUMIFS([1]E!F:F,[1]E!D:D,A27,[1]E!C:C,"&gt;="&amp;$A$1,[1]E!C:C,"&lt;="&amp;$A$2)-SUMIFS([1]E!G:G,[1]E!D:D,A27,[1]E!C:C,"&gt;="&amp;$A$1,[1]E!C:C,"&lt;="&amp;$A$2)</f>
        <v>0</v>
      </c>
      <c r="G27" s="4">
        <f>+SUMIFS([1]E!F:F,[1]E!D:D,A27,[1]E!C:C,"&gt;="&amp;$A$3,[1]E!C:C,"&lt;="&amp;$A$4)-SUMIFS([1]E!G:G,[1]E!D:D,$A$10,[1]E!C:C,"&gt;="&amp;A20,[1]E!C:C,"&lt;="&amp;$A$4)</f>
        <v>0</v>
      </c>
      <c r="H27" s="4">
        <f>+SUMIFS([1]E!F:F,[1]E!K:K,Tableau1[[#Headers],[cal]],[1]E!D:D,Tableau1[[#This Row],[N° compte]])-SUMIFS([1]E!G:G,[1]E!K:K,Tableau1[[#Headers],[cal]],[1]E!D:D,Tableau1[[#This Row],[N° compte]])</f>
        <v>0</v>
      </c>
      <c r="I27" s="4">
        <f>SUMIFS([1]E!F:F,[1]E!K:K,Tableau1[[#Headers],[jjb]],[1]E!D:D,Tableau1[[#This Row],[N° compte]])-SUMIFS([1]E!F:F,[1]E!G:G,Tableau1[[#Headers],[jjb]],[1]E!D:D,Tableau1[[#This Row],[N° compte]])</f>
        <v>0</v>
      </c>
      <c r="J27" s="25" t="s">
        <v>67</v>
      </c>
    </row>
    <row r="28" spans="1:23">
      <c r="A28" s="28">
        <v>1055</v>
      </c>
      <c r="B28" s="29" t="s">
        <v>71</v>
      </c>
      <c r="C28" s="3">
        <f>SUMIF([1]E!D:D,A28,[1]E!F:F)</f>
        <v>0</v>
      </c>
      <c r="D28" s="3">
        <f>SUMIF([1]E!D:D,A28,[1]E!G:G)</f>
        <v>0</v>
      </c>
      <c r="E28" s="4">
        <f>+SUMIFS([1]E!F:F,[1]E!D:D,A28,[1]E!C:C,"&gt;="&amp;debut,[1]E!C:C,"&lt;="&amp;fin)-SUMIFS([1]E!G:G,[1]E!D:D,A28,[1]E!C:C,"&gt;="&amp;debut,[1]E!C:C,"&lt;="&amp;fin)</f>
        <v>0</v>
      </c>
      <c r="F28" s="4">
        <f>+SUMIFS([1]E!F:F,[1]E!D:D,A28,[1]E!C:C,"&gt;="&amp;$A$1,[1]E!C:C,"&lt;="&amp;$A$2)-SUMIFS([1]E!G:G,[1]E!D:D,A28,[1]E!C:C,"&gt;="&amp;$A$1,[1]E!C:C,"&lt;="&amp;$A$2)</f>
        <v>0</v>
      </c>
      <c r="G28" s="4">
        <f>+SUMIFS([1]E!F:F,[1]E!D:D,A28,[1]E!C:C,"&gt;="&amp;$A$3,[1]E!C:C,"&lt;="&amp;$A$4)-SUMIFS([1]E!G:G,[1]E!D:D,$A$10,[1]E!C:C,"&gt;="&amp;A21,[1]E!C:C,"&lt;="&amp;$A$4)</f>
        <v>0</v>
      </c>
      <c r="H28" s="4">
        <f>+SUMIFS([1]E!F:F,[1]E!K:K,Tableau1[[#Headers],[cal]],[1]E!D:D,Tableau1[[#This Row],[N° compte]])-SUMIFS([1]E!G:G,[1]E!K:K,Tableau1[[#Headers],[cal]],[1]E!D:D,Tableau1[[#This Row],[N° compte]])</f>
        <v>0</v>
      </c>
      <c r="I28" s="4">
        <f>SUMIFS([1]E!F:F,[1]E!K:K,Tableau1[[#Headers],[jjb]],[1]E!D:D,Tableau1[[#This Row],[N° compte]])-SUMIFS([1]E!F:F,[1]E!G:G,Tableau1[[#Headers],[jjb]],[1]E!D:D,Tableau1[[#This Row],[N° compte]])</f>
        <v>0</v>
      </c>
      <c r="J28" s="30" t="s">
        <v>67</v>
      </c>
    </row>
    <row r="29" spans="1:23">
      <c r="A29" s="23">
        <v>1057</v>
      </c>
      <c r="B29" s="24" t="s">
        <v>72</v>
      </c>
      <c r="C29" s="3">
        <f>SUMIF([1]E!D:D,A29,[1]E!F:F)</f>
        <v>0</v>
      </c>
      <c r="D29" s="3">
        <f>SUMIF([1]E!D:D,A29,[1]E!G:G)</f>
        <v>0</v>
      </c>
      <c r="E29" s="4">
        <f>+SUMIFS([1]E!F:F,[1]E!D:D,A29,[1]E!C:C,"&gt;="&amp;debut,[1]E!C:C,"&lt;="&amp;fin)-SUMIFS([1]E!G:G,[1]E!D:D,A29,[1]E!C:C,"&gt;="&amp;debut,[1]E!C:C,"&lt;="&amp;fin)</f>
        <v>0</v>
      </c>
      <c r="F29" s="4">
        <f>+SUMIFS([1]E!F:F,[1]E!D:D,A29,[1]E!C:C,"&gt;="&amp;$A$1,[1]E!C:C,"&lt;="&amp;$A$2)-SUMIFS([1]E!G:G,[1]E!D:D,A29,[1]E!C:C,"&gt;="&amp;$A$1,[1]E!C:C,"&lt;="&amp;$A$2)</f>
        <v>0</v>
      </c>
      <c r="G29" s="4">
        <f>+SUMIFS([1]E!F:F,[1]E!D:D,A29,[1]E!C:C,"&gt;="&amp;$A$3,[1]E!C:C,"&lt;="&amp;$A$4)-SUMIFS([1]E!G:G,[1]E!D:D,$A$10,[1]E!C:C,"&gt;="&amp;A22,[1]E!C:C,"&lt;="&amp;$A$4)</f>
        <v>0</v>
      </c>
      <c r="H29" s="4">
        <f>+SUMIFS([1]E!F:F,[1]E!K:K,Tableau1[[#Headers],[cal]],[1]E!D:D,Tableau1[[#This Row],[N° compte]])-SUMIFS([1]E!G:G,[1]E!K:K,Tableau1[[#Headers],[cal]],[1]E!D:D,Tableau1[[#This Row],[N° compte]])</f>
        <v>0</v>
      </c>
      <c r="I29" s="4">
        <f>SUMIFS([1]E!F:F,[1]E!K:K,Tableau1[[#Headers],[jjb]],[1]E!D:D,Tableau1[[#This Row],[N° compte]])-SUMIFS([1]E!F:F,[1]E!G:G,Tableau1[[#Headers],[jjb]],[1]E!D:D,Tableau1[[#This Row],[N° compte]])</f>
        <v>0</v>
      </c>
      <c r="J29" s="25" t="s">
        <v>67</v>
      </c>
    </row>
    <row r="30" spans="1:23">
      <c r="A30" s="28">
        <v>1058</v>
      </c>
      <c r="B30" s="29" t="s">
        <v>73</v>
      </c>
      <c r="C30" s="3">
        <f>SUMIF([1]E!D:D,A30,[1]E!F:F)</f>
        <v>0</v>
      </c>
      <c r="D30" s="3">
        <f>SUMIF([1]E!D:D,A30,[1]E!G:G)</f>
        <v>0</v>
      </c>
      <c r="E30" s="4">
        <f>+SUMIFS([1]E!F:F,[1]E!D:D,A30,[1]E!C:C,"&gt;="&amp;debut,[1]E!C:C,"&lt;="&amp;fin)-SUMIFS([1]E!G:G,[1]E!D:D,A30,[1]E!C:C,"&gt;="&amp;debut,[1]E!C:C,"&lt;="&amp;fin)</f>
        <v>0</v>
      </c>
      <c r="F30" s="4">
        <f>+SUMIFS([1]E!F:F,[1]E!D:D,A30,[1]E!C:C,"&gt;="&amp;$A$1,[1]E!C:C,"&lt;="&amp;$A$2)-SUMIFS([1]E!G:G,[1]E!D:D,A30,[1]E!C:C,"&gt;="&amp;$A$1,[1]E!C:C,"&lt;="&amp;$A$2)</f>
        <v>0</v>
      </c>
      <c r="G30" s="4">
        <f>+SUMIFS([1]E!F:F,[1]E!D:D,A30,[1]E!C:C,"&gt;="&amp;$A$3,[1]E!C:C,"&lt;="&amp;$A$4)-SUMIFS([1]E!G:G,[1]E!D:D,$A$10,[1]E!C:C,"&gt;="&amp;A23,[1]E!C:C,"&lt;="&amp;$A$4)</f>
        <v>0</v>
      </c>
      <c r="H30" s="4">
        <f>+SUMIFS([1]E!F:F,[1]E!K:K,Tableau1[[#Headers],[cal]],[1]E!D:D,Tableau1[[#This Row],[N° compte]])-SUMIFS([1]E!G:G,[1]E!K:K,Tableau1[[#Headers],[cal]],[1]E!D:D,Tableau1[[#This Row],[N° compte]])</f>
        <v>0</v>
      </c>
      <c r="I30" s="4">
        <f>SUMIFS([1]E!F:F,[1]E!K:K,Tableau1[[#Headers],[jjb]],[1]E!D:D,Tableau1[[#This Row],[N° compte]])-SUMIFS([1]E!F:F,[1]E!G:G,Tableau1[[#Headers],[jjb]],[1]E!D:D,Tableau1[[#This Row],[N° compte]])</f>
        <v>0</v>
      </c>
      <c r="J30" s="30" t="s">
        <v>67</v>
      </c>
    </row>
    <row r="31" spans="1:23">
      <c r="A31" s="23">
        <v>106</v>
      </c>
      <c r="B31" s="24" t="s">
        <v>74</v>
      </c>
      <c r="C31" s="3">
        <f>SUMIF([1]E!D:D,A31,[1]E!F:F)</f>
        <v>0</v>
      </c>
      <c r="D31" s="3">
        <f>SUMIF([1]E!D:D,A31,[1]E!G:G)</f>
        <v>0</v>
      </c>
      <c r="E31" s="4">
        <f>+SUMIFS([1]E!F:F,[1]E!D:D,A31,[1]E!C:C,"&gt;="&amp;debut,[1]E!C:C,"&lt;="&amp;fin)-SUMIFS([1]E!G:G,[1]E!D:D,A31,[1]E!C:C,"&gt;="&amp;debut,[1]E!C:C,"&lt;="&amp;fin)</f>
        <v>0</v>
      </c>
      <c r="F31" s="4">
        <f>+SUMIFS([1]E!F:F,[1]E!D:D,A31,[1]E!C:C,"&gt;="&amp;$A$1,[1]E!C:C,"&lt;="&amp;$A$2)-SUMIFS([1]E!G:G,[1]E!D:D,A31,[1]E!C:C,"&gt;="&amp;$A$1,[1]E!C:C,"&lt;="&amp;$A$2)</f>
        <v>0</v>
      </c>
      <c r="G31" s="4">
        <f>+SUMIFS([1]E!F:F,[1]E!D:D,A31,[1]E!C:C,"&gt;="&amp;$A$3,[1]E!C:C,"&lt;="&amp;$A$4)-SUMIFS([1]E!G:G,[1]E!D:D,$A$10,[1]E!C:C,"&gt;="&amp;A24,[1]E!C:C,"&lt;="&amp;$A$4)</f>
        <v>0</v>
      </c>
      <c r="H31" s="4">
        <f>+SUMIFS([1]E!F:F,[1]E!K:K,Tableau1[[#Headers],[cal]],[1]E!D:D,Tableau1[[#This Row],[N° compte]])-SUMIFS([1]E!G:G,[1]E!K:K,Tableau1[[#Headers],[cal]],[1]E!D:D,Tableau1[[#This Row],[N° compte]])</f>
        <v>0</v>
      </c>
      <c r="I31" s="4">
        <f>SUMIFS([1]E!F:F,[1]E!K:K,Tableau1[[#Headers],[jjb]],[1]E!D:D,Tableau1[[#This Row],[N° compte]])-SUMIFS([1]E!F:F,[1]E!G:G,Tableau1[[#Headers],[jjb]],[1]E!D:D,Tableau1[[#This Row],[N° compte]])</f>
        <v>0</v>
      </c>
      <c r="J31" s="25"/>
    </row>
    <row r="32" spans="1:23">
      <c r="A32" s="28">
        <v>1061</v>
      </c>
      <c r="B32" s="29" t="s">
        <v>75</v>
      </c>
      <c r="C32" s="3">
        <f>SUMIF([1]E!D:D,A32,[1]E!F:F)</f>
        <v>0</v>
      </c>
      <c r="D32" s="3">
        <f>SUMIF([1]E!D:D,A32,[1]E!G:G)</f>
        <v>0</v>
      </c>
      <c r="E32" s="4">
        <f>+SUMIFS([1]E!F:F,[1]E!D:D,A32,[1]E!C:C,"&gt;="&amp;debut,[1]E!C:C,"&lt;="&amp;fin)-SUMIFS([1]E!G:G,[1]E!D:D,A32,[1]E!C:C,"&gt;="&amp;debut,[1]E!C:C,"&lt;="&amp;fin)</f>
        <v>0</v>
      </c>
      <c r="F32" s="4">
        <f>+SUMIFS([1]E!F:F,[1]E!D:D,A32,[1]E!C:C,"&gt;="&amp;$A$1,[1]E!C:C,"&lt;="&amp;$A$2)-SUMIFS([1]E!G:G,[1]E!D:D,A32,[1]E!C:C,"&gt;="&amp;$A$1,[1]E!C:C,"&lt;="&amp;$A$2)</f>
        <v>0</v>
      </c>
      <c r="G32" s="4">
        <f>+SUMIFS([1]E!F:F,[1]E!D:D,A32,[1]E!C:C,"&gt;="&amp;$A$3,[1]E!C:C,"&lt;="&amp;$A$4)-SUMIFS([1]E!G:G,[1]E!D:D,$A$10,[1]E!C:C,"&gt;="&amp;A25,[1]E!C:C,"&lt;="&amp;$A$4)</f>
        <v>0</v>
      </c>
      <c r="H32" s="4">
        <f>+SUMIFS([1]E!F:F,[1]E!K:K,Tableau1[[#Headers],[cal]],[1]E!D:D,Tableau1[[#This Row],[N° compte]])-SUMIFS([1]E!G:G,[1]E!K:K,Tableau1[[#Headers],[cal]],[1]E!D:D,Tableau1[[#This Row],[N° compte]])</f>
        <v>0</v>
      </c>
      <c r="I32" s="4">
        <f>SUMIFS([1]E!F:F,[1]E!K:K,Tableau1[[#Headers],[jjb]],[1]E!D:D,Tableau1[[#This Row],[N° compte]])-SUMIFS([1]E!F:F,[1]E!G:G,Tableau1[[#Headers],[jjb]],[1]E!D:D,Tableau1[[#This Row],[N° compte]])</f>
        <v>0</v>
      </c>
      <c r="J32" s="30" t="s">
        <v>75</v>
      </c>
    </row>
    <row r="33" spans="1:10">
      <c r="A33" s="23">
        <v>10611</v>
      </c>
      <c r="B33" s="24" t="s">
        <v>76</v>
      </c>
      <c r="C33" s="3">
        <f>SUMIF([1]E!D:D,A33,[1]E!F:F)</f>
        <v>0</v>
      </c>
      <c r="D33" s="3">
        <f>SUMIF([1]E!D:D,A33,[1]E!G:G)</f>
        <v>0</v>
      </c>
      <c r="E33" s="4">
        <f>+SUMIFS([1]E!F:F,[1]E!D:D,A33,[1]E!C:C,"&gt;="&amp;debut,[1]E!C:C,"&lt;="&amp;fin)-SUMIFS([1]E!G:G,[1]E!D:D,A33,[1]E!C:C,"&gt;="&amp;debut,[1]E!C:C,"&lt;="&amp;fin)</f>
        <v>0</v>
      </c>
      <c r="F33" s="4">
        <f>+SUMIFS([1]E!F:F,[1]E!D:D,A33,[1]E!C:C,"&gt;="&amp;$A$1,[1]E!C:C,"&lt;="&amp;$A$2)-SUMIFS([1]E!G:G,[1]E!D:D,A33,[1]E!C:C,"&gt;="&amp;$A$1,[1]E!C:C,"&lt;="&amp;$A$2)</f>
        <v>0</v>
      </c>
      <c r="G33" s="4">
        <f>+SUMIFS([1]E!F:F,[1]E!D:D,A33,[1]E!C:C,"&gt;="&amp;$A$3,[1]E!C:C,"&lt;="&amp;$A$4)-SUMIFS([1]E!G:G,[1]E!D:D,$A$10,[1]E!C:C,"&gt;="&amp;A26,[1]E!C:C,"&lt;="&amp;$A$4)</f>
        <v>0</v>
      </c>
      <c r="H33" s="4">
        <f>+SUMIFS([1]E!F:F,[1]E!K:K,Tableau1[[#Headers],[cal]],[1]E!D:D,Tableau1[[#This Row],[N° compte]])-SUMIFS([1]E!G:G,[1]E!K:K,Tableau1[[#Headers],[cal]],[1]E!D:D,Tableau1[[#This Row],[N° compte]])</f>
        <v>0</v>
      </c>
      <c r="I33" s="4">
        <f>SUMIFS([1]E!F:F,[1]E!K:K,Tableau1[[#Headers],[jjb]],[1]E!D:D,Tableau1[[#This Row],[N° compte]])-SUMIFS([1]E!F:F,[1]E!G:G,Tableau1[[#Headers],[jjb]],[1]E!D:D,Tableau1[[#This Row],[N° compte]])</f>
        <v>0</v>
      </c>
      <c r="J33" s="25" t="s">
        <v>75</v>
      </c>
    </row>
    <row r="34" spans="1:10">
      <c r="A34" s="28">
        <v>10612</v>
      </c>
      <c r="B34" s="29" t="s">
        <v>77</v>
      </c>
      <c r="C34" s="3">
        <f>SUMIF([1]E!D:D,A34,[1]E!F:F)</f>
        <v>0</v>
      </c>
      <c r="D34" s="3">
        <f>SUMIF([1]E!D:D,A34,[1]E!G:G)</f>
        <v>0</v>
      </c>
      <c r="E34" s="4">
        <f>+SUMIFS([1]E!F:F,[1]E!D:D,A34,[1]E!C:C,"&gt;="&amp;debut,[1]E!C:C,"&lt;="&amp;fin)-SUMIFS([1]E!G:G,[1]E!D:D,A34,[1]E!C:C,"&gt;="&amp;debut,[1]E!C:C,"&lt;="&amp;fin)</f>
        <v>0</v>
      </c>
      <c r="F34" s="4">
        <f>+SUMIFS([1]E!F:F,[1]E!D:D,A34,[1]E!C:C,"&gt;="&amp;$A$1,[1]E!C:C,"&lt;="&amp;$A$2)-SUMIFS([1]E!G:G,[1]E!D:D,A34,[1]E!C:C,"&gt;="&amp;$A$1,[1]E!C:C,"&lt;="&amp;$A$2)</f>
        <v>0</v>
      </c>
      <c r="G34" s="4">
        <f>+SUMIFS([1]E!F:F,[1]E!D:D,A34,[1]E!C:C,"&gt;="&amp;$A$3,[1]E!C:C,"&lt;="&amp;$A$4)-SUMIFS([1]E!G:G,[1]E!D:D,$A$10,[1]E!C:C,"&gt;="&amp;A27,[1]E!C:C,"&lt;="&amp;$A$4)</f>
        <v>0</v>
      </c>
      <c r="H34" s="4">
        <f>+SUMIFS([1]E!F:F,[1]E!K:K,Tableau1[[#Headers],[cal]],[1]E!D:D,Tableau1[[#This Row],[N° compte]])-SUMIFS([1]E!G:G,[1]E!K:K,Tableau1[[#Headers],[cal]],[1]E!D:D,Tableau1[[#This Row],[N° compte]])</f>
        <v>0</v>
      </c>
      <c r="I34" s="4">
        <f>SUMIFS([1]E!F:F,[1]E!K:K,Tableau1[[#Headers],[jjb]],[1]E!D:D,Tableau1[[#This Row],[N° compte]])-SUMIFS([1]E!F:F,[1]E!G:G,Tableau1[[#Headers],[jjb]],[1]E!D:D,Tableau1[[#This Row],[N° compte]])</f>
        <v>0</v>
      </c>
      <c r="J34" s="30" t="s">
        <v>75</v>
      </c>
    </row>
    <row r="35" spans="1:10">
      <c r="A35" s="23">
        <v>1062</v>
      </c>
      <c r="B35" s="24" t="s">
        <v>78</v>
      </c>
      <c r="C35" s="3">
        <f>SUMIF([1]E!D:D,A35,[1]E!F:F)</f>
        <v>0</v>
      </c>
      <c r="D35" s="3">
        <f>SUMIF([1]E!D:D,A35,[1]E!G:G)</f>
        <v>0</v>
      </c>
      <c r="E35" s="4">
        <f>+SUMIFS([1]E!F:F,[1]E!D:D,A35,[1]E!C:C,"&gt;="&amp;debut,[1]E!C:C,"&lt;="&amp;fin)-SUMIFS([1]E!G:G,[1]E!D:D,A35,[1]E!C:C,"&gt;="&amp;debut,[1]E!C:C,"&lt;="&amp;fin)</f>
        <v>0</v>
      </c>
      <c r="F35" s="4">
        <f>+SUMIFS([1]E!F:F,[1]E!D:D,A35,[1]E!C:C,"&gt;="&amp;$A$1,[1]E!C:C,"&lt;="&amp;$A$2)-SUMIFS([1]E!G:G,[1]E!D:D,A35,[1]E!C:C,"&gt;="&amp;$A$1,[1]E!C:C,"&lt;="&amp;$A$2)</f>
        <v>0</v>
      </c>
      <c r="G35" s="4">
        <f>+SUMIFS([1]E!F:F,[1]E!D:D,A35,[1]E!C:C,"&gt;="&amp;$A$3,[1]E!C:C,"&lt;="&amp;$A$4)-SUMIFS([1]E!G:G,[1]E!D:D,$A$10,[1]E!C:C,"&gt;="&amp;A28,[1]E!C:C,"&lt;="&amp;$A$4)</f>
        <v>0</v>
      </c>
      <c r="H35" s="4">
        <f>+SUMIFS([1]E!F:F,[1]E!K:K,Tableau1[[#Headers],[cal]],[1]E!D:D,Tableau1[[#This Row],[N° compte]])-SUMIFS([1]E!G:G,[1]E!K:K,Tableau1[[#Headers],[cal]],[1]E!D:D,Tableau1[[#This Row],[N° compte]])</f>
        <v>0</v>
      </c>
      <c r="I35" s="4">
        <f>SUMIFS([1]E!F:F,[1]E!K:K,Tableau1[[#Headers],[jjb]],[1]E!D:D,Tableau1[[#This Row],[N° compte]])-SUMIFS([1]E!F:F,[1]E!G:G,Tableau1[[#Headers],[jjb]],[1]E!D:D,Tableau1[[#This Row],[N° compte]])</f>
        <v>0</v>
      </c>
      <c r="J35" s="25" t="s">
        <v>79</v>
      </c>
    </row>
    <row r="36" spans="1:10">
      <c r="A36" s="28">
        <v>1063</v>
      </c>
      <c r="B36" s="29" t="s">
        <v>80</v>
      </c>
      <c r="C36" s="3">
        <f>SUMIF([1]E!D:D,A36,[1]E!F:F)</f>
        <v>0</v>
      </c>
      <c r="D36" s="3">
        <f>SUMIF([1]E!D:D,A36,[1]E!G:G)</f>
        <v>0</v>
      </c>
      <c r="E36" s="4">
        <f>+SUMIFS([1]E!F:F,[1]E!D:D,A36,[1]E!C:C,"&gt;="&amp;debut,[1]E!C:C,"&lt;="&amp;fin)-SUMIFS([1]E!G:G,[1]E!D:D,A36,[1]E!C:C,"&gt;="&amp;debut,[1]E!C:C,"&lt;="&amp;fin)</f>
        <v>0</v>
      </c>
      <c r="F36" s="4">
        <f>+SUMIFS([1]E!F:F,[1]E!D:D,A36,[1]E!C:C,"&gt;="&amp;$A$1,[1]E!C:C,"&lt;="&amp;$A$2)-SUMIFS([1]E!G:G,[1]E!D:D,A36,[1]E!C:C,"&gt;="&amp;$A$1,[1]E!C:C,"&lt;="&amp;$A$2)</f>
        <v>0</v>
      </c>
      <c r="G36" s="4">
        <f>+SUMIFS([1]E!F:F,[1]E!D:D,A36,[1]E!C:C,"&gt;="&amp;$A$3,[1]E!C:C,"&lt;="&amp;$A$4)-SUMIFS([1]E!G:G,[1]E!D:D,$A$10,[1]E!C:C,"&gt;="&amp;A29,[1]E!C:C,"&lt;="&amp;$A$4)</f>
        <v>0</v>
      </c>
      <c r="H36" s="4">
        <f>+SUMIFS([1]E!F:F,[1]E!K:K,Tableau1[[#Headers],[cal]],[1]E!D:D,Tableau1[[#This Row],[N° compte]])-SUMIFS([1]E!G:G,[1]E!K:K,Tableau1[[#Headers],[cal]],[1]E!D:D,Tableau1[[#This Row],[N° compte]])</f>
        <v>0</v>
      </c>
      <c r="I36" s="4">
        <f>SUMIFS([1]E!F:F,[1]E!K:K,Tableau1[[#Headers],[jjb]],[1]E!D:D,Tableau1[[#This Row],[N° compte]])-SUMIFS([1]E!F:F,[1]E!G:G,Tableau1[[#Headers],[jjb]],[1]E!D:D,Tableau1[[#This Row],[N° compte]])</f>
        <v>0</v>
      </c>
      <c r="J36" s="30" t="s">
        <v>80</v>
      </c>
    </row>
    <row r="37" spans="1:10">
      <c r="A37" s="23">
        <v>1064</v>
      </c>
      <c r="B37" s="24" t="s">
        <v>79</v>
      </c>
      <c r="C37" s="3">
        <f>SUMIF([1]E!D:D,A37,[1]E!F:F)</f>
        <v>0</v>
      </c>
      <c r="D37" s="3">
        <f>SUMIF([1]E!D:D,A37,[1]E!G:G)</f>
        <v>0</v>
      </c>
      <c r="E37" s="4">
        <f>+SUMIFS([1]E!F:F,[1]E!D:D,A37,[1]E!C:C,"&gt;="&amp;debut,[1]E!C:C,"&lt;="&amp;fin)-SUMIFS([1]E!G:G,[1]E!D:D,A37,[1]E!C:C,"&gt;="&amp;debut,[1]E!C:C,"&lt;="&amp;fin)</f>
        <v>0</v>
      </c>
      <c r="F37" s="4">
        <f>+SUMIFS([1]E!F:F,[1]E!D:D,A37,[1]E!C:C,"&gt;="&amp;$A$1,[1]E!C:C,"&lt;="&amp;$A$2)-SUMIFS([1]E!G:G,[1]E!D:D,A37,[1]E!C:C,"&gt;="&amp;$A$1,[1]E!C:C,"&lt;="&amp;$A$2)</f>
        <v>0</v>
      </c>
      <c r="G37" s="4">
        <f>+SUMIFS([1]E!F:F,[1]E!D:D,A37,[1]E!C:C,"&gt;="&amp;$A$3,[1]E!C:C,"&lt;="&amp;$A$4)-SUMIFS([1]E!G:G,[1]E!D:D,$A$10,[1]E!C:C,"&gt;="&amp;A30,[1]E!C:C,"&lt;="&amp;$A$4)</f>
        <v>0</v>
      </c>
      <c r="H37" s="4">
        <f>+SUMIFS([1]E!F:F,[1]E!K:K,Tableau1[[#Headers],[cal]],[1]E!D:D,Tableau1[[#This Row],[N° compte]])-SUMIFS([1]E!G:G,[1]E!K:K,Tableau1[[#Headers],[cal]],[1]E!D:D,Tableau1[[#This Row],[N° compte]])</f>
        <v>0</v>
      </c>
      <c r="I37" s="4">
        <f>SUMIFS([1]E!F:F,[1]E!K:K,Tableau1[[#Headers],[jjb]],[1]E!D:D,Tableau1[[#This Row],[N° compte]])-SUMIFS([1]E!F:F,[1]E!G:G,Tableau1[[#Headers],[jjb]],[1]E!D:D,Tableau1[[#This Row],[N° compte]])</f>
        <v>0</v>
      </c>
      <c r="J37" s="25" t="s">
        <v>79</v>
      </c>
    </row>
    <row r="38" spans="1:10">
      <c r="A38" s="28">
        <v>10641</v>
      </c>
      <c r="B38" s="29" t="s">
        <v>77</v>
      </c>
      <c r="C38" s="3">
        <f>SUMIF([1]E!D:D,A38,[1]E!F:F)</f>
        <v>0</v>
      </c>
      <c r="D38" s="3">
        <f>SUMIF([1]E!D:D,A38,[1]E!G:G)</f>
        <v>0</v>
      </c>
      <c r="E38" s="4">
        <f>+SUMIFS([1]E!F:F,[1]E!D:D,A38,[1]E!C:C,"&gt;="&amp;debut,[1]E!C:C,"&lt;="&amp;fin)-SUMIFS([1]E!G:G,[1]E!D:D,A38,[1]E!C:C,"&gt;="&amp;debut,[1]E!C:C,"&lt;="&amp;fin)</f>
        <v>0</v>
      </c>
      <c r="F38" s="4">
        <f>+SUMIFS([1]E!F:F,[1]E!D:D,A38,[1]E!C:C,"&gt;="&amp;$A$1,[1]E!C:C,"&lt;="&amp;$A$2)-SUMIFS([1]E!G:G,[1]E!D:D,A38,[1]E!C:C,"&gt;="&amp;$A$1,[1]E!C:C,"&lt;="&amp;$A$2)</f>
        <v>0</v>
      </c>
      <c r="G38" s="4">
        <f>+SUMIFS([1]E!F:F,[1]E!D:D,A38,[1]E!C:C,"&gt;="&amp;$A$3,[1]E!C:C,"&lt;="&amp;$A$4)-SUMIFS([1]E!G:G,[1]E!D:D,$A$10,[1]E!C:C,"&gt;="&amp;A31,[1]E!C:C,"&lt;="&amp;$A$4)</f>
        <v>0</v>
      </c>
      <c r="H38" s="4">
        <f>+SUMIFS([1]E!F:F,[1]E!K:K,Tableau1[[#Headers],[cal]],[1]E!D:D,Tableau1[[#This Row],[N° compte]])-SUMIFS([1]E!G:G,[1]E!K:K,Tableau1[[#Headers],[cal]],[1]E!D:D,Tableau1[[#This Row],[N° compte]])</f>
        <v>0</v>
      </c>
      <c r="I38" s="4">
        <f>SUMIFS([1]E!F:F,[1]E!K:K,Tableau1[[#Headers],[jjb]],[1]E!D:D,Tableau1[[#This Row],[N° compte]])-SUMIFS([1]E!F:F,[1]E!G:G,Tableau1[[#Headers],[jjb]],[1]E!D:D,Tableau1[[#This Row],[N° compte]])</f>
        <v>0</v>
      </c>
      <c r="J38" s="30" t="s">
        <v>79</v>
      </c>
    </row>
    <row r="39" spans="1:10">
      <c r="A39" s="23">
        <v>10643</v>
      </c>
      <c r="B39" s="24" t="s">
        <v>81</v>
      </c>
      <c r="C39" s="3">
        <f>SUMIF([1]E!D:D,A39,[1]E!F:F)</f>
        <v>0</v>
      </c>
      <c r="D39" s="3">
        <f>SUMIF([1]E!D:D,A39,[1]E!G:G)</f>
        <v>0</v>
      </c>
      <c r="E39" s="4">
        <f>+SUMIFS([1]E!F:F,[1]E!D:D,A39,[1]E!C:C,"&gt;="&amp;debut,[1]E!C:C,"&lt;="&amp;fin)-SUMIFS([1]E!G:G,[1]E!D:D,A39,[1]E!C:C,"&gt;="&amp;debut,[1]E!C:C,"&lt;="&amp;fin)</f>
        <v>0</v>
      </c>
      <c r="F39" s="4">
        <f>+SUMIFS([1]E!F:F,[1]E!D:D,A39,[1]E!C:C,"&gt;="&amp;$A$1,[1]E!C:C,"&lt;="&amp;$A$2)-SUMIFS([1]E!G:G,[1]E!D:D,A39,[1]E!C:C,"&gt;="&amp;$A$1,[1]E!C:C,"&lt;="&amp;$A$2)</f>
        <v>0</v>
      </c>
      <c r="G39" s="4">
        <f>+SUMIFS([1]E!F:F,[1]E!D:D,A39,[1]E!C:C,"&gt;="&amp;$A$3,[1]E!C:C,"&lt;="&amp;$A$4)-SUMIFS([1]E!G:G,[1]E!D:D,$A$10,[1]E!C:C,"&gt;="&amp;A32,[1]E!C:C,"&lt;="&amp;$A$4)</f>
        <v>0</v>
      </c>
      <c r="H39" s="4">
        <f>+SUMIFS([1]E!F:F,[1]E!K:K,Tableau1[[#Headers],[cal]],[1]E!D:D,Tableau1[[#This Row],[N° compte]])-SUMIFS([1]E!G:G,[1]E!K:K,Tableau1[[#Headers],[cal]],[1]E!D:D,Tableau1[[#This Row],[N° compte]])</f>
        <v>0</v>
      </c>
      <c r="I39" s="4">
        <f>SUMIFS([1]E!F:F,[1]E!K:K,Tableau1[[#Headers],[jjb]],[1]E!D:D,Tableau1[[#This Row],[N° compte]])-SUMIFS([1]E!F:F,[1]E!G:G,Tableau1[[#Headers],[jjb]],[1]E!D:D,Tableau1[[#This Row],[N° compte]])</f>
        <v>0</v>
      </c>
      <c r="J39" s="25" t="s">
        <v>79</v>
      </c>
    </row>
    <row r="40" spans="1:10">
      <c r="A40" s="28">
        <v>10648</v>
      </c>
      <c r="B40" s="29" t="s">
        <v>82</v>
      </c>
      <c r="C40" s="3">
        <f>SUMIF([1]E!D:D,A40,[1]E!F:F)</f>
        <v>0</v>
      </c>
      <c r="D40" s="3">
        <f>SUMIF([1]E!D:D,A40,[1]E!G:G)</f>
        <v>0</v>
      </c>
      <c r="E40" s="4">
        <f>+SUMIFS([1]E!F:F,[1]E!D:D,A40,[1]E!C:C,"&gt;="&amp;debut,[1]E!C:C,"&lt;="&amp;fin)-SUMIFS([1]E!G:G,[1]E!D:D,A40,[1]E!C:C,"&gt;="&amp;debut,[1]E!C:C,"&lt;="&amp;fin)</f>
        <v>0</v>
      </c>
      <c r="F40" s="4">
        <f>+SUMIFS([1]E!F:F,[1]E!D:D,A40,[1]E!C:C,"&gt;="&amp;$A$1,[1]E!C:C,"&lt;="&amp;$A$2)-SUMIFS([1]E!G:G,[1]E!D:D,A40,[1]E!C:C,"&gt;="&amp;$A$1,[1]E!C:C,"&lt;="&amp;$A$2)</f>
        <v>0</v>
      </c>
      <c r="G40" s="4">
        <f>+SUMIFS([1]E!F:F,[1]E!D:D,A40,[1]E!C:C,"&gt;="&amp;$A$3,[1]E!C:C,"&lt;="&amp;$A$4)-SUMIFS([1]E!G:G,[1]E!D:D,$A$10,[1]E!C:C,"&gt;="&amp;A33,[1]E!C:C,"&lt;="&amp;$A$4)</f>
        <v>0</v>
      </c>
      <c r="H40" s="4">
        <f>+SUMIFS([1]E!F:F,[1]E!K:K,Tableau1[[#Headers],[cal]],[1]E!D:D,Tableau1[[#This Row],[N° compte]])-SUMIFS([1]E!G:G,[1]E!K:K,Tableau1[[#Headers],[cal]],[1]E!D:D,Tableau1[[#This Row],[N° compte]])</f>
        <v>0</v>
      </c>
      <c r="I40" s="4">
        <f>SUMIFS([1]E!F:F,[1]E!K:K,Tableau1[[#Headers],[jjb]],[1]E!D:D,Tableau1[[#This Row],[N° compte]])-SUMIFS([1]E!F:F,[1]E!G:G,Tableau1[[#Headers],[jjb]],[1]E!D:D,Tableau1[[#This Row],[N° compte]])</f>
        <v>0</v>
      </c>
      <c r="J40" s="30" t="s">
        <v>79</v>
      </c>
    </row>
    <row r="41" spans="1:10">
      <c r="A41" s="23">
        <v>1068</v>
      </c>
      <c r="B41" s="24" t="s">
        <v>83</v>
      </c>
      <c r="C41" s="3">
        <f>SUMIF([1]E!D:D,A41,[1]E!F:F)</f>
        <v>0</v>
      </c>
      <c r="D41" s="3">
        <f>SUMIF([1]E!D:D,A41,[1]E!G:G)</f>
        <v>0</v>
      </c>
      <c r="E41" s="4">
        <f>+SUMIFS([1]E!F:F,[1]E!D:D,A41,[1]E!C:C,"&gt;="&amp;debut,[1]E!C:C,"&lt;="&amp;fin)-SUMIFS([1]E!G:G,[1]E!D:D,A41,[1]E!C:C,"&gt;="&amp;debut,[1]E!C:C,"&lt;="&amp;fin)</f>
        <v>0</v>
      </c>
      <c r="F41" s="4">
        <f>+SUMIFS([1]E!F:F,[1]E!D:D,A41,[1]E!C:C,"&gt;="&amp;$A$1,[1]E!C:C,"&lt;="&amp;$A$2)-SUMIFS([1]E!G:G,[1]E!D:D,A41,[1]E!C:C,"&gt;="&amp;$A$1,[1]E!C:C,"&lt;="&amp;$A$2)</f>
        <v>0</v>
      </c>
      <c r="G41" s="4">
        <f>+SUMIFS([1]E!F:F,[1]E!D:D,A41,[1]E!C:C,"&gt;="&amp;$A$3,[1]E!C:C,"&lt;="&amp;$A$4)-SUMIFS([1]E!G:G,[1]E!D:D,$A$10,[1]E!C:C,"&gt;="&amp;A34,[1]E!C:C,"&lt;="&amp;$A$4)</f>
        <v>0</v>
      </c>
      <c r="H41" s="4">
        <f>+SUMIFS([1]E!F:F,[1]E!K:K,Tableau1[[#Headers],[cal]],[1]E!D:D,Tableau1[[#This Row],[N° compte]])-SUMIFS([1]E!G:G,[1]E!K:K,Tableau1[[#Headers],[cal]],[1]E!D:D,Tableau1[[#This Row],[N° compte]])</f>
        <v>0</v>
      </c>
      <c r="I41" s="4">
        <f>SUMIFS([1]E!F:F,[1]E!K:K,Tableau1[[#Headers],[jjb]],[1]E!D:D,Tableau1[[#This Row],[N° compte]])-SUMIFS([1]E!F:F,[1]E!G:G,Tableau1[[#Headers],[jjb]],[1]E!D:D,Tableau1[[#This Row],[N° compte]])</f>
        <v>0</v>
      </c>
      <c r="J41" s="25" t="s">
        <v>83</v>
      </c>
    </row>
    <row r="42" spans="1:10">
      <c r="A42" s="28">
        <v>10681</v>
      </c>
      <c r="B42" s="29" t="s">
        <v>84</v>
      </c>
      <c r="C42" s="3">
        <f>SUMIF([1]E!D:D,A42,[1]E!F:F)</f>
        <v>0</v>
      </c>
      <c r="D42" s="3">
        <f>SUMIF([1]E!D:D,A42,[1]E!G:G)</f>
        <v>0</v>
      </c>
      <c r="E42" s="4">
        <f>+SUMIFS([1]E!F:F,[1]E!D:D,A42,[1]E!C:C,"&gt;="&amp;debut,[1]E!C:C,"&lt;="&amp;fin)-SUMIFS([1]E!G:G,[1]E!D:D,A42,[1]E!C:C,"&gt;="&amp;debut,[1]E!C:C,"&lt;="&amp;fin)</f>
        <v>0</v>
      </c>
      <c r="F42" s="4">
        <f>+SUMIFS([1]E!F:F,[1]E!D:D,A42,[1]E!C:C,"&gt;="&amp;$A$1,[1]E!C:C,"&lt;="&amp;$A$2)-SUMIFS([1]E!G:G,[1]E!D:D,A42,[1]E!C:C,"&gt;="&amp;$A$1,[1]E!C:C,"&lt;="&amp;$A$2)</f>
        <v>0</v>
      </c>
      <c r="G42" s="4">
        <f>+SUMIFS([1]E!F:F,[1]E!D:D,A42,[1]E!C:C,"&gt;="&amp;$A$3,[1]E!C:C,"&lt;="&amp;$A$4)-SUMIFS([1]E!G:G,[1]E!D:D,$A$10,[1]E!C:C,"&gt;="&amp;A35,[1]E!C:C,"&lt;="&amp;$A$4)</f>
        <v>0</v>
      </c>
      <c r="H42" s="4">
        <f>+SUMIFS([1]E!F:F,[1]E!K:K,Tableau1[[#Headers],[cal]],[1]E!D:D,Tableau1[[#This Row],[N° compte]])-SUMIFS([1]E!G:G,[1]E!K:K,Tableau1[[#Headers],[cal]],[1]E!D:D,Tableau1[[#This Row],[N° compte]])</f>
        <v>0</v>
      </c>
      <c r="I42" s="4">
        <f>SUMIFS([1]E!F:F,[1]E!K:K,Tableau1[[#Headers],[jjb]],[1]E!D:D,Tableau1[[#This Row],[N° compte]])-SUMIFS([1]E!F:F,[1]E!G:G,Tableau1[[#Headers],[jjb]],[1]E!D:D,Tableau1[[#This Row],[N° compte]])</f>
        <v>0</v>
      </c>
      <c r="J42" s="30" t="s">
        <v>83</v>
      </c>
    </row>
    <row r="43" spans="1:10">
      <c r="A43" s="23">
        <v>10688</v>
      </c>
      <c r="B43" s="24" t="s">
        <v>85</v>
      </c>
      <c r="C43" s="3">
        <f>SUMIF([1]E!D:D,A43,[1]E!F:F)</f>
        <v>0</v>
      </c>
      <c r="D43" s="3">
        <f>SUMIF([1]E!D:D,A43,[1]E!G:G)</f>
        <v>0</v>
      </c>
      <c r="E43" s="4">
        <f>+SUMIFS([1]E!F:F,[1]E!D:D,A43,[1]E!C:C,"&gt;="&amp;debut,[1]E!C:C,"&lt;="&amp;fin)-SUMIFS([1]E!G:G,[1]E!D:D,A43,[1]E!C:C,"&gt;="&amp;debut,[1]E!C:C,"&lt;="&amp;fin)</f>
        <v>0</v>
      </c>
      <c r="F43" s="4">
        <f>+SUMIFS([1]E!F:F,[1]E!D:D,A43,[1]E!C:C,"&gt;="&amp;$A$1,[1]E!C:C,"&lt;="&amp;$A$2)-SUMIFS([1]E!G:G,[1]E!D:D,A43,[1]E!C:C,"&gt;="&amp;$A$1,[1]E!C:C,"&lt;="&amp;$A$2)</f>
        <v>0</v>
      </c>
      <c r="G43" s="4">
        <f>+SUMIFS([1]E!F:F,[1]E!D:D,A43,[1]E!C:C,"&gt;="&amp;$A$3,[1]E!C:C,"&lt;="&amp;$A$4)-SUMIFS([1]E!G:G,[1]E!D:D,$A$10,[1]E!C:C,"&gt;="&amp;A36,[1]E!C:C,"&lt;="&amp;$A$4)</f>
        <v>0</v>
      </c>
      <c r="H43" s="4">
        <f>+SUMIFS([1]E!F:F,[1]E!K:K,Tableau1[[#Headers],[cal]],[1]E!D:D,Tableau1[[#This Row],[N° compte]])-SUMIFS([1]E!G:G,[1]E!K:K,Tableau1[[#Headers],[cal]],[1]E!D:D,Tableau1[[#This Row],[N° compte]])</f>
        <v>0</v>
      </c>
      <c r="I43" s="4">
        <f>SUMIFS([1]E!F:F,[1]E!K:K,Tableau1[[#Headers],[jjb]],[1]E!D:D,Tableau1[[#This Row],[N° compte]])-SUMIFS([1]E!F:F,[1]E!G:G,Tableau1[[#Headers],[jjb]],[1]E!D:D,Tableau1[[#This Row],[N° compte]])</f>
        <v>0</v>
      </c>
      <c r="J43" s="25" t="s">
        <v>83</v>
      </c>
    </row>
    <row r="44" spans="1:10">
      <c r="A44" s="28">
        <v>107</v>
      </c>
      <c r="B44" s="29" t="s">
        <v>86</v>
      </c>
      <c r="C44" s="3">
        <f>SUMIF([1]E!D:D,A44,[1]E!F:F)</f>
        <v>0</v>
      </c>
      <c r="D44" s="3">
        <f>SUMIF([1]E!D:D,A44,[1]E!G:G)</f>
        <v>0</v>
      </c>
      <c r="E44" s="4">
        <f>+SUMIFS([1]E!F:F,[1]E!D:D,A44,[1]E!C:C,"&gt;="&amp;debut,[1]E!C:C,"&lt;="&amp;fin)-SUMIFS([1]E!G:G,[1]E!D:D,A44,[1]E!C:C,"&gt;="&amp;debut,[1]E!C:C,"&lt;="&amp;fin)</f>
        <v>0</v>
      </c>
      <c r="F44" s="4">
        <f>+SUMIFS([1]E!F:F,[1]E!D:D,A44,[1]E!C:C,"&gt;="&amp;$A$1,[1]E!C:C,"&lt;="&amp;$A$2)-SUMIFS([1]E!G:G,[1]E!D:D,A44,[1]E!C:C,"&gt;="&amp;$A$1,[1]E!C:C,"&lt;="&amp;$A$2)</f>
        <v>0</v>
      </c>
      <c r="G44" s="4">
        <f>+SUMIFS([1]E!F:F,[1]E!D:D,A44,[1]E!C:C,"&gt;="&amp;$A$3,[1]E!C:C,"&lt;="&amp;$A$4)-SUMIFS([1]E!G:G,[1]E!D:D,$A$10,[1]E!C:C,"&gt;="&amp;A37,[1]E!C:C,"&lt;="&amp;$A$4)</f>
        <v>0</v>
      </c>
      <c r="H44" s="4">
        <f>+SUMIFS([1]E!F:F,[1]E!K:K,Tableau1[[#Headers],[cal]],[1]E!D:D,Tableau1[[#This Row],[N° compte]])-SUMIFS([1]E!G:G,[1]E!K:K,Tableau1[[#Headers],[cal]],[1]E!D:D,Tableau1[[#This Row],[N° compte]])</f>
        <v>0</v>
      </c>
      <c r="I44" s="4">
        <f>SUMIFS([1]E!F:F,[1]E!K:K,Tableau1[[#Headers],[jjb]],[1]E!D:D,Tableau1[[#This Row],[N° compte]])-SUMIFS([1]E!F:F,[1]E!G:G,Tableau1[[#Headers],[jjb]],[1]E!D:D,Tableau1[[#This Row],[N° compte]])</f>
        <v>0</v>
      </c>
      <c r="J44" s="30" t="s">
        <v>87</v>
      </c>
    </row>
    <row r="45" spans="1:10">
      <c r="A45" s="23">
        <v>108</v>
      </c>
      <c r="B45" s="24" t="s">
        <v>88</v>
      </c>
      <c r="C45" s="3">
        <f>SUMIF([1]E!D:D,A45,[1]E!F:F)</f>
        <v>0</v>
      </c>
      <c r="D45" s="3">
        <f>SUMIF([1]E!D:D,A45,[1]E!G:G)</f>
        <v>0</v>
      </c>
      <c r="E45" s="4">
        <f>+SUMIFS([1]E!F:F,[1]E!D:D,A45,[1]E!C:C,"&gt;="&amp;debut,[1]E!C:C,"&lt;="&amp;fin)-SUMIFS([1]E!G:G,[1]E!D:D,A45,[1]E!C:C,"&gt;="&amp;debut,[1]E!C:C,"&lt;="&amp;fin)</f>
        <v>0</v>
      </c>
      <c r="F45" s="4">
        <f>+SUMIFS([1]E!F:F,[1]E!D:D,A45,[1]E!C:C,"&gt;="&amp;$A$1,[1]E!C:C,"&lt;="&amp;$A$2)-SUMIFS([1]E!G:G,[1]E!D:D,A45,[1]E!C:C,"&gt;="&amp;$A$1,[1]E!C:C,"&lt;="&amp;$A$2)</f>
        <v>0</v>
      </c>
      <c r="G45" s="4">
        <f>+SUMIFS([1]E!F:F,[1]E!D:D,A45,[1]E!C:C,"&gt;="&amp;$A$3,[1]E!C:C,"&lt;="&amp;$A$4)-SUMIFS([1]E!G:G,[1]E!D:D,$A$10,[1]E!C:C,"&gt;="&amp;A38,[1]E!C:C,"&lt;="&amp;$A$4)</f>
        <v>0</v>
      </c>
      <c r="H45" s="4">
        <f>+SUMIFS([1]E!F:F,[1]E!K:K,Tableau1[[#Headers],[cal]],[1]E!D:D,Tableau1[[#This Row],[N° compte]])-SUMIFS([1]E!G:G,[1]E!K:K,Tableau1[[#Headers],[cal]],[1]E!D:D,Tableau1[[#This Row],[N° compte]])</f>
        <v>0</v>
      </c>
      <c r="I45" s="4">
        <f>SUMIFS([1]E!F:F,[1]E!K:K,Tableau1[[#Headers],[jjb]],[1]E!D:D,Tableau1[[#This Row],[N° compte]])-SUMIFS([1]E!F:F,[1]E!G:G,Tableau1[[#Headers],[jjb]],[1]E!D:D,Tableau1[[#This Row],[N° compte]])</f>
        <v>0</v>
      </c>
      <c r="J45" s="25" t="s">
        <v>26</v>
      </c>
    </row>
    <row r="46" spans="1:10">
      <c r="A46" s="28">
        <v>109</v>
      </c>
      <c r="B46" s="29" t="s">
        <v>89</v>
      </c>
      <c r="C46" s="3">
        <f>SUMIF([1]E!D:D,A46,[1]E!F:F)</f>
        <v>0</v>
      </c>
      <c r="D46" s="3">
        <f>SUMIF([1]E!D:D,A46,[1]E!G:G)</f>
        <v>0</v>
      </c>
      <c r="E46" s="4">
        <f>+SUMIFS([1]E!F:F,[1]E!D:D,A46,[1]E!C:C,"&gt;="&amp;debut,[1]E!C:C,"&lt;="&amp;fin)-SUMIFS([1]E!G:G,[1]E!D:D,A46,[1]E!C:C,"&gt;="&amp;debut,[1]E!C:C,"&lt;="&amp;fin)</f>
        <v>0</v>
      </c>
      <c r="F46" s="4">
        <f>+SUMIFS([1]E!F:F,[1]E!D:D,A46,[1]E!C:C,"&gt;="&amp;$A$1,[1]E!C:C,"&lt;="&amp;$A$2)-SUMIFS([1]E!G:G,[1]E!D:D,A46,[1]E!C:C,"&gt;="&amp;$A$1,[1]E!C:C,"&lt;="&amp;$A$2)</f>
        <v>0</v>
      </c>
      <c r="G46" s="4">
        <f>+SUMIFS([1]E!F:F,[1]E!D:D,A46,[1]E!C:C,"&gt;="&amp;$A$3,[1]E!C:C,"&lt;="&amp;$A$4)-SUMIFS([1]E!G:G,[1]E!D:D,$A$10,[1]E!C:C,"&gt;="&amp;A39,[1]E!C:C,"&lt;="&amp;$A$4)</f>
        <v>0</v>
      </c>
      <c r="H46" s="4">
        <f>+SUMIFS([1]E!F:F,[1]E!K:K,Tableau1[[#Headers],[cal]],[1]E!D:D,Tableau1[[#This Row],[N° compte]])-SUMIFS([1]E!G:G,[1]E!K:K,Tableau1[[#Headers],[cal]],[1]E!D:D,Tableau1[[#This Row],[N° compte]])</f>
        <v>0</v>
      </c>
      <c r="I46" s="4">
        <f>SUMIFS([1]E!F:F,[1]E!K:K,Tableau1[[#Headers],[jjb]],[1]E!D:D,Tableau1[[#This Row],[N° compte]])-SUMIFS([1]E!F:F,[1]E!G:G,Tableau1[[#Headers],[jjb]],[1]E!D:D,Tableau1[[#This Row],[N° compte]])</f>
        <v>0</v>
      </c>
      <c r="J46" s="30" t="s">
        <v>33</v>
      </c>
    </row>
    <row r="47" spans="1:10">
      <c r="A47" s="31">
        <v>11</v>
      </c>
      <c r="B47" s="32" t="s">
        <v>90</v>
      </c>
      <c r="C47" s="3">
        <f>SUMIF([1]E!D:D,A47,[1]E!F:F)</f>
        <v>0</v>
      </c>
      <c r="D47" s="3">
        <f>SUMIF([1]E!D:D,A47,[1]E!G:G)</f>
        <v>0</v>
      </c>
      <c r="E47" s="4">
        <f>+SUMIFS([1]E!F:F,[1]E!D:D,A47,[1]E!C:C,"&gt;="&amp;debut,[1]E!C:C,"&lt;="&amp;fin)-SUMIFS([1]E!G:G,[1]E!D:D,A47,[1]E!C:C,"&gt;="&amp;debut,[1]E!C:C,"&lt;="&amp;fin)</f>
        <v>0</v>
      </c>
      <c r="F47" s="4">
        <f>+SUMIFS([1]E!F:F,[1]E!D:D,A47,[1]E!C:C,"&gt;="&amp;$A$1,[1]E!C:C,"&lt;="&amp;$A$2)-SUMIFS([1]E!G:G,[1]E!D:D,A47,[1]E!C:C,"&gt;="&amp;$A$1,[1]E!C:C,"&lt;="&amp;$A$2)</f>
        <v>0</v>
      </c>
      <c r="G47" s="4">
        <f>+SUMIFS([1]E!F:F,[1]E!D:D,A47,[1]E!C:C,"&gt;="&amp;$A$3,[1]E!C:C,"&lt;="&amp;$A$4)-SUMIFS([1]E!G:G,[1]E!D:D,$A$10,[1]E!C:C,"&gt;="&amp;A40,[1]E!C:C,"&lt;="&amp;$A$4)</f>
        <v>0</v>
      </c>
      <c r="H47" s="4">
        <f>+SUMIFS([1]E!F:F,[1]E!K:K,Tableau1[[#Headers],[cal]],[1]E!D:D,Tableau1[[#This Row],[N° compte]])-SUMIFS([1]E!G:G,[1]E!K:K,Tableau1[[#Headers],[cal]],[1]E!D:D,Tableau1[[#This Row],[N° compte]])</f>
        <v>0</v>
      </c>
      <c r="I47" s="4">
        <f>SUMIFS([1]E!F:F,[1]E!K:K,Tableau1[[#Headers],[jjb]],[1]E!D:D,Tableau1[[#This Row],[N° compte]])-SUMIFS([1]E!F:F,[1]E!G:G,Tableau1[[#Headers],[jjb]],[1]E!D:D,Tableau1[[#This Row],[N° compte]])</f>
        <v>0</v>
      </c>
      <c r="J47" s="33" t="s">
        <v>91</v>
      </c>
    </row>
    <row r="48" spans="1:10">
      <c r="A48" s="28">
        <v>110</v>
      </c>
      <c r="B48" s="29" t="s">
        <v>92</v>
      </c>
      <c r="C48" s="3">
        <f>SUMIF([1]E!D:D,A48,[1]E!F:F)</f>
        <v>0</v>
      </c>
      <c r="D48" s="3">
        <f>SUMIF([1]E!D:D,A48,[1]E!G:G)</f>
        <v>0</v>
      </c>
      <c r="E48" s="4">
        <f>+SUMIFS([1]E!F:F,[1]E!D:D,A48,[1]E!C:C,"&gt;="&amp;debut,[1]E!C:C,"&lt;="&amp;fin)-SUMIFS([1]E!G:G,[1]E!D:D,A48,[1]E!C:C,"&gt;="&amp;debut,[1]E!C:C,"&lt;="&amp;fin)</f>
        <v>0</v>
      </c>
      <c r="F48" s="4">
        <f>+SUMIFS([1]E!F:F,[1]E!D:D,A48,[1]E!C:C,"&gt;="&amp;$A$1,[1]E!C:C,"&lt;="&amp;$A$2)-SUMIFS([1]E!G:G,[1]E!D:D,A48,[1]E!C:C,"&gt;="&amp;$A$1,[1]E!C:C,"&lt;="&amp;$A$2)</f>
        <v>0</v>
      </c>
      <c r="G48" s="4">
        <f>+SUMIFS([1]E!F:F,[1]E!D:D,A48,[1]E!C:C,"&gt;="&amp;$A$3,[1]E!C:C,"&lt;="&amp;$A$4)-SUMIFS([1]E!G:G,[1]E!D:D,$A$10,[1]E!C:C,"&gt;="&amp;A41,[1]E!C:C,"&lt;="&amp;$A$4)</f>
        <v>0</v>
      </c>
      <c r="H48" s="4">
        <f>+SUMIFS([1]E!F:F,[1]E!K:K,Tableau1[[#Headers],[cal]],[1]E!D:D,Tableau1[[#This Row],[N° compte]])-SUMIFS([1]E!G:G,[1]E!K:K,Tableau1[[#Headers],[cal]],[1]E!D:D,Tableau1[[#This Row],[N° compte]])</f>
        <v>0</v>
      </c>
      <c r="I48" s="4">
        <f>SUMIFS([1]E!F:F,[1]E!K:K,Tableau1[[#Headers],[jjb]],[1]E!D:D,Tableau1[[#This Row],[N° compte]])-SUMIFS([1]E!F:F,[1]E!G:G,Tableau1[[#Headers],[jjb]],[1]E!D:D,Tableau1[[#This Row],[N° compte]])</f>
        <v>0</v>
      </c>
      <c r="J48" s="30" t="s">
        <v>91</v>
      </c>
    </row>
    <row r="49" spans="1:10">
      <c r="A49" s="23">
        <v>119</v>
      </c>
      <c r="B49" s="24" t="s">
        <v>93</v>
      </c>
      <c r="C49" s="3">
        <f>SUMIF([1]E!D:D,A49,[1]E!F:F)</f>
        <v>0</v>
      </c>
      <c r="D49" s="3">
        <f>SUMIF([1]E!D:D,A49,[1]E!G:G)</f>
        <v>0</v>
      </c>
      <c r="E49" s="4">
        <f>+SUMIFS([1]E!F:F,[1]E!D:D,A49,[1]E!C:C,"&gt;="&amp;debut,[1]E!C:C,"&lt;="&amp;fin)-SUMIFS([1]E!G:G,[1]E!D:D,A49,[1]E!C:C,"&gt;="&amp;debut,[1]E!C:C,"&lt;="&amp;fin)</f>
        <v>0</v>
      </c>
      <c r="F49" s="4">
        <f>+SUMIFS([1]E!F:F,[1]E!D:D,A49,[1]E!C:C,"&gt;="&amp;$A$1,[1]E!C:C,"&lt;="&amp;$A$2)-SUMIFS([1]E!G:G,[1]E!D:D,A49,[1]E!C:C,"&gt;="&amp;$A$1,[1]E!C:C,"&lt;="&amp;$A$2)</f>
        <v>0</v>
      </c>
      <c r="G49" s="4">
        <f>+SUMIFS([1]E!F:F,[1]E!D:D,A49,[1]E!C:C,"&gt;="&amp;$A$3,[1]E!C:C,"&lt;="&amp;$A$4)-SUMIFS([1]E!G:G,[1]E!D:D,$A$10,[1]E!C:C,"&gt;="&amp;A42,[1]E!C:C,"&lt;="&amp;$A$4)</f>
        <v>0</v>
      </c>
      <c r="H49" s="4">
        <f>+SUMIFS([1]E!F:F,[1]E!K:K,Tableau1[[#Headers],[cal]],[1]E!D:D,Tableau1[[#This Row],[N° compte]])-SUMIFS([1]E!G:G,[1]E!K:K,Tableau1[[#Headers],[cal]],[1]E!D:D,Tableau1[[#This Row],[N° compte]])</f>
        <v>0</v>
      </c>
      <c r="I49" s="4">
        <f>SUMIFS([1]E!F:F,[1]E!K:K,Tableau1[[#Headers],[jjb]],[1]E!D:D,Tableau1[[#This Row],[N° compte]])-SUMIFS([1]E!F:F,[1]E!G:G,Tableau1[[#Headers],[jjb]],[1]E!D:D,Tableau1[[#This Row],[N° compte]])</f>
        <v>0</v>
      </c>
      <c r="J49" s="25" t="s">
        <v>91</v>
      </c>
    </row>
    <row r="50" spans="1:10">
      <c r="A50" s="20">
        <v>12</v>
      </c>
      <c r="B50" s="21" t="s">
        <v>94</v>
      </c>
      <c r="C50" s="3">
        <f>SUMIF([1]E!D:D,A50,[1]E!F:F)</f>
        <v>0</v>
      </c>
      <c r="D50" s="3">
        <f>SUMIF([1]E!D:D,A50,[1]E!G:G)</f>
        <v>0</v>
      </c>
      <c r="E50" s="4">
        <f>+SUMIFS([1]E!F:F,[1]E!D:D,A50,[1]E!C:C,"&gt;="&amp;debut,[1]E!C:C,"&lt;="&amp;fin)-SUMIFS([1]E!G:G,[1]E!D:D,A50,[1]E!C:C,"&gt;="&amp;debut,[1]E!C:C,"&lt;="&amp;fin)</f>
        <v>0</v>
      </c>
      <c r="F50" s="4">
        <f>+SUMIFS([1]E!F:F,[1]E!D:D,A50,[1]E!C:C,"&gt;="&amp;$A$1,[1]E!C:C,"&lt;="&amp;$A$2)-SUMIFS([1]E!G:G,[1]E!D:D,A50,[1]E!C:C,"&gt;="&amp;$A$1,[1]E!C:C,"&lt;="&amp;$A$2)</f>
        <v>0</v>
      </c>
      <c r="G50" s="4">
        <f>+SUMIFS([1]E!F:F,[1]E!D:D,A50,[1]E!C:C,"&gt;="&amp;$A$3,[1]E!C:C,"&lt;="&amp;$A$4)-SUMIFS([1]E!G:G,[1]E!D:D,$A$10,[1]E!C:C,"&gt;="&amp;A43,[1]E!C:C,"&lt;="&amp;$A$4)</f>
        <v>0</v>
      </c>
      <c r="H50" s="4">
        <f>+SUMIFS([1]E!F:F,[1]E!K:K,Tableau1[[#Headers],[cal]],[1]E!D:D,Tableau1[[#This Row],[N° compte]])-SUMIFS([1]E!G:G,[1]E!K:K,Tableau1[[#Headers],[cal]],[1]E!D:D,Tableau1[[#This Row],[N° compte]])</f>
        <v>0</v>
      </c>
      <c r="I50" s="4">
        <f>SUMIFS([1]E!F:F,[1]E!K:K,Tableau1[[#Headers],[jjb]],[1]E!D:D,Tableau1[[#This Row],[N° compte]])-SUMIFS([1]E!F:F,[1]E!G:G,Tableau1[[#Headers],[jjb]],[1]E!D:D,Tableau1[[#This Row],[N° compte]])</f>
        <v>0</v>
      </c>
      <c r="J50" s="22" t="s">
        <v>95</v>
      </c>
    </row>
    <row r="51" spans="1:10">
      <c r="A51" s="23">
        <v>120</v>
      </c>
      <c r="B51" s="24" t="s">
        <v>96</v>
      </c>
      <c r="C51" s="3">
        <f>SUMIF([1]E!D:D,A51,[1]E!F:F)</f>
        <v>0</v>
      </c>
      <c r="D51" s="3">
        <f>SUMIF([1]E!D:D,A51,[1]E!G:G)</f>
        <v>0</v>
      </c>
      <c r="E51" s="4">
        <f>+SUMIFS([1]E!F:F,[1]E!D:D,A51,[1]E!C:C,"&gt;="&amp;debut,[1]E!C:C,"&lt;="&amp;fin)-SUMIFS([1]E!G:G,[1]E!D:D,A51,[1]E!C:C,"&gt;="&amp;debut,[1]E!C:C,"&lt;="&amp;fin)</f>
        <v>0</v>
      </c>
      <c r="F51" s="4">
        <f>+SUMIFS([1]E!F:F,[1]E!D:D,A51,[1]E!C:C,"&gt;="&amp;$A$1,[1]E!C:C,"&lt;="&amp;$A$2)-SUMIFS([1]E!G:G,[1]E!D:D,A51,[1]E!C:C,"&gt;="&amp;$A$1,[1]E!C:C,"&lt;="&amp;$A$2)</f>
        <v>0</v>
      </c>
      <c r="G51" s="4">
        <f>+SUMIFS([1]E!F:F,[1]E!D:D,A51,[1]E!C:C,"&gt;="&amp;$A$3,[1]E!C:C,"&lt;="&amp;$A$4)-SUMIFS([1]E!G:G,[1]E!D:D,$A$10,[1]E!C:C,"&gt;="&amp;A44,[1]E!C:C,"&lt;="&amp;$A$4)</f>
        <v>0</v>
      </c>
      <c r="H51" s="4">
        <f>+SUMIFS([1]E!F:F,[1]E!K:K,Tableau1[[#Headers],[cal]],[1]E!D:D,Tableau1[[#This Row],[N° compte]])-SUMIFS([1]E!G:G,[1]E!K:K,Tableau1[[#Headers],[cal]],[1]E!D:D,Tableau1[[#This Row],[N° compte]])</f>
        <v>0</v>
      </c>
      <c r="I51" s="4">
        <f>SUMIFS([1]E!F:F,[1]E!K:K,Tableau1[[#Headers],[jjb]],[1]E!D:D,Tableau1[[#This Row],[N° compte]])-SUMIFS([1]E!F:F,[1]E!G:G,Tableau1[[#Headers],[jjb]],[1]E!D:D,Tableau1[[#This Row],[N° compte]])</f>
        <v>0</v>
      </c>
      <c r="J51" s="25" t="s">
        <v>95</v>
      </c>
    </row>
    <row r="52" spans="1:10">
      <c r="A52" s="28">
        <v>129</v>
      </c>
      <c r="B52" s="29" t="s">
        <v>97</v>
      </c>
      <c r="C52" s="3">
        <f>SUMIF([1]E!D:D,A52,[1]E!F:F)</f>
        <v>0</v>
      </c>
      <c r="D52" s="3">
        <f>SUMIF([1]E!D:D,A52,[1]E!G:G)</f>
        <v>0</v>
      </c>
      <c r="E52" s="4">
        <f>+SUMIFS([1]E!F:F,[1]E!D:D,A52,[1]E!C:C,"&gt;="&amp;debut,[1]E!C:C,"&lt;="&amp;fin)-SUMIFS([1]E!G:G,[1]E!D:D,A52,[1]E!C:C,"&gt;="&amp;debut,[1]E!C:C,"&lt;="&amp;fin)</f>
        <v>0</v>
      </c>
      <c r="F52" s="4">
        <f>+SUMIFS([1]E!F:F,[1]E!D:D,A52,[1]E!C:C,"&gt;="&amp;$A$1,[1]E!C:C,"&lt;="&amp;$A$2)-SUMIFS([1]E!G:G,[1]E!D:D,A52,[1]E!C:C,"&gt;="&amp;$A$1,[1]E!C:C,"&lt;="&amp;$A$2)</f>
        <v>0</v>
      </c>
      <c r="G52" s="4">
        <f>+SUMIFS([1]E!F:F,[1]E!D:D,A52,[1]E!C:C,"&gt;="&amp;$A$3,[1]E!C:C,"&lt;="&amp;$A$4)-SUMIFS([1]E!G:G,[1]E!D:D,$A$10,[1]E!C:C,"&gt;="&amp;A45,[1]E!C:C,"&lt;="&amp;$A$4)</f>
        <v>0</v>
      </c>
      <c r="H52" s="4">
        <f>+SUMIFS([1]E!F:F,[1]E!K:K,Tableau1[[#Headers],[cal]],[1]E!D:D,Tableau1[[#This Row],[N° compte]])-SUMIFS([1]E!G:G,[1]E!K:K,Tableau1[[#Headers],[cal]],[1]E!D:D,Tableau1[[#This Row],[N° compte]])</f>
        <v>0</v>
      </c>
      <c r="I52" s="4">
        <f>SUMIFS([1]E!F:F,[1]E!K:K,Tableau1[[#Headers],[jjb]],[1]E!D:D,Tableau1[[#This Row],[N° compte]])-SUMIFS([1]E!F:F,[1]E!G:G,Tableau1[[#Headers],[jjb]],[1]E!D:D,Tableau1[[#This Row],[N° compte]])</f>
        <v>0</v>
      </c>
      <c r="J52" s="30" t="s">
        <v>95</v>
      </c>
    </row>
    <row r="53" spans="1:10">
      <c r="A53" s="31">
        <v>13</v>
      </c>
      <c r="B53" s="32" t="s">
        <v>98</v>
      </c>
      <c r="C53" s="3">
        <f>SUMIF([1]E!D:D,A53,[1]E!F:F)</f>
        <v>0</v>
      </c>
      <c r="D53" s="3">
        <f>SUMIF([1]E!D:D,A53,[1]E!G:G)</f>
        <v>0</v>
      </c>
      <c r="E53" s="4">
        <f>+SUMIFS([1]E!F:F,[1]E!D:D,A53,[1]E!C:C,"&gt;="&amp;debut,[1]E!C:C,"&lt;="&amp;fin)-SUMIFS([1]E!G:G,[1]E!D:D,A53,[1]E!C:C,"&gt;="&amp;debut,[1]E!C:C,"&lt;="&amp;fin)</f>
        <v>0</v>
      </c>
      <c r="F53" s="4">
        <f>+SUMIFS([1]E!F:F,[1]E!D:D,A53,[1]E!C:C,"&gt;="&amp;$A$1,[1]E!C:C,"&lt;="&amp;$A$2)-SUMIFS([1]E!G:G,[1]E!D:D,A53,[1]E!C:C,"&gt;="&amp;$A$1,[1]E!C:C,"&lt;="&amp;$A$2)</f>
        <v>0</v>
      </c>
      <c r="G53" s="4">
        <f>+SUMIFS([1]E!F:F,[1]E!D:D,A53,[1]E!C:C,"&gt;="&amp;$A$3,[1]E!C:C,"&lt;="&amp;$A$4)-SUMIFS([1]E!G:G,[1]E!D:D,$A$10,[1]E!C:C,"&gt;="&amp;A46,[1]E!C:C,"&lt;="&amp;$A$4)</f>
        <v>0</v>
      </c>
      <c r="H53" s="4">
        <f>+SUMIFS([1]E!F:F,[1]E!K:K,Tableau1[[#Headers],[cal]],[1]E!D:D,Tableau1[[#This Row],[N° compte]])-SUMIFS([1]E!G:G,[1]E!K:K,Tableau1[[#Headers],[cal]],[1]E!D:D,Tableau1[[#This Row],[N° compte]])</f>
        <v>0</v>
      </c>
      <c r="I53" s="4">
        <f>SUMIFS([1]E!F:F,[1]E!K:K,Tableau1[[#Headers],[jjb]],[1]E!D:D,Tableau1[[#This Row],[N° compte]])-SUMIFS([1]E!F:F,[1]E!G:G,Tableau1[[#Headers],[jjb]],[1]E!D:D,Tableau1[[#This Row],[N° compte]])</f>
        <v>0</v>
      </c>
      <c r="J53" s="33"/>
    </row>
    <row r="54" spans="1:10">
      <c r="A54" s="28">
        <v>131</v>
      </c>
      <c r="B54" s="29" t="s">
        <v>99</v>
      </c>
      <c r="C54" s="3">
        <f>SUMIF([1]E!D:D,A54,[1]E!F:F)</f>
        <v>0</v>
      </c>
      <c r="D54" s="3">
        <f>SUMIF([1]E!D:D,A54,[1]E!G:G)</f>
        <v>0</v>
      </c>
      <c r="E54" s="4">
        <f>+SUMIFS([1]E!F:F,[1]E!D:D,A54,[1]E!C:C,"&gt;="&amp;debut,[1]E!C:C,"&lt;="&amp;fin)-SUMIFS([1]E!G:G,[1]E!D:D,A54,[1]E!C:C,"&gt;="&amp;debut,[1]E!C:C,"&lt;="&amp;fin)</f>
        <v>0</v>
      </c>
      <c r="F54" s="4">
        <f>+SUMIFS([1]E!F:F,[1]E!D:D,A54,[1]E!C:C,"&gt;="&amp;$A$1,[1]E!C:C,"&lt;="&amp;$A$2)-SUMIFS([1]E!G:G,[1]E!D:D,A54,[1]E!C:C,"&gt;="&amp;$A$1,[1]E!C:C,"&lt;="&amp;$A$2)</f>
        <v>0</v>
      </c>
      <c r="G54" s="4">
        <f>+SUMIFS([1]E!F:F,[1]E!D:D,A54,[1]E!C:C,"&gt;="&amp;$A$3,[1]E!C:C,"&lt;="&amp;$A$4)-SUMIFS([1]E!G:G,[1]E!D:D,$A$10,[1]E!C:C,"&gt;="&amp;A47,[1]E!C:C,"&lt;="&amp;$A$4)</f>
        <v>0</v>
      </c>
      <c r="H54" s="4">
        <f>+SUMIFS([1]E!F:F,[1]E!K:K,Tableau1[[#Headers],[cal]],[1]E!D:D,Tableau1[[#This Row],[N° compte]])-SUMIFS([1]E!G:G,[1]E!K:K,Tableau1[[#Headers],[cal]],[1]E!D:D,Tableau1[[#This Row],[N° compte]])</f>
        <v>0</v>
      </c>
      <c r="I54" s="4">
        <f>SUMIFS([1]E!F:F,[1]E!K:K,Tableau1[[#Headers],[jjb]],[1]E!D:D,Tableau1[[#This Row],[N° compte]])-SUMIFS([1]E!F:F,[1]E!G:G,Tableau1[[#Headers],[jjb]],[1]E!D:D,Tableau1[[#This Row],[N° compte]])</f>
        <v>0</v>
      </c>
      <c r="J54" s="30" t="s">
        <v>100</v>
      </c>
    </row>
    <row r="55" spans="1:10">
      <c r="A55" s="23">
        <v>1311</v>
      </c>
      <c r="B55" s="24" t="s">
        <v>101</v>
      </c>
      <c r="C55" s="3">
        <f>SUMIF([1]E!D:D,A55,[1]E!F:F)</f>
        <v>0</v>
      </c>
      <c r="D55" s="3">
        <f>SUMIF([1]E!D:D,A55,[1]E!G:G)</f>
        <v>0</v>
      </c>
      <c r="E55" s="4">
        <f>+SUMIFS([1]E!F:F,[1]E!D:D,A55,[1]E!C:C,"&gt;="&amp;debut,[1]E!C:C,"&lt;="&amp;fin)-SUMIFS([1]E!G:G,[1]E!D:D,A55,[1]E!C:C,"&gt;="&amp;debut,[1]E!C:C,"&lt;="&amp;fin)</f>
        <v>0</v>
      </c>
      <c r="F55" s="4">
        <f>+SUMIFS([1]E!F:F,[1]E!D:D,A55,[1]E!C:C,"&gt;="&amp;$A$1,[1]E!C:C,"&lt;="&amp;$A$2)-SUMIFS([1]E!G:G,[1]E!D:D,A55,[1]E!C:C,"&gt;="&amp;$A$1,[1]E!C:C,"&lt;="&amp;$A$2)</f>
        <v>0</v>
      </c>
      <c r="G55" s="4">
        <f>+SUMIFS([1]E!F:F,[1]E!D:D,A55,[1]E!C:C,"&gt;="&amp;$A$3,[1]E!C:C,"&lt;="&amp;$A$4)-SUMIFS([1]E!G:G,[1]E!D:D,$A$10,[1]E!C:C,"&gt;="&amp;A48,[1]E!C:C,"&lt;="&amp;$A$4)</f>
        <v>0</v>
      </c>
      <c r="H55" s="4">
        <f>+SUMIFS([1]E!F:F,[1]E!K:K,Tableau1[[#Headers],[cal]],[1]E!D:D,Tableau1[[#This Row],[N° compte]])-SUMIFS([1]E!G:G,[1]E!K:K,Tableau1[[#Headers],[cal]],[1]E!D:D,Tableau1[[#This Row],[N° compte]])</f>
        <v>0</v>
      </c>
      <c r="I55" s="4">
        <f>SUMIFS([1]E!F:F,[1]E!K:K,Tableau1[[#Headers],[jjb]],[1]E!D:D,Tableau1[[#This Row],[N° compte]])-SUMIFS([1]E!F:F,[1]E!G:G,Tableau1[[#Headers],[jjb]],[1]E!D:D,Tableau1[[#This Row],[N° compte]])</f>
        <v>0</v>
      </c>
      <c r="J55" s="25" t="s">
        <v>100</v>
      </c>
    </row>
    <row r="56" spans="1:10">
      <c r="A56" s="28">
        <v>1312</v>
      </c>
      <c r="B56" s="29" t="s">
        <v>102</v>
      </c>
      <c r="C56" s="3">
        <f>SUMIF([1]E!D:D,A56,[1]E!F:F)</f>
        <v>0</v>
      </c>
      <c r="D56" s="3">
        <f>SUMIF([1]E!D:D,A56,[1]E!G:G)</f>
        <v>0</v>
      </c>
      <c r="E56" s="4">
        <f>+SUMIFS([1]E!F:F,[1]E!D:D,A56,[1]E!C:C,"&gt;="&amp;debut,[1]E!C:C,"&lt;="&amp;fin)-SUMIFS([1]E!G:G,[1]E!D:D,A56,[1]E!C:C,"&gt;="&amp;debut,[1]E!C:C,"&lt;="&amp;fin)</f>
        <v>0</v>
      </c>
      <c r="F56" s="4">
        <f>+SUMIFS([1]E!F:F,[1]E!D:D,A56,[1]E!C:C,"&gt;="&amp;$A$1,[1]E!C:C,"&lt;="&amp;$A$2)-SUMIFS([1]E!G:G,[1]E!D:D,A56,[1]E!C:C,"&gt;="&amp;$A$1,[1]E!C:C,"&lt;="&amp;$A$2)</f>
        <v>0</v>
      </c>
      <c r="G56" s="4">
        <f>+SUMIFS([1]E!F:F,[1]E!D:D,A56,[1]E!C:C,"&gt;="&amp;$A$3,[1]E!C:C,"&lt;="&amp;$A$4)-SUMIFS([1]E!G:G,[1]E!D:D,$A$10,[1]E!C:C,"&gt;="&amp;A49,[1]E!C:C,"&lt;="&amp;$A$4)</f>
        <v>0</v>
      </c>
      <c r="H56" s="4">
        <f>+SUMIFS([1]E!F:F,[1]E!K:K,Tableau1[[#Headers],[cal]],[1]E!D:D,Tableau1[[#This Row],[N° compte]])-SUMIFS([1]E!G:G,[1]E!K:K,Tableau1[[#Headers],[cal]],[1]E!D:D,Tableau1[[#This Row],[N° compte]])</f>
        <v>0</v>
      </c>
      <c r="I56" s="4">
        <f>SUMIFS([1]E!F:F,[1]E!K:K,Tableau1[[#Headers],[jjb]],[1]E!D:D,Tableau1[[#This Row],[N° compte]])-SUMIFS([1]E!F:F,[1]E!G:G,Tableau1[[#Headers],[jjb]],[1]E!D:D,Tableau1[[#This Row],[N° compte]])</f>
        <v>0</v>
      </c>
      <c r="J56" s="30" t="s">
        <v>100</v>
      </c>
    </row>
    <row r="57" spans="1:10">
      <c r="A57" s="23">
        <v>1313</v>
      </c>
      <c r="B57" s="24" t="s">
        <v>103</v>
      </c>
      <c r="C57" s="3">
        <f>SUMIF([1]E!D:D,A57,[1]E!F:F)</f>
        <v>0</v>
      </c>
      <c r="D57" s="3">
        <f>SUMIF([1]E!D:D,A57,[1]E!G:G)</f>
        <v>0</v>
      </c>
      <c r="E57" s="4">
        <f>+SUMIFS([1]E!F:F,[1]E!D:D,A57,[1]E!C:C,"&gt;="&amp;debut,[1]E!C:C,"&lt;="&amp;fin)-SUMIFS([1]E!G:G,[1]E!D:D,A57,[1]E!C:C,"&gt;="&amp;debut,[1]E!C:C,"&lt;="&amp;fin)</f>
        <v>0</v>
      </c>
      <c r="F57" s="4">
        <f>+SUMIFS([1]E!F:F,[1]E!D:D,A57,[1]E!C:C,"&gt;="&amp;$A$1,[1]E!C:C,"&lt;="&amp;$A$2)-SUMIFS([1]E!G:G,[1]E!D:D,A57,[1]E!C:C,"&gt;="&amp;$A$1,[1]E!C:C,"&lt;="&amp;$A$2)</f>
        <v>0</v>
      </c>
      <c r="G57" s="4">
        <f>+SUMIFS([1]E!F:F,[1]E!D:D,A57,[1]E!C:C,"&gt;="&amp;$A$3,[1]E!C:C,"&lt;="&amp;$A$4)-SUMIFS([1]E!G:G,[1]E!D:D,$A$10,[1]E!C:C,"&gt;="&amp;A50,[1]E!C:C,"&lt;="&amp;$A$4)</f>
        <v>0</v>
      </c>
      <c r="H57" s="4">
        <f>+SUMIFS([1]E!F:F,[1]E!K:K,Tableau1[[#Headers],[cal]],[1]E!D:D,Tableau1[[#This Row],[N° compte]])-SUMIFS([1]E!G:G,[1]E!K:K,Tableau1[[#Headers],[cal]],[1]E!D:D,Tableau1[[#This Row],[N° compte]])</f>
        <v>0</v>
      </c>
      <c r="I57" s="4">
        <f>SUMIFS([1]E!F:F,[1]E!K:K,Tableau1[[#Headers],[jjb]],[1]E!D:D,Tableau1[[#This Row],[N° compte]])-SUMIFS([1]E!F:F,[1]E!G:G,Tableau1[[#Headers],[jjb]],[1]E!D:D,Tableau1[[#This Row],[N° compte]])</f>
        <v>0</v>
      </c>
      <c r="J57" s="25" t="s">
        <v>100</v>
      </c>
    </row>
    <row r="58" spans="1:10">
      <c r="A58" s="28">
        <v>1314</v>
      </c>
      <c r="B58" s="29" t="s">
        <v>104</v>
      </c>
      <c r="C58" s="3">
        <f>SUMIF([1]E!D:D,A58,[1]E!F:F)</f>
        <v>0</v>
      </c>
      <c r="D58" s="3">
        <f>SUMIF([1]E!D:D,A58,[1]E!G:G)</f>
        <v>0</v>
      </c>
      <c r="E58" s="4">
        <f>+SUMIFS([1]E!F:F,[1]E!D:D,A58,[1]E!C:C,"&gt;="&amp;debut,[1]E!C:C,"&lt;="&amp;fin)-SUMIFS([1]E!G:G,[1]E!D:D,A58,[1]E!C:C,"&gt;="&amp;debut,[1]E!C:C,"&lt;="&amp;fin)</f>
        <v>0</v>
      </c>
      <c r="F58" s="4">
        <f>+SUMIFS([1]E!F:F,[1]E!D:D,A58,[1]E!C:C,"&gt;="&amp;$A$1,[1]E!C:C,"&lt;="&amp;$A$2)-SUMIFS([1]E!G:G,[1]E!D:D,A58,[1]E!C:C,"&gt;="&amp;$A$1,[1]E!C:C,"&lt;="&amp;$A$2)</f>
        <v>0</v>
      </c>
      <c r="G58" s="4">
        <f>+SUMIFS([1]E!F:F,[1]E!D:D,A58,[1]E!C:C,"&gt;="&amp;$A$3,[1]E!C:C,"&lt;="&amp;$A$4)-SUMIFS([1]E!G:G,[1]E!D:D,$A$10,[1]E!C:C,"&gt;="&amp;A51,[1]E!C:C,"&lt;="&amp;$A$4)</f>
        <v>0</v>
      </c>
      <c r="H58" s="4">
        <f>+SUMIFS([1]E!F:F,[1]E!K:K,Tableau1[[#Headers],[cal]],[1]E!D:D,Tableau1[[#This Row],[N° compte]])-SUMIFS([1]E!G:G,[1]E!K:K,Tableau1[[#Headers],[cal]],[1]E!D:D,Tableau1[[#This Row],[N° compte]])</f>
        <v>0</v>
      </c>
      <c r="I58" s="4">
        <f>SUMIFS([1]E!F:F,[1]E!K:K,Tableau1[[#Headers],[jjb]],[1]E!D:D,Tableau1[[#This Row],[N° compte]])-SUMIFS([1]E!F:F,[1]E!G:G,Tableau1[[#Headers],[jjb]],[1]E!D:D,Tableau1[[#This Row],[N° compte]])</f>
        <v>0</v>
      </c>
      <c r="J58" s="30" t="s">
        <v>100</v>
      </c>
    </row>
    <row r="59" spans="1:10">
      <c r="A59" s="23">
        <v>1315</v>
      </c>
      <c r="B59" s="24" t="s">
        <v>105</v>
      </c>
      <c r="C59" s="3">
        <f>SUMIF([1]E!D:D,A59,[1]E!F:F)</f>
        <v>0</v>
      </c>
      <c r="D59" s="3">
        <f>SUMIF([1]E!D:D,A59,[1]E!G:G)</f>
        <v>0</v>
      </c>
      <c r="E59" s="4">
        <f>+SUMIFS([1]E!F:F,[1]E!D:D,A59,[1]E!C:C,"&gt;="&amp;debut,[1]E!C:C,"&lt;="&amp;fin)-SUMIFS([1]E!G:G,[1]E!D:D,A59,[1]E!C:C,"&gt;="&amp;debut,[1]E!C:C,"&lt;="&amp;fin)</f>
        <v>0</v>
      </c>
      <c r="F59" s="4">
        <f>+SUMIFS([1]E!F:F,[1]E!D:D,A59,[1]E!C:C,"&gt;="&amp;$A$1,[1]E!C:C,"&lt;="&amp;$A$2)-SUMIFS([1]E!G:G,[1]E!D:D,A59,[1]E!C:C,"&gt;="&amp;$A$1,[1]E!C:C,"&lt;="&amp;$A$2)</f>
        <v>0</v>
      </c>
      <c r="G59" s="4">
        <f>+SUMIFS([1]E!F:F,[1]E!D:D,A59,[1]E!C:C,"&gt;="&amp;$A$3,[1]E!C:C,"&lt;="&amp;$A$4)-SUMIFS([1]E!G:G,[1]E!D:D,$A$10,[1]E!C:C,"&gt;="&amp;A52,[1]E!C:C,"&lt;="&amp;$A$4)</f>
        <v>0</v>
      </c>
      <c r="H59" s="4">
        <f>+SUMIFS([1]E!F:F,[1]E!K:K,Tableau1[[#Headers],[cal]],[1]E!D:D,Tableau1[[#This Row],[N° compte]])-SUMIFS([1]E!G:G,[1]E!K:K,Tableau1[[#Headers],[cal]],[1]E!D:D,Tableau1[[#This Row],[N° compte]])</f>
        <v>0</v>
      </c>
      <c r="I59" s="4">
        <f>SUMIFS([1]E!F:F,[1]E!K:K,Tableau1[[#Headers],[jjb]],[1]E!D:D,Tableau1[[#This Row],[N° compte]])-SUMIFS([1]E!F:F,[1]E!G:G,Tableau1[[#Headers],[jjb]],[1]E!D:D,Tableau1[[#This Row],[N° compte]])</f>
        <v>0</v>
      </c>
      <c r="J59" s="25" t="s">
        <v>100</v>
      </c>
    </row>
    <row r="60" spans="1:10">
      <c r="A60" s="28">
        <v>1316</v>
      </c>
      <c r="B60" s="29" t="s">
        <v>106</v>
      </c>
      <c r="C60" s="3">
        <f>SUMIF([1]E!D:D,A60,[1]E!F:F)</f>
        <v>0</v>
      </c>
      <c r="D60" s="3">
        <f>SUMIF([1]E!D:D,A60,[1]E!G:G)</f>
        <v>0</v>
      </c>
      <c r="E60" s="4">
        <f>+SUMIFS([1]E!F:F,[1]E!D:D,A60,[1]E!C:C,"&gt;="&amp;debut,[1]E!C:C,"&lt;="&amp;fin)-SUMIFS([1]E!G:G,[1]E!D:D,A60,[1]E!C:C,"&gt;="&amp;debut,[1]E!C:C,"&lt;="&amp;fin)</f>
        <v>0</v>
      </c>
      <c r="F60" s="4">
        <f>+SUMIFS([1]E!F:F,[1]E!D:D,A60,[1]E!C:C,"&gt;="&amp;$A$1,[1]E!C:C,"&lt;="&amp;$A$2)-SUMIFS([1]E!G:G,[1]E!D:D,A60,[1]E!C:C,"&gt;="&amp;$A$1,[1]E!C:C,"&lt;="&amp;$A$2)</f>
        <v>0</v>
      </c>
      <c r="G60" s="4">
        <f>+SUMIFS([1]E!F:F,[1]E!D:D,A60,[1]E!C:C,"&gt;="&amp;$A$3,[1]E!C:C,"&lt;="&amp;$A$4)-SUMIFS([1]E!G:G,[1]E!D:D,$A$10,[1]E!C:C,"&gt;="&amp;A53,[1]E!C:C,"&lt;="&amp;$A$4)</f>
        <v>0</v>
      </c>
      <c r="H60" s="4">
        <f>+SUMIFS([1]E!F:F,[1]E!K:K,Tableau1[[#Headers],[cal]],[1]E!D:D,Tableau1[[#This Row],[N° compte]])-SUMIFS([1]E!G:G,[1]E!K:K,Tableau1[[#Headers],[cal]],[1]E!D:D,Tableau1[[#This Row],[N° compte]])</f>
        <v>0</v>
      </c>
      <c r="I60" s="4">
        <f>SUMIFS([1]E!F:F,[1]E!K:K,Tableau1[[#Headers],[jjb]],[1]E!D:D,Tableau1[[#This Row],[N° compte]])-SUMIFS([1]E!F:F,[1]E!G:G,Tableau1[[#Headers],[jjb]],[1]E!D:D,Tableau1[[#This Row],[N° compte]])</f>
        <v>0</v>
      </c>
      <c r="J60" s="30" t="s">
        <v>100</v>
      </c>
    </row>
    <row r="61" spans="1:10">
      <c r="A61" s="23">
        <v>1317</v>
      </c>
      <c r="B61" s="24" t="s">
        <v>107</v>
      </c>
      <c r="C61" s="3">
        <f>SUMIF([1]E!D:D,A61,[1]E!F:F)</f>
        <v>0</v>
      </c>
      <c r="D61" s="3">
        <f>SUMIF([1]E!D:D,A61,[1]E!G:G)</f>
        <v>0</v>
      </c>
      <c r="E61" s="4">
        <f>+SUMIFS([1]E!F:F,[1]E!D:D,A61,[1]E!C:C,"&gt;="&amp;debut,[1]E!C:C,"&lt;="&amp;fin)-SUMIFS([1]E!G:G,[1]E!D:D,A61,[1]E!C:C,"&gt;="&amp;debut,[1]E!C:C,"&lt;="&amp;fin)</f>
        <v>0</v>
      </c>
      <c r="F61" s="4">
        <f>+SUMIFS([1]E!F:F,[1]E!D:D,A61,[1]E!C:C,"&gt;="&amp;$A$1,[1]E!C:C,"&lt;="&amp;$A$2)-SUMIFS([1]E!G:G,[1]E!D:D,A61,[1]E!C:C,"&gt;="&amp;$A$1,[1]E!C:C,"&lt;="&amp;$A$2)</f>
        <v>0</v>
      </c>
      <c r="G61" s="4">
        <f>+SUMIFS([1]E!F:F,[1]E!D:D,A61,[1]E!C:C,"&gt;="&amp;$A$3,[1]E!C:C,"&lt;="&amp;$A$4)-SUMIFS([1]E!G:G,[1]E!D:D,$A$10,[1]E!C:C,"&gt;="&amp;A54,[1]E!C:C,"&lt;="&amp;$A$4)</f>
        <v>0</v>
      </c>
      <c r="H61" s="4">
        <f>+SUMIFS([1]E!F:F,[1]E!K:K,Tableau1[[#Headers],[cal]],[1]E!D:D,Tableau1[[#This Row],[N° compte]])-SUMIFS([1]E!G:G,[1]E!K:K,Tableau1[[#Headers],[cal]],[1]E!D:D,Tableau1[[#This Row],[N° compte]])</f>
        <v>0</v>
      </c>
      <c r="I61" s="4">
        <f>SUMIFS([1]E!F:F,[1]E!K:K,Tableau1[[#Headers],[jjb]],[1]E!D:D,Tableau1[[#This Row],[N° compte]])-SUMIFS([1]E!F:F,[1]E!G:G,Tableau1[[#Headers],[jjb]],[1]E!D:D,Tableau1[[#This Row],[N° compte]])</f>
        <v>0</v>
      </c>
      <c r="J61" s="25" t="s">
        <v>100</v>
      </c>
    </row>
    <row r="62" spans="1:10">
      <c r="A62" s="28">
        <v>1318</v>
      </c>
      <c r="B62" s="29" t="s">
        <v>108</v>
      </c>
      <c r="C62" s="3">
        <f>SUMIF([1]E!D:D,A62,[1]E!F:F)</f>
        <v>0</v>
      </c>
      <c r="D62" s="3">
        <f>SUMIF([1]E!D:D,A62,[1]E!G:G)</f>
        <v>0</v>
      </c>
      <c r="E62" s="4">
        <f>+SUMIFS([1]E!F:F,[1]E!D:D,A62,[1]E!C:C,"&gt;="&amp;debut,[1]E!C:C,"&lt;="&amp;fin)-SUMIFS([1]E!G:G,[1]E!D:D,A62,[1]E!C:C,"&gt;="&amp;debut,[1]E!C:C,"&lt;="&amp;fin)</f>
        <v>0</v>
      </c>
      <c r="F62" s="4">
        <f>+SUMIFS([1]E!F:F,[1]E!D:D,A62,[1]E!C:C,"&gt;="&amp;$A$1,[1]E!C:C,"&lt;="&amp;$A$2)-SUMIFS([1]E!G:G,[1]E!D:D,A62,[1]E!C:C,"&gt;="&amp;$A$1,[1]E!C:C,"&lt;="&amp;$A$2)</f>
        <v>0</v>
      </c>
      <c r="G62" s="4">
        <f>+SUMIFS([1]E!F:F,[1]E!D:D,A62,[1]E!C:C,"&gt;="&amp;$A$3,[1]E!C:C,"&lt;="&amp;$A$4)-SUMIFS([1]E!G:G,[1]E!D:D,$A$10,[1]E!C:C,"&gt;="&amp;A55,[1]E!C:C,"&lt;="&amp;$A$4)</f>
        <v>0</v>
      </c>
      <c r="H62" s="4">
        <f>+SUMIFS([1]E!F:F,[1]E!K:K,Tableau1[[#Headers],[cal]],[1]E!D:D,Tableau1[[#This Row],[N° compte]])-SUMIFS([1]E!G:G,[1]E!K:K,Tableau1[[#Headers],[cal]],[1]E!D:D,Tableau1[[#This Row],[N° compte]])</f>
        <v>0</v>
      </c>
      <c r="I62" s="4">
        <f>SUMIFS([1]E!F:F,[1]E!K:K,Tableau1[[#Headers],[jjb]],[1]E!D:D,Tableau1[[#This Row],[N° compte]])-SUMIFS([1]E!F:F,[1]E!G:G,Tableau1[[#Headers],[jjb]],[1]E!D:D,Tableau1[[#This Row],[N° compte]])</f>
        <v>0</v>
      </c>
      <c r="J62" s="30" t="s">
        <v>100</v>
      </c>
    </row>
    <row r="63" spans="1:10">
      <c r="A63" s="23">
        <v>138</v>
      </c>
      <c r="B63" s="24" t="s">
        <v>109</v>
      </c>
      <c r="C63" s="3">
        <f>SUMIF([1]E!D:D,A63,[1]E!F:F)</f>
        <v>0</v>
      </c>
      <c r="D63" s="3">
        <f>SUMIF([1]E!D:D,A63,[1]E!G:G)</f>
        <v>0</v>
      </c>
      <c r="E63" s="4">
        <f>+SUMIFS([1]E!F:F,[1]E!D:D,A63,[1]E!C:C,"&gt;="&amp;debut,[1]E!C:C,"&lt;="&amp;fin)-SUMIFS([1]E!G:G,[1]E!D:D,A63,[1]E!C:C,"&gt;="&amp;debut,[1]E!C:C,"&lt;="&amp;fin)</f>
        <v>0</v>
      </c>
      <c r="F63" s="4">
        <f>+SUMIFS([1]E!F:F,[1]E!D:D,A63,[1]E!C:C,"&gt;="&amp;$A$1,[1]E!C:C,"&lt;="&amp;$A$2)-SUMIFS([1]E!G:G,[1]E!D:D,A63,[1]E!C:C,"&gt;="&amp;$A$1,[1]E!C:C,"&lt;="&amp;$A$2)</f>
        <v>0</v>
      </c>
      <c r="G63" s="4">
        <f>+SUMIFS([1]E!F:F,[1]E!D:D,A63,[1]E!C:C,"&gt;="&amp;$A$3,[1]E!C:C,"&lt;="&amp;$A$4)-SUMIFS([1]E!G:G,[1]E!D:D,$A$10,[1]E!C:C,"&gt;="&amp;A56,[1]E!C:C,"&lt;="&amp;$A$4)</f>
        <v>0</v>
      </c>
      <c r="H63" s="4">
        <f>+SUMIFS([1]E!F:F,[1]E!K:K,Tableau1[[#Headers],[cal]],[1]E!D:D,Tableau1[[#This Row],[N° compte]])-SUMIFS([1]E!G:G,[1]E!K:K,Tableau1[[#Headers],[cal]],[1]E!D:D,Tableau1[[#This Row],[N° compte]])</f>
        <v>0</v>
      </c>
      <c r="I63" s="4">
        <f>SUMIFS([1]E!F:F,[1]E!K:K,Tableau1[[#Headers],[jjb]],[1]E!D:D,Tableau1[[#This Row],[N° compte]])-SUMIFS([1]E!F:F,[1]E!G:G,Tableau1[[#Headers],[jjb]],[1]E!D:D,Tableau1[[#This Row],[N° compte]])</f>
        <v>0</v>
      </c>
      <c r="J63" s="25" t="s">
        <v>100</v>
      </c>
    </row>
    <row r="64" spans="1:10">
      <c r="A64" s="28">
        <v>139</v>
      </c>
      <c r="B64" s="29" t="s">
        <v>110</v>
      </c>
      <c r="C64" s="3">
        <f>SUMIF([1]E!D:D,A64,[1]E!F:F)</f>
        <v>0</v>
      </c>
      <c r="D64" s="3">
        <f>SUMIF([1]E!D:D,A64,[1]E!G:G)</f>
        <v>0</v>
      </c>
      <c r="E64" s="4">
        <f>+SUMIFS([1]E!F:F,[1]E!D:D,A64,[1]E!C:C,"&gt;="&amp;debut,[1]E!C:C,"&lt;="&amp;fin)-SUMIFS([1]E!G:G,[1]E!D:D,A64,[1]E!C:C,"&gt;="&amp;debut,[1]E!C:C,"&lt;="&amp;fin)</f>
        <v>0</v>
      </c>
      <c r="F64" s="4">
        <f>+SUMIFS([1]E!F:F,[1]E!D:D,A64,[1]E!C:C,"&gt;="&amp;$A$1,[1]E!C:C,"&lt;="&amp;$A$2)-SUMIFS([1]E!G:G,[1]E!D:D,A64,[1]E!C:C,"&gt;="&amp;$A$1,[1]E!C:C,"&lt;="&amp;$A$2)</f>
        <v>0</v>
      </c>
      <c r="G64" s="4">
        <f>+SUMIFS([1]E!F:F,[1]E!D:D,A64,[1]E!C:C,"&gt;="&amp;$A$3,[1]E!C:C,"&lt;="&amp;$A$4)-SUMIFS([1]E!G:G,[1]E!D:D,$A$10,[1]E!C:C,"&gt;="&amp;A57,[1]E!C:C,"&lt;="&amp;$A$4)</f>
        <v>0</v>
      </c>
      <c r="H64" s="4">
        <f>+SUMIFS([1]E!F:F,[1]E!K:K,Tableau1[[#Headers],[cal]],[1]E!D:D,Tableau1[[#This Row],[N° compte]])-SUMIFS([1]E!G:G,[1]E!K:K,Tableau1[[#Headers],[cal]],[1]E!D:D,Tableau1[[#This Row],[N° compte]])</f>
        <v>0</v>
      </c>
      <c r="I64" s="4">
        <f>SUMIFS([1]E!F:F,[1]E!K:K,Tableau1[[#Headers],[jjb]],[1]E!D:D,Tableau1[[#This Row],[N° compte]])-SUMIFS([1]E!F:F,[1]E!G:G,Tableau1[[#Headers],[jjb]],[1]E!D:D,Tableau1[[#This Row],[N° compte]])</f>
        <v>0</v>
      </c>
      <c r="J64" s="30" t="s">
        <v>100</v>
      </c>
    </row>
    <row r="65" spans="1:10">
      <c r="A65" s="23">
        <v>1391</v>
      </c>
      <c r="B65" s="24" t="s">
        <v>99</v>
      </c>
      <c r="C65" s="3">
        <f>SUMIF([1]E!D:D,A65,[1]E!F:F)</f>
        <v>0</v>
      </c>
      <c r="D65" s="3">
        <f>SUMIF([1]E!D:D,A65,[1]E!G:G)</f>
        <v>0</v>
      </c>
      <c r="E65" s="4">
        <f>+SUMIFS([1]E!F:F,[1]E!D:D,A65,[1]E!C:C,"&gt;="&amp;debut,[1]E!C:C,"&lt;="&amp;fin)-SUMIFS([1]E!G:G,[1]E!D:D,A65,[1]E!C:C,"&gt;="&amp;debut,[1]E!C:C,"&lt;="&amp;fin)</f>
        <v>0</v>
      </c>
      <c r="F65" s="4">
        <f>+SUMIFS([1]E!F:F,[1]E!D:D,A65,[1]E!C:C,"&gt;="&amp;$A$1,[1]E!C:C,"&lt;="&amp;$A$2)-SUMIFS([1]E!G:G,[1]E!D:D,A65,[1]E!C:C,"&gt;="&amp;$A$1,[1]E!C:C,"&lt;="&amp;$A$2)</f>
        <v>0</v>
      </c>
      <c r="G65" s="4">
        <f>+SUMIFS([1]E!F:F,[1]E!D:D,A65,[1]E!C:C,"&gt;="&amp;$A$3,[1]E!C:C,"&lt;="&amp;$A$4)-SUMIFS([1]E!G:G,[1]E!D:D,$A$10,[1]E!C:C,"&gt;="&amp;A58,[1]E!C:C,"&lt;="&amp;$A$4)</f>
        <v>0</v>
      </c>
      <c r="H65" s="4">
        <f>+SUMIFS([1]E!F:F,[1]E!K:K,Tableau1[[#Headers],[cal]],[1]E!D:D,Tableau1[[#This Row],[N° compte]])-SUMIFS([1]E!G:G,[1]E!K:K,Tableau1[[#Headers],[cal]],[1]E!D:D,Tableau1[[#This Row],[N° compte]])</f>
        <v>0</v>
      </c>
      <c r="I65" s="4">
        <f>SUMIFS([1]E!F:F,[1]E!K:K,Tableau1[[#Headers],[jjb]],[1]E!D:D,Tableau1[[#This Row],[N° compte]])-SUMIFS([1]E!F:F,[1]E!G:G,Tableau1[[#Headers],[jjb]],[1]E!D:D,Tableau1[[#This Row],[N° compte]])</f>
        <v>0</v>
      </c>
      <c r="J65" s="25" t="s">
        <v>100</v>
      </c>
    </row>
    <row r="66" spans="1:10">
      <c r="A66" s="28">
        <v>13911</v>
      </c>
      <c r="B66" s="29" t="s">
        <v>101</v>
      </c>
      <c r="C66" s="3">
        <f>SUMIF([1]E!D:D,A66,[1]E!F:F)</f>
        <v>0</v>
      </c>
      <c r="D66" s="3">
        <f>SUMIF([1]E!D:D,A66,[1]E!G:G)</f>
        <v>0</v>
      </c>
      <c r="E66" s="4">
        <f>+SUMIFS([1]E!F:F,[1]E!D:D,A66,[1]E!C:C,"&gt;="&amp;debut,[1]E!C:C,"&lt;="&amp;fin)-SUMIFS([1]E!G:G,[1]E!D:D,A66,[1]E!C:C,"&gt;="&amp;debut,[1]E!C:C,"&lt;="&amp;fin)</f>
        <v>0</v>
      </c>
      <c r="F66" s="4">
        <f>+SUMIFS([1]E!F:F,[1]E!D:D,A66,[1]E!C:C,"&gt;="&amp;$A$1,[1]E!C:C,"&lt;="&amp;$A$2)-SUMIFS([1]E!G:G,[1]E!D:D,A66,[1]E!C:C,"&gt;="&amp;$A$1,[1]E!C:C,"&lt;="&amp;$A$2)</f>
        <v>0</v>
      </c>
      <c r="G66" s="4">
        <f>+SUMIFS([1]E!F:F,[1]E!D:D,A66,[1]E!C:C,"&gt;="&amp;$A$3,[1]E!C:C,"&lt;="&amp;$A$4)-SUMIFS([1]E!G:G,[1]E!D:D,$A$10,[1]E!C:C,"&gt;="&amp;A59,[1]E!C:C,"&lt;="&amp;$A$4)</f>
        <v>0</v>
      </c>
      <c r="H66" s="4">
        <f>+SUMIFS([1]E!F:F,[1]E!K:K,Tableau1[[#Headers],[cal]],[1]E!D:D,Tableau1[[#This Row],[N° compte]])-SUMIFS([1]E!G:G,[1]E!K:K,Tableau1[[#Headers],[cal]],[1]E!D:D,Tableau1[[#This Row],[N° compte]])</f>
        <v>0</v>
      </c>
      <c r="I66" s="4">
        <f>SUMIFS([1]E!F:F,[1]E!K:K,Tableau1[[#Headers],[jjb]],[1]E!D:D,Tableau1[[#This Row],[N° compte]])-SUMIFS([1]E!F:F,[1]E!G:G,Tableau1[[#Headers],[jjb]],[1]E!D:D,Tableau1[[#This Row],[N° compte]])</f>
        <v>0</v>
      </c>
      <c r="J66" s="30" t="s">
        <v>100</v>
      </c>
    </row>
    <row r="67" spans="1:10">
      <c r="A67" s="23">
        <v>13912</v>
      </c>
      <c r="B67" s="24" t="s">
        <v>102</v>
      </c>
      <c r="C67" s="3">
        <f>SUMIF([1]E!D:D,A67,[1]E!F:F)</f>
        <v>0</v>
      </c>
      <c r="D67" s="3">
        <f>SUMIF([1]E!D:D,A67,[1]E!G:G)</f>
        <v>0</v>
      </c>
      <c r="E67" s="4">
        <f>+SUMIFS([1]E!F:F,[1]E!D:D,A67,[1]E!C:C,"&gt;="&amp;debut,[1]E!C:C,"&lt;="&amp;fin)-SUMIFS([1]E!G:G,[1]E!D:D,A67,[1]E!C:C,"&gt;="&amp;debut,[1]E!C:C,"&lt;="&amp;fin)</f>
        <v>0</v>
      </c>
      <c r="F67" s="4">
        <f>+SUMIFS([1]E!F:F,[1]E!D:D,A67,[1]E!C:C,"&gt;="&amp;$A$1,[1]E!C:C,"&lt;="&amp;$A$2)-SUMIFS([1]E!G:G,[1]E!D:D,A67,[1]E!C:C,"&gt;="&amp;$A$1,[1]E!C:C,"&lt;="&amp;$A$2)</f>
        <v>0</v>
      </c>
      <c r="G67" s="4">
        <f>+SUMIFS([1]E!F:F,[1]E!D:D,A67,[1]E!C:C,"&gt;="&amp;$A$3,[1]E!C:C,"&lt;="&amp;$A$4)-SUMIFS([1]E!G:G,[1]E!D:D,$A$10,[1]E!C:C,"&gt;="&amp;A60,[1]E!C:C,"&lt;="&amp;$A$4)</f>
        <v>0</v>
      </c>
      <c r="H67" s="4">
        <f>+SUMIFS([1]E!F:F,[1]E!K:K,Tableau1[[#Headers],[cal]],[1]E!D:D,Tableau1[[#This Row],[N° compte]])-SUMIFS([1]E!G:G,[1]E!K:K,Tableau1[[#Headers],[cal]],[1]E!D:D,Tableau1[[#This Row],[N° compte]])</f>
        <v>0</v>
      </c>
      <c r="I67" s="4">
        <f>SUMIFS([1]E!F:F,[1]E!K:K,Tableau1[[#Headers],[jjb]],[1]E!D:D,Tableau1[[#This Row],[N° compte]])-SUMIFS([1]E!F:F,[1]E!G:G,Tableau1[[#Headers],[jjb]],[1]E!D:D,Tableau1[[#This Row],[N° compte]])</f>
        <v>0</v>
      </c>
      <c r="J67" s="25" t="s">
        <v>100</v>
      </c>
    </row>
    <row r="68" spans="1:10">
      <c r="A68" s="28">
        <v>13913</v>
      </c>
      <c r="B68" s="29" t="s">
        <v>103</v>
      </c>
      <c r="C68" s="3">
        <f>SUMIF([1]E!D:D,A68,[1]E!F:F)</f>
        <v>0</v>
      </c>
      <c r="D68" s="3">
        <f>SUMIF([1]E!D:D,A68,[1]E!G:G)</f>
        <v>0</v>
      </c>
      <c r="E68" s="4">
        <f>+SUMIFS([1]E!F:F,[1]E!D:D,A68,[1]E!C:C,"&gt;="&amp;debut,[1]E!C:C,"&lt;="&amp;fin)-SUMIFS([1]E!G:G,[1]E!D:D,A68,[1]E!C:C,"&gt;="&amp;debut,[1]E!C:C,"&lt;="&amp;fin)</f>
        <v>0</v>
      </c>
      <c r="F68" s="4">
        <f>+SUMIFS([1]E!F:F,[1]E!D:D,A68,[1]E!C:C,"&gt;="&amp;$A$1,[1]E!C:C,"&lt;="&amp;$A$2)-SUMIFS([1]E!G:G,[1]E!D:D,A68,[1]E!C:C,"&gt;="&amp;$A$1,[1]E!C:C,"&lt;="&amp;$A$2)</f>
        <v>0</v>
      </c>
      <c r="G68" s="4">
        <f>+SUMIFS([1]E!F:F,[1]E!D:D,A68,[1]E!C:C,"&gt;="&amp;$A$3,[1]E!C:C,"&lt;="&amp;$A$4)-SUMIFS([1]E!G:G,[1]E!D:D,$A$10,[1]E!C:C,"&gt;="&amp;A61,[1]E!C:C,"&lt;="&amp;$A$4)</f>
        <v>0</v>
      </c>
      <c r="H68" s="4">
        <f>+SUMIFS([1]E!F:F,[1]E!K:K,Tableau1[[#Headers],[cal]],[1]E!D:D,Tableau1[[#This Row],[N° compte]])-SUMIFS([1]E!G:G,[1]E!K:K,Tableau1[[#Headers],[cal]],[1]E!D:D,Tableau1[[#This Row],[N° compte]])</f>
        <v>0</v>
      </c>
      <c r="I68" s="4">
        <f>SUMIFS([1]E!F:F,[1]E!K:K,Tableau1[[#Headers],[jjb]],[1]E!D:D,Tableau1[[#This Row],[N° compte]])-SUMIFS([1]E!F:F,[1]E!G:G,Tableau1[[#Headers],[jjb]],[1]E!D:D,Tableau1[[#This Row],[N° compte]])</f>
        <v>0</v>
      </c>
      <c r="J68" s="30" t="s">
        <v>100</v>
      </c>
    </row>
    <row r="69" spans="1:10">
      <c r="A69" s="23">
        <v>13914</v>
      </c>
      <c r="B69" s="24" t="s">
        <v>104</v>
      </c>
      <c r="C69" s="3">
        <f>SUMIF([1]E!D:D,A69,[1]E!F:F)</f>
        <v>0</v>
      </c>
      <c r="D69" s="3">
        <f>SUMIF([1]E!D:D,A69,[1]E!G:G)</f>
        <v>0</v>
      </c>
      <c r="E69" s="4">
        <f>+SUMIFS([1]E!F:F,[1]E!D:D,A69,[1]E!C:C,"&gt;="&amp;debut,[1]E!C:C,"&lt;="&amp;fin)-SUMIFS([1]E!G:G,[1]E!D:D,A69,[1]E!C:C,"&gt;="&amp;debut,[1]E!C:C,"&lt;="&amp;fin)</f>
        <v>0</v>
      </c>
      <c r="F69" s="4">
        <f>+SUMIFS([1]E!F:F,[1]E!D:D,A69,[1]E!C:C,"&gt;="&amp;$A$1,[1]E!C:C,"&lt;="&amp;$A$2)-SUMIFS([1]E!G:G,[1]E!D:D,A69,[1]E!C:C,"&gt;="&amp;$A$1,[1]E!C:C,"&lt;="&amp;$A$2)</f>
        <v>0</v>
      </c>
      <c r="G69" s="4">
        <f>+SUMIFS([1]E!F:F,[1]E!D:D,A69,[1]E!C:C,"&gt;="&amp;$A$3,[1]E!C:C,"&lt;="&amp;$A$4)-SUMIFS([1]E!G:G,[1]E!D:D,$A$10,[1]E!C:C,"&gt;="&amp;A62,[1]E!C:C,"&lt;="&amp;$A$4)</f>
        <v>0</v>
      </c>
      <c r="H69" s="4">
        <f>+SUMIFS([1]E!F:F,[1]E!K:K,Tableau1[[#Headers],[cal]],[1]E!D:D,Tableau1[[#This Row],[N° compte]])-SUMIFS([1]E!G:G,[1]E!K:K,Tableau1[[#Headers],[cal]],[1]E!D:D,Tableau1[[#This Row],[N° compte]])</f>
        <v>0</v>
      </c>
      <c r="I69" s="4">
        <f>SUMIFS([1]E!F:F,[1]E!K:K,Tableau1[[#Headers],[jjb]],[1]E!D:D,Tableau1[[#This Row],[N° compte]])-SUMIFS([1]E!F:F,[1]E!G:G,Tableau1[[#Headers],[jjb]],[1]E!D:D,Tableau1[[#This Row],[N° compte]])</f>
        <v>0</v>
      </c>
      <c r="J69" s="25" t="s">
        <v>100</v>
      </c>
    </row>
    <row r="70" spans="1:10">
      <c r="A70" s="28">
        <v>13915</v>
      </c>
      <c r="B70" s="29" t="s">
        <v>105</v>
      </c>
      <c r="C70" s="3">
        <f>SUMIF([1]E!D:D,A70,[1]E!F:F)</f>
        <v>0</v>
      </c>
      <c r="D70" s="3">
        <f>SUMIF([1]E!D:D,A70,[1]E!G:G)</f>
        <v>0</v>
      </c>
      <c r="E70" s="4">
        <f>+SUMIFS([1]E!F:F,[1]E!D:D,A70,[1]E!C:C,"&gt;="&amp;debut,[1]E!C:C,"&lt;="&amp;fin)-SUMIFS([1]E!G:G,[1]E!D:D,A70,[1]E!C:C,"&gt;="&amp;debut,[1]E!C:C,"&lt;="&amp;fin)</f>
        <v>0</v>
      </c>
      <c r="F70" s="4">
        <f>+SUMIFS([1]E!F:F,[1]E!D:D,A70,[1]E!C:C,"&gt;="&amp;$A$1,[1]E!C:C,"&lt;="&amp;$A$2)-SUMIFS([1]E!G:G,[1]E!D:D,A70,[1]E!C:C,"&gt;="&amp;$A$1,[1]E!C:C,"&lt;="&amp;$A$2)</f>
        <v>0</v>
      </c>
      <c r="G70" s="4">
        <f>+SUMIFS([1]E!F:F,[1]E!D:D,A70,[1]E!C:C,"&gt;="&amp;$A$3,[1]E!C:C,"&lt;="&amp;$A$4)-SUMIFS([1]E!G:G,[1]E!D:D,$A$10,[1]E!C:C,"&gt;="&amp;A63,[1]E!C:C,"&lt;="&amp;$A$4)</f>
        <v>0</v>
      </c>
      <c r="H70" s="4">
        <f>+SUMIFS([1]E!F:F,[1]E!K:K,Tableau1[[#Headers],[cal]],[1]E!D:D,Tableau1[[#This Row],[N° compte]])-SUMIFS([1]E!G:G,[1]E!K:K,Tableau1[[#Headers],[cal]],[1]E!D:D,Tableau1[[#This Row],[N° compte]])</f>
        <v>0</v>
      </c>
      <c r="I70" s="4">
        <f>SUMIFS([1]E!F:F,[1]E!K:K,Tableau1[[#Headers],[jjb]],[1]E!D:D,Tableau1[[#This Row],[N° compte]])-SUMIFS([1]E!F:F,[1]E!G:G,Tableau1[[#Headers],[jjb]],[1]E!D:D,Tableau1[[#This Row],[N° compte]])</f>
        <v>0</v>
      </c>
      <c r="J70" s="30" t="s">
        <v>100</v>
      </c>
    </row>
    <row r="71" spans="1:10">
      <c r="A71" s="23">
        <v>13916</v>
      </c>
      <c r="B71" s="24" t="s">
        <v>106</v>
      </c>
      <c r="C71" s="3">
        <f>SUMIF([1]E!D:D,A71,[1]E!F:F)</f>
        <v>0</v>
      </c>
      <c r="D71" s="3">
        <f>SUMIF([1]E!D:D,A71,[1]E!G:G)</f>
        <v>0</v>
      </c>
      <c r="E71" s="4">
        <f>+SUMIFS([1]E!F:F,[1]E!D:D,A71,[1]E!C:C,"&gt;="&amp;debut,[1]E!C:C,"&lt;="&amp;fin)-SUMIFS([1]E!G:G,[1]E!D:D,A71,[1]E!C:C,"&gt;="&amp;debut,[1]E!C:C,"&lt;="&amp;fin)</f>
        <v>0</v>
      </c>
      <c r="F71" s="4">
        <f>+SUMIFS([1]E!F:F,[1]E!D:D,A71,[1]E!C:C,"&gt;="&amp;$A$1,[1]E!C:C,"&lt;="&amp;$A$2)-SUMIFS([1]E!G:G,[1]E!D:D,A71,[1]E!C:C,"&gt;="&amp;$A$1,[1]E!C:C,"&lt;="&amp;$A$2)</f>
        <v>0</v>
      </c>
      <c r="G71" s="4">
        <f>+SUMIFS([1]E!F:F,[1]E!D:D,A71,[1]E!C:C,"&gt;="&amp;$A$3,[1]E!C:C,"&lt;="&amp;$A$4)-SUMIFS([1]E!G:G,[1]E!D:D,$A$10,[1]E!C:C,"&gt;="&amp;A64,[1]E!C:C,"&lt;="&amp;$A$4)</f>
        <v>0</v>
      </c>
      <c r="H71" s="4">
        <f>+SUMIFS([1]E!F:F,[1]E!K:K,Tableau1[[#Headers],[cal]],[1]E!D:D,Tableau1[[#This Row],[N° compte]])-SUMIFS([1]E!G:G,[1]E!K:K,Tableau1[[#Headers],[cal]],[1]E!D:D,Tableau1[[#This Row],[N° compte]])</f>
        <v>0</v>
      </c>
      <c r="I71" s="4">
        <f>SUMIFS([1]E!F:F,[1]E!K:K,Tableau1[[#Headers],[jjb]],[1]E!D:D,Tableau1[[#This Row],[N° compte]])-SUMIFS([1]E!F:F,[1]E!G:G,Tableau1[[#Headers],[jjb]],[1]E!D:D,Tableau1[[#This Row],[N° compte]])</f>
        <v>0</v>
      </c>
      <c r="J71" s="25" t="s">
        <v>100</v>
      </c>
    </row>
    <row r="72" spans="1:10">
      <c r="A72" s="28">
        <v>13917</v>
      </c>
      <c r="B72" s="29" t="s">
        <v>107</v>
      </c>
      <c r="C72" s="3">
        <f>SUMIF([1]E!D:D,A72,[1]E!F:F)</f>
        <v>0</v>
      </c>
      <c r="D72" s="3">
        <f>SUMIF([1]E!D:D,A72,[1]E!G:G)</f>
        <v>0</v>
      </c>
      <c r="E72" s="4">
        <f>+SUMIFS([1]E!F:F,[1]E!D:D,A72,[1]E!C:C,"&gt;="&amp;debut,[1]E!C:C,"&lt;="&amp;fin)-SUMIFS([1]E!G:G,[1]E!D:D,A72,[1]E!C:C,"&gt;="&amp;debut,[1]E!C:C,"&lt;="&amp;fin)</f>
        <v>0</v>
      </c>
      <c r="F72" s="4">
        <f>+SUMIFS([1]E!F:F,[1]E!D:D,A72,[1]E!C:C,"&gt;="&amp;$A$1,[1]E!C:C,"&lt;="&amp;$A$2)-SUMIFS([1]E!G:G,[1]E!D:D,A72,[1]E!C:C,"&gt;="&amp;$A$1,[1]E!C:C,"&lt;="&amp;$A$2)</f>
        <v>0</v>
      </c>
      <c r="G72" s="4">
        <f>+SUMIFS([1]E!F:F,[1]E!D:D,A72,[1]E!C:C,"&gt;="&amp;$A$3,[1]E!C:C,"&lt;="&amp;$A$4)-SUMIFS([1]E!G:G,[1]E!D:D,$A$10,[1]E!C:C,"&gt;="&amp;A65,[1]E!C:C,"&lt;="&amp;$A$4)</f>
        <v>0</v>
      </c>
      <c r="H72" s="4">
        <f>+SUMIFS([1]E!F:F,[1]E!K:K,Tableau1[[#Headers],[cal]],[1]E!D:D,Tableau1[[#This Row],[N° compte]])-SUMIFS([1]E!G:G,[1]E!K:K,Tableau1[[#Headers],[cal]],[1]E!D:D,Tableau1[[#This Row],[N° compte]])</f>
        <v>0</v>
      </c>
      <c r="I72" s="4">
        <f>SUMIFS([1]E!F:F,[1]E!K:K,Tableau1[[#Headers],[jjb]],[1]E!D:D,Tableau1[[#This Row],[N° compte]])-SUMIFS([1]E!F:F,[1]E!G:G,Tableau1[[#Headers],[jjb]],[1]E!D:D,Tableau1[[#This Row],[N° compte]])</f>
        <v>0</v>
      </c>
      <c r="J72" s="30" t="s">
        <v>100</v>
      </c>
    </row>
    <row r="73" spans="1:10">
      <c r="A73" s="23">
        <v>13918</v>
      </c>
      <c r="B73" s="24" t="s">
        <v>108</v>
      </c>
      <c r="C73" s="3">
        <f>SUMIF([1]E!D:D,A73,[1]E!F:F)</f>
        <v>0</v>
      </c>
      <c r="D73" s="3">
        <f>SUMIF([1]E!D:D,A73,[1]E!G:G)</f>
        <v>0</v>
      </c>
      <c r="E73" s="4">
        <f>+SUMIFS([1]E!F:F,[1]E!D:D,A73,[1]E!C:C,"&gt;="&amp;debut,[1]E!C:C,"&lt;="&amp;fin)-SUMIFS([1]E!G:G,[1]E!D:D,A73,[1]E!C:C,"&gt;="&amp;debut,[1]E!C:C,"&lt;="&amp;fin)</f>
        <v>0</v>
      </c>
      <c r="F73" s="4">
        <f>+SUMIFS([1]E!F:F,[1]E!D:D,A73,[1]E!C:C,"&gt;="&amp;$A$1,[1]E!C:C,"&lt;="&amp;$A$2)-SUMIFS([1]E!G:G,[1]E!D:D,A73,[1]E!C:C,"&gt;="&amp;$A$1,[1]E!C:C,"&lt;="&amp;$A$2)</f>
        <v>0</v>
      </c>
      <c r="G73" s="4">
        <f>+SUMIFS([1]E!F:F,[1]E!D:D,A73,[1]E!C:C,"&gt;="&amp;$A$3,[1]E!C:C,"&lt;="&amp;$A$4)-SUMIFS([1]E!G:G,[1]E!D:D,$A$10,[1]E!C:C,"&gt;="&amp;A66,[1]E!C:C,"&lt;="&amp;$A$4)</f>
        <v>0</v>
      </c>
      <c r="H73" s="4">
        <f>+SUMIFS([1]E!F:F,[1]E!K:K,Tableau1[[#Headers],[cal]],[1]E!D:D,Tableau1[[#This Row],[N° compte]])-SUMIFS([1]E!G:G,[1]E!K:K,Tableau1[[#Headers],[cal]],[1]E!D:D,Tableau1[[#This Row],[N° compte]])</f>
        <v>0</v>
      </c>
      <c r="I73" s="4">
        <f>SUMIFS([1]E!F:F,[1]E!K:K,Tableau1[[#Headers],[jjb]],[1]E!D:D,Tableau1[[#This Row],[N° compte]])-SUMIFS([1]E!F:F,[1]E!G:G,Tableau1[[#Headers],[jjb]],[1]E!D:D,Tableau1[[#This Row],[N° compte]])</f>
        <v>0</v>
      </c>
      <c r="J73" s="25" t="s">
        <v>100</v>
      </c>
    </row>
    <row r="74" spans="1:10">
      <c r="A74" s="28">
        <v>1398</v>
      </c>
      <c r="B74" s="29" t="s">
        <v>111</v>
      </c>
      <c r="C74" s="3">
        <f>SUMIF([1]E!D:D,A74,[1]E!F:F)</f>
        <v>0</v>
      </c>
      <c r="D74" s="3">
        <f>SUMIF([1]E!D:D,A74,[1]E!G:G)</f>
        <v>0</v>
      </c>
      <c r="E74" s="4">
        <f>+SUMIFS([1]E!F:F,[1]E!D:D,A74,[1]E!C:C,"&gt;="&amp;debut,[1]E!C:C,"&lt;="&amp;fin)-SUMIFS([1]E!G:G,[1]E!D:D,A74,[1]E!C:C,"&gt;="&amp;debut,[1]E!C:C,"&lt;="&amp;fin)</f>
        <v>0</v>
      </c>
      <c r="F74" s="4">
        <f>+SUMIFS([1]E!F:F,[1]E!D:D,A74,[1]E!C:C,"&gt;="&amp;$A$1,[1]E!C:C,"&lt;="&amp;$A$2)-SUMIFS([1]E!G:G,[1]E!D:D,A74,[1]E!C:C,"&gt;="&amp;$A$1,[1]E!C:C,"&lt;="&amp;$A$2)</f>
        <v>0</v>
      </c>
      <c r="G74" s="4">
        <f>+SUMIFS([1]E!F:F,[1]E!D:D,A74,[1]E!C:C,"&gt;="&amp;$A$3,[1]E!C:C,"&lt;="&amp;$A$4)-SUMIFS([1]E!G:G,[1]E!D:D,$A$10,[1]E!C:C,"&gt;="&amp;A67,[1]E!C:C,"&lt;="&amp;$A$4)</f>
        <v>0</v>
      </c>
      <c r="H74" s="4">
        <f>+SUMIFS([1]E!F:F,[1]E!K:K,Tableau1[[#Headers],[cal]],[1]E!D:D,Tableau1[[#This Row],[N° compte]])-SUMIFS([1]E!G:G,[1]E!K:K,Tableau1[[#Headers],[cal]],[1]E!D:D,Tableau1[[#This Row],[N° compte]])</f>
        <v>0</v>
      </c>
      <c r="I74" s="4">
        <f>SUMIFS([1]E!F:F,[1]E!K:K,Tableau1[[#Headers],[jjb]],[1]E!D:D,Tableau1[[#This Row],[N° compte]])-SUMIFS([1]E!F:F,[1]E!G:G,Tableau1[[#Headers],[jjb]],[1]E!D:D,Tableau1[[#This Row],[N° compte]])</f>
        <v>0</v>
      </c>
      <c r="J74" s="30" t="s">
        <v>100</v>
      </c>
    </row>
    <row r="75" spans="1:10">
      <c r="A75" s="31">
        <v>14</v>
      </c>
      <c r="B75" s="32" t="s">
        <v>112</v>
      </c>
      <c r="C75" s="3">
        <f>SUMIF([1]E!D:D,A75,[1]E!F:F)</f>
        <v>0</v>
      </c>
      <c r="D75" s="3">
        <f>SUMIF([1]E!D:D,A75,[1]E!G:G)</f>
        <v>0</v>
      </c>
      <c r="E75" s="4">
        <f>+SUMIFS([1]E!F:F,[1]E!D:D,A75,[1]E!C:C,"&gt;="&amp;debut,[1]E!C:C,"&lt;="&amp;fin)-SUMIFS([1]E!G:G,[1]E!D:D,A75,[1]E!C:C,"&gt;="&amp;debut,[1]E!C:C,"&lt;="&amp;fin)</f>
        <v>0</v>
      </c>
      <c r="F75" s="4">
        <f>+SUMIFS([1]E!F:F,[1]E!D:D,A75,[1]E!C:C,"&gt;="&amp;$A$1,[1]E!C:C,"&lt;="&amp;$A$2)-SUMIFS([1]E!G:G,[1]E!D:D,A75,[1]E!C:C,"&gt;="&amp;$A$1,[1]E!C:C,"&lt;="&amp;$A$2)</f>
        <v>0</v>
      </c>
      <c r="G75" s="4">
        <f>+SUMIFS([1]E!F:F,[1]E!D:D,A75,[1]E!C:C,"&gt;="&amp;$A$3,[1]E!C:C,"&lt;="&amp;$A$4)-SUMIFS([1]E!G:G,[1]E!D:D,$A$10,[1]E!C:C,"&gt;="&amp;A68,[1]E!C:C,"&lt;="&amp;$A$4)</f>
        <v>0</v>
      </c>
      <c r="H75" s="4">
        <f>+SUMIFS([1]E!F:F,[1]E!K:K,Tableau1[[#Headers],[cal]],[1]E!D:D,Tableau1[[#This Row],[N° compte]])-SUMIFS([1]E!G:G,[1]E!K:K,Tableau1[[#Headers],[cal]],[1]E!D:D,Tableau1[[#This Row],[N° compte]])</f>
        <v>0</v>
      </c>
      <c r="I75" s="4">
        <f>SUMIFS([1]E!F:F,[1]E!K:K,Tableau1[[#Headers],[jjb]],[1]E!D:D,Tableau1[[#This Row],[N° compte]])-SUMIFS([1]E!F:F,[1]E!G:G,Tableau1[[#Headers],[jjb]],[1]E!D:D,Tableau1[[#This Row],[N° compte]])</f>
        <v>0</v>
      </c>
      <c r="J75" s="33"/>
    </row>
    <row r="76" spans="1:10">
      <c r="A76" s="28">
        <v>142</v>
      </c>
      <c r="B76" s="29" t="s">
        <v>113</v>
      </c>
      <c r="C76" s="3">
        <f>SUMIF([1]E!D:D,A76,[1]E!F:F)</f>
        <v>0</v>
      </c>
      <c r="D76" s="3">
        <f>SUMIF([1]E!D:D,A76,[1]E!G:G)</f>
        <v>0</v>
      </c>
      <c r="E76" s="4">
        <f>+SUMIFS([1]E!F:F,[1]E!D:D,A76,[1]E!C:C,"&gt;="&amp;debut,[1]E!C:C,"&lt;="&amp;fin)-SUMIFS([1]E!G:G,[1]E!D:D,A76,[1]E!C:C,"&gt;="&amp;debut,[1]E!C:C,"&lt;="&amp;fin)</f>
        <v>0</v>
      </c>
      <c r="F76" s="4">
        <f>+SUMIFS([1]E!F:F,[1]E!D:D,A76,[1]E!C:C,"&gt;="&amp;$A$1,[1]E!C:C,"&lt;="&amp;$A$2)-SUMIFS([1]E!G:G,[1]E!D:D,A76,[1]E!C:C,"&gt;="&amp;$A$1,[1]E!C:C,"&lt;="&amp;$A$2)</f>
        <v>0</v>
      </c>
      <c r="G76" s="4">
        <f>+SUMIFS([1]E!F:F,[1]E!D:D,A76,[1]E!C:C,"&gt;="&amp;$A$3,[1]E!C:C,"&lt;="&amp;$A$4)-SUMIFS([1]E!G:G,[1]E!D:D,$A$10,[1]E!C:C,"&gt;="&amp;A69,[1]E!C:C,"&lt;="&amp;$A$4)</f>
        <v>0</v>
      </c>
      <c r="H76" s="4">
        <f>+SUMIFS([1]E!F:F,[1]E!K:K,Tableau1[[#Headers],[cal]],[1]E!D:D,Tableau1[[#This Row],[N° compte]])-SUMIFS([1]E!G:G,[1]E!K:K,Tableau1[[#Headers],[cal]],[1]E!D:D,Tableau1[[#This Row],[N° compte]])</f>
        <v>0</v>
      </c>
      <c r="I76" s="4">
        <f>SUMIFS([1]E!F:F,[1]E!K:K,Tableau1[[#Headers],[jjb]],[1]E!D:D,Tableau1[[#This Row],[N° compte]])-SUMIFS([1]E!F:F,[1]E!G:G,Tableau1[[#Headers],[jjb]],[1]E!D:D,Tableau1[[#This Row],[N° compte]])</f>
        <v>0</v>
      </c>
      <c r="J76" s="30" t="s">
        <v>114</v>
      </c>
    </row>
    <row r="77" spans="1:10">
      <c r="A77" s="23">
        <v>1423</v>
      </c>
      <c r="B77" s="24" t="s">
        <v>115</v>
      </c>
      <c r="C77" s="3">
        <f>SUMIF([1]E!D:D,A77,[1]E!F:F)</f>
        <v>0</v>
      </c>
      <c r="D77" s="3">
        <f>SUMIF([1]E!D:D,A77,[1]E!G:G)</f>
        <v>0</v>
      </c>
      <c r="E77" s="4">
        <f>+SUMIFS([1]E!F:F,[1]E!D:D,A77,[1]E!C:C,"&gt;="&amp;debut,[1]E!C:C,"&lt;="&amp;fin)-SUMIFS([1]E!G:G,[1]E!D:D,A77,[1]E!C:C,"&gt;="&amp;debut,[1]E!C:C,"&lt;="&amp;fin)</f>
        <v>0</v>
      </c>
      <c r="F77" s="4">
        <f>+SUMIFS([1]E!F:F,[1]E!D:D,A77,[1]E!C:C,"&gt;="&amp;$A$1,[1]E!C:C,"&lt;="&amp;$A$2)-SUMIFS([1]E!G:G,[1]E!D:D,A77,[1]E!C:C,"&gt;="&amp;$A$1,[1]E!C:C,"&lt;="&amp;$A$2)</f>
        <v>0</v>
      </c>
      <c r="G77" s="4">
        <f>+SUMIFS([1]E!F:F,[1]E!D:D,A77,[1]E!C:C,"&gt;="&amp;$A$3,[1]E!C:C,"&lt;="&amp;$A$4)-SUMIFS([1]E!G:G,[1]E!D:D,$A$10,[1]E!C:C,"&gt;="&amp;A70,[1]E!C:C,"&lt;="&amp;$A$4)</f>
        <v>0</v>
      </c>
      <c r="H77" s="4">
        <f>+SUMIFS([1]E!F:F,[1]E!K:K,Tableau1[[#Headers],[cal]],[1]E!D:D,Tableau1[[#This Row],[N° compte]])-SUMIFS([1]E!G:G,[1]E!K:K,Tableau1[[#Headers],[cal]],[1]E!D:D,Tableau1[[#This Row],[N° compte]])</f>
        <v>0</v>
      </c>
      <c r="I77" s="4">
        <f>SUMIFS([1]E!F:F,[1]E!K:K,Tableau1[[#Headers],[jjb]],[1]E!D:D,Tableau1[[#This Row],[N° compte]])-SUMIFS([1]E!F:F,[1]E!G:G,Tableau1[[#Headers],[jjb]],[1]E!D:D,Tableau1[[#This Row],[N° compte]])</f>
        <v>0</v>
      </c>
      <c r="J77" s="25" t="s">
        <v>114</v>
      </c>
    </row>
    <row r="78" spans="1:10">
      <c r="A78" s="28">
        <v>1424</v>
      </c>
      <c r="B78" s="29" t="s">
        <v>116</v>
      </c>
      <c r="C78" s="3">
        <f>SUMIF([1]E!D:D,A78,[1]E!F:F)</f>
        <v>0</v>
      </c>
      <c r="D78" s="3">
        <f>SUMIF([1]E!D:D,A78,[1]E!G:G)</f>
        <v>0</v>
      </c>
      <c r="E78" s="4">
        <f>+SUMIFS([1]E!F:F,[1]E!D:D,A78,[1]E!C:C,"&gt;="&amp;debut,[1]E!C:C,"&lt;="&amp;fin)-SUMIFS([1]E!G:G,[1]E!D:D,A78,[1]E!C:C,"&gt;="&amp;debut,[1]E!C:C,"&lt;="&amp;fin)</f>
        <v>0</v>
      </c>
      <c r="F78" s="4">
        <f>+SUMIFS([1]E!F:F,[1]E!D:D,A78,[1]E!C:C,"&gt;="&amp;$A$1,[1]E!C:C,"&lt;="&amp;$A$2)-SUMIFS([1]E!G:G,[1]E!D:D,A78,[1]E!C:C,"&gt;="&amp;$A$1,[1]E!C:C,"&lt;="&amp;$A$2)</f>
        <v>0</v>
      </c>
      <c r="G78" s="4">
        <f>+SUMIFS([1]E!F:F,[1]E!D:D,A78,[1]E!C:C,"&gt;="&amp;$A$3,[1]E!C:C,"&lt;="&amp;$A$4)-SUMIFS([1]E!G:G,[1]E!D:D,$A$10,[1]E!C:C,"&gt;="&amp;A71,[1]E!C:C,"&lt;="&amp;$A$4)</f>
        <v>0</v>
      </c>
      <c r="H78" s="4">
        <f>+SUMIFS([1]E!F:F,[1]E!K:K,Tableau1[[#Headers],[cal]],[1]E!D:D,Tableau1[[#This Row],[N° compte]])-SUMIFS([1]E!G:G,[1]E!K:K,Tableau1[[#Headers],[cal]],[1]E!D:D,Tableau1[[#This Row],[N° compte]])</f>
        <v>0</v>
      </c>
      <c r="I78" s="4">
        <f>SUMIFS([1]E!F:F,[1]E!K:K,Tableau1[[#Headers],[jjb]],[1]E!D:D,Tableau1[[#This Row],[N° compte]])-SUMIFS([1]E!F:F,[1]E!G:G,Tableau1[[#Headers],[jjb]],[1]E!D:D,Tableau1[[#This Row],[N° compte]])</f>
        <v>0</v>
      </c>
      <c r="J78" s="30" t="s">
        <v>114</v>
      </c>
    </row>
    <row r="79" spans="1:10">
      <c r="A79" s="23">
        <v>143</v>
      </c>
      <c r="B79" s="24" t="s">
        <v>117</v>
      </c>
      <c r="C79" s="3">
        <f>SUMIF([1]E!D:D,A79,[1]E!F:F)</f>
        <v>0</v>
      </c>
      <c r="D79" s="3">
        <f>SUMIF([1]E!D:D,A79,[1]E!G:G)</f>
        <v>0</v>
      </c>
      <c r="E79" s="4">
        <f>+SUMIFS([1]E!F:F,[1]E!D:D,A79,[1]E!C:C,"&gt;="&amp;debut,[1]E!C:C,"&lt;="&amp;fin)-SUMIFS([1]E!G:G,[1]E!D:D,A79,[1]E!C:C,"&gt;="&amp;debut,[1]E!C:C,"&lt;="&amp;fin)</f>
        <v>0</v>
      </c>
      <c r="F79" s="4">
        <f>+SUMIFS([1]E!F:F,[1]E!D:D,A79,[1]E!C:C,"&gt;="&amp;$A$1,[1]E!C:C,"&lt;="&amp;$A$2)-SUMIFS([1]E!G:G,[1]E!D:D,A79,[1]E!C:C,"&gt;="&amp;$A$1,[1]E!C:C,"&lt;="&amp;$A$2)</f>
        <v>0</v>
      </c>
      <c r="G79" s="4">
        <f>+SUMIFS([1]E!F:F,[1]E!D:D,A79,[1]E!C:C,"&gt;="&amp;$A$3,[1]E!C:C,"&lt;="&amp;$A$4)-SUMIFS([1]E!G:G,[1]E!D:D,$A$10,[1]E!C:C,"&gt;="&amp;A72,[1]E!C:C,"&lt;="&amp;$A$4)</f>
        <v>0</v>
      </c>
      <c r="H79" s="4">
        <f>+SUMIFS([1]E!F:F,[1]E!K:K,Tableau1[[#Headers],[cal]],[1]E!D:D,Tableau1[[#This Row],[N° compte]])-SUMIFS([1]E!G:G,[1]E!K:K,Tableau1[[#Headers],[cal]],[1]E!D:D,Tableau1[[#This Row],[N° compte]])</f>
        <v>0</v>
      </c>
      <c r="I79" s="4">
        <f>SUMIFS([1]E!F:F,[1]E!K:K,Tableau1[[#Headers],[jjb]],[1]E!D:D,Tableau1[[#This Row],[N° compte]])-SUMIFS([1]E!F:F,[1]E!G:G,Tableau1[[#Headers],[jjb]],[1]E!D:D,Tableau1[[#This Row],[N° compte]])</f>
        <v>0</v>
      </c>
      <c r="J79" s="25" t="s">
        <v>114</v>
      </c>
    </row>
    <row r="80" spans="1:10">
      <c r="A80" s="28">
        <v>1431</v>
      </c>
      <c r="B80" s="29" t="s">
        <v>118</v>
      </c>
      <c r="C80" s="3">
        <f>SUMIF([1]E!D:D,A80,[1]E!F:F)</f>
        <v>0</v>
      </c>
      <c r="D80" s="3">
        <f>SUMIF([1]E!D:D,A80,[1]E!G:G)</f>
        <v>0</v>
      </c>
      <c r="E80" s="4">
        <f>+SUMIFS([1]E!F:F,[1]E!D:D,A80,[1]E!C:C,"&gt;="&amp;debut,[1]E!C:C,"&lt;="&amp;fin)-SUMIFS([1]E!G:G,[1]E!D:D,A80,[1]E!C:C,"&gt;="&amp;debut,[1]E!C:C,"&lt;="&amp;fin)</f>
        <v>0</v>
      </c>
      <c r="F80" s="4">
        <f>+SUMIFS([1]E!F:F,[1]E!D:D,A80,[1]E!C:C,"&gt;="&amp;$A$1,[1]E!C:C,"&lt;="&amp;$A$2)-SUMIFS([1]E!G:G,[1]E!D:D,A80,[1]E!C:C,"&gt;="&amp;$A$1,[1]E!C:C,"&lt;="&amp;$A$2)</f>
        <v>0</v>
      </c>
      <c r="G80" s="4">
        <f>+SUMIFS([1]E!F:F,[1]E!D:D,A80,[1]E!C:C,"&gt;="&amp;$A$3,[1]E!C:C,"&lt;="&amp;$A$4)-SUMIFS([1]E!G:G,[1]E!D:D,$A$10,[1]E!C:C,"&gt;="&amp;A73,[1]E!C:C,"&lt;="&amp;$A$4)</f>
        <v>0</v>
      </c>
      <c r="H80" s="4">
        <f>+SUMIFS([1]E!F:F,[1]E!K:K,Tableau1[[#Headers],[cal]],[1]E!D:D,Tableau1[[#This Row],[N° compte]])-SUMIFS([1]E!G:G,[1]E!K:K,Tableau1[[#Headers],[cal]],[1]E!D:D,Tableau1[[#This Row],[N° compte]])</f>
        <v>0</v>
      </c>
      <c r="I80" s="4">
        <f>SUMIFS([1]E!F:F,[1]E!K:K,Tableau1[[#Headers],[jjb]],[1]E!D:D,Tableau1[[#This Row],[N° compte]])-SUMIFS([1]E!F:F,[1]E!G:G,Tableau1[[#Headers],[jjb]],[1]E!D:D,Tableau1[[#This Row],[N° compte]])</f>
        <v>0</v>
      </c>
      <c r="J80" s="30" t="s">
        <v>114</v>
      </c>
    </row>
    <row r="81" spans="1:10">
      <c r="A81" s="23">
        <v>1432</v>
      </c>
      <c r="B81" s="24" t="s">
        <v>119</v>
      </c>
      <c r="C81" s="3">
        <f>SUMIF([1]E!D:D,A81,[1]E!F:F)</f>
        <v>0</v>
      </c>
      <c r="D81" s="3">
        <f>SUMIF([1]E!D:D,A81,[1]E!G:G)</f>
        <v>0</v>
      </c>
      <c r="E81" s="4">
        <f>+SUMIFS([1]E!F:F,[1]E!D:D,A81,[1]E!C:C,"&gt;="&amp;debut,[1]E!C:C,"&lt;="&amp;fin)-SUMIFS([1]E!G:G,[1]E!D:D,A81,[1]E!C:C,"&gt;="&amp;debut,[1]E!C:C,"&lt;="&amp;fin)</f>
        <v>0</v>
      </c>
      <c r="F81" s="4">
        <f>+SUMIFS([1]E!F:F,[1]E!D:D,A81,[1]E!C:C,"&gt;="&amp;$A$1,[1]E!C:C,"&lt;="&amp;$A$2)-SUMIFS([1]E!G:G,[1]E!D:D,A81,[1]E!C:C,"&gt;="&amp;$A$1,[1]E!C:C,"&lt;="&amp;$A$2)</f>
        <v>0</v>
      </c>
      <c r="G81" s="4">
        <f>+SUMIFS([1]E!F:F,[1]E!D:D,A81,[1]E!C:C,"&gt;="&amp;$A$3,[1]E!C:C,"&lt;="&amp;$A$4)-SUMIFS([1]E!G:G,[1]E!D:D,$A$10,[1]E!C:C,"&gt;="&amp;A74,[1]E!C:C,"&lt;="&amp;$A$4)</f>
        <v>0</v>
      </c>
      <c r="H81" s="4">
        <f>+SUMIFS([1]E!F:F,[1]E!K:K,Tableau1[[#Headers],[cal]],[1]E!D:D,Tableau1[[#This Row],[N° compte]])-SUMIFS([1]E!G:G,[1]E!K:K,Tableau1[[#Headers],[cal]],[1]E!D:D,Tableau1[[#This Row],[N° compte]])</f>
        <v>0</v>
      </c>
      <c r="I81" s="4">
        <f>SUMIFS([1]E!F:F,[1]E!K:K,Tableau1[[#Headers],[jjb]],[1]E!D:D,Tableau1[[#This Row],[N° compte]])-SUMIFS([1]E!F:F,[1]E!G:G,Tableau1[[#Headers],[jjb]],[1]E!D:D,Tableau1[[#This Row],[N° compte]])</f>
        <v>0</v>
      </c>
      <c r="J81" s="25" t="s">
        <v>114</v>
      </c>
    </row>
    <row r="82" spans="1:10">
      <c r="A82" s="28">
        <v>144</v>
      </c>
      <c r="B82" s="29" t="s">
        <v>120</v>
      </c>
      <c r="C82" s="3">
        <f>SUMIF([1]E!D:D,A82,[1]E!F:F)</f>
        <v>0</v>
      </c>
      <c r="D82" s="3">
        <f>SUMIF([1]E!D:D,A82,[1]E!G:G)</f>
        <v>0</v>
      </c>
      <c r="E82" s="4">
        <f>+SUMIFS([1]E!F:F,[1]E!D:D,A82,[1]E!C:C,"&gt;="&amp;debut,[1]E!C:C,"&lt;="&amp;fin)-SUMIFS([1]E!G:G,[1]E!D:D,A82,[1]E!C:C,"&gt;="&amp;debut,[1]E!C:C,"&lt;="&amp;fin)</f>
        <v>0</v>
      </c>
      <c r="F82" s="4">
        <f>+SUMIFS([1]E!F:F,[1]E!D:D,A82,[1]E!C:C,"&gt;="&amp;$A$1,[1]E!C:C,"&lt;="&amp;$A$2)-SUMIFS([1]E!G:G,[1]E!D:D,A82,[1]E!C:C,"&gt;="&amp;$A$1,[1]E!C:C,"&lt;="&amp;$A$2)</f>
        <v>0</v>
      </c>
      <c r="G82" s="4">
        <f>+SUMIFS([1]E!F:F,[1]E!D:D,A82,[1]E!C:C,"&gt;="&amp;$A$3,[1]E!C:C,"&lt;="&amp;$A$4)-SUMIFS([1]E!G:G,[1]E!D:D,$A$10,[1]E!C:C,"&gt;="&amp;A75,[1]E!C:C,"&lt;="&amp;$A$4)</f>
        <v>0</v>
      </c>
      <c r="H82" s="4">
        <f>+SUMIFS([1]E!F:F,[1]E!K:K,Tableau1[[#Headers],[cal]],[1]E!D:D,Tableau1[[#This Row],[N° compte]])-SUMIFS([1]E!G:G,[1]E!K:K,Tableau1[[#Headers],[cal]],[1]E!D:D,Tableau1[[#This Row],[N° compte]])</f>
        <v>0</v>
      </c>
      <c r="I82" s="4">
        <f>SUMIFS([1]E!F:F,[1]E!K:K,Tableau1[[#Headers],[jjb]],[1]E!D:D,Tableau1[[#This Row],[N° compte]])-SUMIFS([1]E!F:F,[1]E!G:G,Tableau1[[#Headers],[jjb]],[1]E!D:D,Tableau1[[#This Row],[N° compte]])</f>
        <v>0</v>
      </c>
      <c r="J82" s="30" t="s">
        <v>114</v>
      </c>
    </row>
    <row r="83" spans="1:10">
      <c r="A83" s="23">
        <v>145</v>
      </c>
      <c r="B83" s="24" t="s">
        <v>121</v>
      </c>
      <c r="C83" s="3">
        <f>SUMIF([1]E!D:D,A83,[1]E!F:F)</f>
        <v>0</v>
      </c>
      <c r="D83" s="3">
        <f>SUMIF([1]E!D:D,A83,[1]E!G:G)</f>
        <v>0</v>
      </c>
      <c r="E83" s="4">
        <f>+SUMIFS([1]E!F:F,[1]E!D:D,A83,[1]E!C:C,"&gt;="&amp;debut,[1]E!C:C,"&lt;="&amp;fin)-SUMIFS([1]E!G:G,[1]E!D:D,A83,[1]E!C:C,"&gt;="&amp;debut,[1]E!C:C,"&lt;="&amp;fin)</f>
        <v>0</v>
      </c>
      <c r="F83" s="4">
        <f>+SUMIFS([1]E!F:F,[1]E!D:D,A83,[1]E!C:C,"&gt;="&amp;$A$1,[1]E!C:C,"&lt;="&amp;$A$2)-SUMIFS([1]E!G:G,[1]E!D:D,A83,[1]E!C:C,"&gt;="&amp;$A$1,[1]E!C:C,"&lt;="&amp;$A$2)</f>
        <v>0</v>
      </c>
      <c r="G83" s="4">
        <f>+SUMIFS([1]E!F:F,[1]E!D:D,A83,[1]E!C:C,"&gt;="&amp;$A$3,[1]E!C:C,"&lt;="&amp;$A$4)-SUMIFS([1]E!G:G,[1]E!D:D,$A$10,[1]E!C:C,"&gt;="&amp;A76,[1]E!C:C,"&lt;="&amp;$A$4)</f>
        <v>0</v>
      </c>
      <c r="H83" s="4">
        <f>+SUMIFS([1]E!F:F,[1]E!K:K,Tableau1[[#Headers],[cal]],[1]E!D:D,Tableau1[[#This Row],[N° compte]])-SUMIFS([1]E!G:G,[1]E!K:K,Tableau1[[#Headers],[cal]],[1]E!D:D,Tableau1[[#This Row],[N° compte]])</f>
        <v>0</v>
      </c>
      <c r="I83" s="4">
        <f>SUMIFS([1]E!F:F,[1]E!K:K,Tableau1[[#Headers],[jjb]],[1]E!D:D,Tableau1[[#This Row],[N° compte]])-SUMIFS([1]E!F:F,[1]E!G:G,Tableau1[[#Headers],[jjb]],[1]E!D:D,Tableau1[[#This Row],[N° compte]])</f>
        <v>0</v>
      </c>
      <c r="J83" s="25" t="s">
        <v>114</v>
      </c>
    </row>
    <row r="84" spans="1:10">
      <c r="A84" s="28">
        <v>146</v>
      </c>
      <c r="B84" s="29" t="s">
        <v>122</v>
      </c>
      <c r="C84" s="3">
        <f>SUMIF([1]E!D:D,A84,[1]E!F:F)</f>
        <v>0</v>
      </c>
      <c r="D84" s="3">
        <f>SUMIF([1]E!D:D,A84,[1]E!G:G)</f>
        <v>0</v>
      </c>
      <c r="E84" s="4">
        <f>+SUMIFS([1]E!F:F,[1]E!D:D,A84,[1]E!C:C,"&gt;="&amp;debut,[1]E!C:C,"&lt;="&amp;fin)-SUMIFS([1]E!G:G,[1]E!D:D,A84,[1]E!C:C,"&gt;="&amp;debut,[1]E!C:C,"&lt;="&amp;fin)</f>
        <v>0</v>
      </c>
      <c r="F84" s="4">
        <f>+SUMIFS([1]E!F:F,[1]E!D:D,A84,[1]E!C:C,"&gt;="&amp;$A$1,[1]E!C:C,"&lt;="&amp;$A$2)-SUMIFS([1]E!G:G,[1]E!D:D,A84,[1]E!C:C,"&gt;="&amp;$A$1,[1]E!C:C,"&lt;="&amp;$A$2)</f>
        <v>0</v>
      </c>
      <c r="G84" s="4">
        <f>+SUMIFS([1]E!F:F,[1]E!D:D,A84,[1]E!C:C,"&gt;="&amp;$A$3,[1]E!C:C,"&lt;="&amp;$A$4)-SUMIFS([1]E!G:G,[1]E!D:D,$A$10,[1]E!C:C,"&gt;="&amp;A77,[1]E!C:C,"&lt;="&amp;$A$4)</f>
        <v>0</v>
      </c>
      <c r="H84" s="4">
        <f>+SUMIFS([1]E!F:F,[1]E!K:K,Tableau1[[#Headers],[cal]],[1]E!D:D,Tableau1[[#This Row],[N° compte]])-SUMIFS([1]E!G:G,[1]E!K:K,Tableau1[[#Headers],[cal]],[1]E!D:D,Tableau1[[#This Row],[N° compte]])</f>
        <v>0</v>
      </c>
      <c r="I84" s="4">
        <f>SUMIFS([1]E!F:F,[1]E!K:K,Tableau1[[#Headers],[jjb]],[1]E!D:D,Tableau1[[#This Row],[N° compte]])-SUMIFS([1]E!F:F,[1]E!G:G,Tableau1[[#Headers],[jjb]],[1]E!D:D,Tableau1[[#This Row],[N° compte]])</f>
        <v>0</v>
      </c>
      <c r="J84" s="30" t="s">
        <v>114</v>
      </c>
    </row>
    <row r="85" spans="1:10">
      <c r="A85" s="23">
        <v>147</v>
      </c>
      <c r="B85" s="24" t="s">
        <v>123</v>
      </c>
      <c r="C85" s="3">
        <f>SUMIF([1]E!D:D,A85,[1]E!F:F)</f>
        <v>0</v>
      </c>
      <c r="D85" s="3">
        <f>SUMIF([1]E!D:D,A85,[1]E!G:G)</f>
        <v>0</v>
      </c>
      <c r="E85" s="4">
        <f>+SUMIFS([1]E!F:F,[1]E!D:D,A85,[1]E!C:C,"&gt;="&amp;debut,[1]E!C:C,"&lt;="&amp;fin)-SUMIFS([1]E!G:G,[1]E!D:D,A85,[1]E!C:C,"&gt;="&amp;debut,[1]E!C:C,"&lt;="&amp;fin)</f>
        <v>0</v>
      </c>
      <c r="F85" s="4">
        <f>+SUMIFS([1]E!F:F,[1]E!D:D,A85,[1]E!C:C,"&gt;="&amp;$A$1,[1]E!C:C,"&lt;="&amp;$A$2)-SUMIFS([1]E!G:G,[1]E!D:D,A85,[1]E!C:C,"&gt;="&amp;$A$1,[1]E!C:C,"&lt;="&amp;$A$2)</f>
        <v>0</v>
      </c>
      <c r="G85" s="4">
        <f>+SUMIFS([1]E!F:F,[1]E!D:D,A85,[1]E!C:C,"&gt;="&amp;$A$3,[1]E!C:C,"&lt;="&amp;$A$4)-SUMIFS([1]E!G:G,[1]E!D:D,$A$10,[1]E!C:C,"&gt;="&amp;A78,[1]E!C:C,"&lt;="&amp;$A$4)</f>
        <v>0</v>
      </c>
      <c r="H85" s="4">
        <f>+SUMIFS([1]E!F:F,[1]E!K:K,Tableau1[[#Headers],[cal]],[1]E!D:D,Tableau1[[#This Row],[N° compte]])-SUMIFS([1]E!G:G,[1]E!K:K,Tableau1[[#Headers],[cal]],[1]E!D:D,Tableau1[[#This Row],[N° compte]])</f>
        <v>0</v>
      </c>
      <c r="I85" s="4">
        <f>SUMIFS([1]E!F:F,[1]E!K:K,Tableau1[[#Headers],[jjb]],[1]E!D:D,Tableau1[[#This Row],[N° compte]])-SUMIFS([1]E!F:F,[1]E!G:G,Tableau1[[#Headers],[jjb]],[1]E!D:D,Tableau1[[#This Row],[N° compte]])</f>
        <v>0</v>
      </c>
      <c r="J85" s="25" t="s">
        <v>114</v>
      </c>
    </row>
    <row r="86" spans="1:10">
      <c r="A86" s="28">
        <v>148</v>
      </c>
      <c r="B86" s="29" t="s">
        <v>124</v>
      </c>
      <c r="C86" s="3">
        <f>SUMIF([1]E!D:D,A86,[1]E!F:F)</f>
        <v>0</v>
      </c>
      <c r="D86" s="3">
        <f>SUMIF([1]E!D:D,A86,[1]E!G:G)</f>
        <v>0</v>
      </c>
      <c r="E86" s="4">
        <f>+SUMIFS([1]E!F:F,[1]E!D:D,A86,[1]E!C:C,"&gt;="&amp;debut,[1]E!C:C,"&lt;="&amp;fin)-SUMIFS([1]E!G:G,[1]E!D:D,A86,[1]E!C:C,"&gt;="&amp;debut,[1]E!C:C,"&lt;="&amp;fin)</f>
        <v>0</v>
      </c>
      <c r="F86" s="4">
        <f>+SUMIFS([1]E!F:F,[1]E!D:D,A86,[1]E!C:C,"&gt;="&amp;$A$1,[1]E!C:C,"&lt;="&amp;$A$2)-SUMIFS([1]E!G:G,[1]E!D:D,A86,[1]E!C:C,"&gt;="&amp;$A$1,[1]E!C:C,"&lt;="&amp;$A$2)</f>
        <v>0</v>
      </c>
      <c r="G86" s="4">
        <f>+SUMIFS([1]E!F:F,[1]E!D:D,A86,[1]E!C:C,"&gt;="&amp;$A$3,[1]E!C:C,"&lt;="&amp;$A$4)-SUMIFS([1]E!G:G,[1]E!D:D,$A$10,[1]E!C:C,"&gt;="&amp;A79,[1]E!C:C,"&lt;="&amp;$A$4)</f>
        <v>0</v>
      </c>
      <c r="H86" s="4">
        <f>+SUMIFS([1]E!F:F,[1]E!K:K,Tableau1[[#Headers],[cal]],[1]E!D:D,Tableau1[[#This Row],[N° compte]])-SUMIFS([1]E!G:G,[1]E!K:K,Tableau1[[#Headers],[cal]],[1]E!D:D,Tableau1[[#This Row],[N° compte]])</f>
        <v>0</v>
      </c>
      <c r="I86" s="4">
        <f>SUMIFS([1]E!F:F,[1]E!K:K,Tableau1[[#Headers],[jjb]],[1]E!D:D,Tableau1[[#This Row],[N° compte]])-SUMIFS([1]E!F:F,[1]E!G:G,Tableau1[[#Headers],[jjb]],[1]E!D:D,Tableau1[[#This Row],[N° compte]])</f>
        <v>0</v>
      </c>
      <c r="J86" s="30" t="s">
        <v>114</v>
      </c>
    </row>
    <row r="87" spans="1:10">
      <c r="A87" s="31">
        <v>15</v>
      </c>
      <c r="B87" s="32" t="s">
        <v>125</v>
      </c>
      <c r="C87" s="3">
        <f>SUMIF([1]E!D:D,A87,[1]E!F:F)</f>
        <v>0</v>
      </c>
      <c r="D87" s="3">
        <f>SUMIF([1]E!D:D,A87,[1]E!G:G)</f>
        <v>0</v>
      </c>
      <c r="E87" s="4">
        <f>+SUMIFS([1]E!F:F,[1]E!D:D,A87,[1]E!C:C,"&gt;="&amp;debut,[1]E!C:C,"&lt;="&amp;fin)-SUMIFS([1]E!G:G,[1]E!D:D,A87,[1]E!C:C,"&gt;="&amp;debut,[1]E!C:C,"&lt;="&amp;fin)</f>
        <v>0</v>
      </c>
      <c r="F87" s="4">
        <f>+SUMIFS([1]E!F:F,[1]E!D:D,A87,[1]E!C:C,"&gt;="&amp;$A$1,[1]E!C:C,"&lt;="&amp;$A$2)-SUMIFS([1]E!G:G,[1]E!D:D,A87,[1]E!C:C,"&gt;="&amp;$A$1,[1]E!C:C,"&lt;="&amp;$A$2)</f>
        <v>0</v>
      </c>
      <c r="G87" s="4">
        <f>+SUMIFS([1]E!F:F,[1]E!D:D,A87,[1]E!C:C,"&gt;="&amp;$A$3,[1]E!C:C,"&lt;="&amp;$A$4)-SUMIFS([1]E!G:G,[1]E!D:D,$A$10,[1]E!C:C,"&gt;="&amp;A80,[1]E!C:C,"&lt;="&amp;$A$4)</f>
        <v>0</v>
      </c>
      <c r="H87" s="4">
        <f>+SUMIFS([1]E!F:F,[1]E!K:K,Tableau1[[#Headers],[cal]],[1]E!D:D,Tableau1[[#This Row],[N° compte]])-SUMIFS([1]E!G:G,[1]E!K:K,Tableau1[[#Headers],[cal]],[1]E!D:D,Tableau1[[#This Row],[N° compte]])</f>
        <v>0</v>
      </c>
      <c r="I87" s="4">
        <f>SUMIFS([1]E!F:F,[1]E!K:K,Tableau1[[#Headers],[jjb]],[1]E!D:D,Tableau1[[#This Row],[N° compte]])-SUMIFS([1]E!F:F,[1]E!G:G,Tableau1[[#Headers],[jjb]],[1]E!D:D,Tableau1[[#This Row],[N° compte]])</f>
        <v>0</v>
      </c>
      <c r="J87" s="33"/>
    </row>
    <row r="88" spans="1:10">
      <c r="A88" s="28">
        <v>151</v>
      </c>
      <c r="B88" s="29" t="s">
        <v>126</v>
      </c>
      <c r="C88" s="3">
        <f>SUMIF([1]E!D:D,A88,[1]E!F:F)</f>
        <v>0</v>
      </c>
      <c r="D88" s="3">
        <f>SUMIF([1]E!D:D,A88,[1]E!G:G)</f>
        <v>0</v>
      </c>
      <c r="E88" s="4">
        <f>+SUMIFS([1]E!F:F,[1]E!D:D,A88,[1]E!C:C,"&gt;="&amp;debut,[1]E!C:C,"&lt;="&amp;fin)-SUMIFS([1]E!G:G,[1]E!D:D,A88,[1]E!C:C,"&gt;="&amp;debut,[1]E!C:C,"&lt;="&amp;fin)</f>
        <v>0</v>
      </c>
      <c r="F88" s="4">
        <f>+SUMIFS([1]E!F:F,[1]E!D:D,A88,[1]E!C:C,"&gt;="&amp;$A$1,[1]E!C:C,"&lt;="&amp;$A$2)-SUMIFS([1]E!G:G,[1]E!D:D,A88,[1]E!C:C,"&gt;="&amp;$A$1,[1]E!C:C,"&lt;="&amp;$A$2)</f>
        <v>0</v>
      </c>
      <c r="G88" s="4">
        <f>+SUMIFS([1]E!F:F,[1]E!D:D,A88,[1]E!C:C,"&gt;="&amp;$A$3,[1]E!C:C,"&lt;="&amp;$A$4)-SUMIFS([1]E!G:G,[1]E!D:D,$A$10,[1]E!C:C,"&gt;="&amp;A81,[1]E!C:C,"&lt;="&amp;$A$4)</f>
        <v>0</v>
      </c>
      <c r="H88" s="4">
        <f>+SUMIFS([1]E!F:F,[1]E!K:K,Tableau1[[#Headers],[cal]],[1]E!D:D,Tableau1[[#This Row],[N° compte]])-SUMIFS([1]E!G:G,[1]E!K:K,Tableau1[[#Headers],[cal]],[1]E!D:D,Tableau1[[#This Row],[N° compte]])</f>
        <v>0</v>
      </c>
      <c r="I88" s="4">
        <f>SUMIFS([1]E!F:F,[1]E!K:K,Tableau1[[#Headers],[jjb]],[1]E!D:D,Tableau1[[#This Row],[N° compte]])-SUMIFS([1]E!F:F,[1]E!G:G,Tableau1[[#Headers],[jjb]],[1]E!D:D,Tableau1[[#This Row],[N° compte]])</f>
        <v>0</v>
      </c>
      <c r="J88" s="30" t="s">
        <v>126</v>
      </c>
    </row>
    <row r="89" spans="1:10">
      <c r="A89" s="23">
        <v>1511</v>
      </c>
      <c r="B89" s="24" t="s">
        <v>127</v>
      </c>
      <c r="C89" s="3">
        <f>SUMIF([1]E!D:D,A89,[1]E!F:F)</f>
        <v>0</v>
      </c>
      <c r="D89" s="3">
        <f>SUMIF([1]E!D:D,A89,[1]E!G:G)</f>
        <v>0</v>
      </c>
      <c r="E89" s="4">
        <f>+SUMIFS([1]E!F:F,[1]E!D:D,A89,[1]E!C:C,"&gt;="&amp;debut,[1]E!C:C,"&lt;="&amp;fin)-SUMIFS([1]E!G:G,[1]E!D:D,A89,[1]E!C:C,"&gt;="&amp;debut,[1]E!C:C,"&lt;="&amp;fin)</f>
        <v>0</v>
      </c>
      <c r="F89" s="4">
        <f>+SUMIFS([1]E!F:F,[1]E!D:D,A89,[1]E!C:C,"&gt;="&amp;$A$1,[1]E!C:C,"&lt;="&amp;$A$2)-SUMIFS([1]E!G:G,[1]E!D:D,A89,[1]E!C:C,"&gt;="&amp;$A$1,[1]E!C:C,"&lt;="&amp;$A$2)</f>
        <v>0</v>
      </c>
      <c r="G89" s="4">
        <f>+SUMIFS([1]E!F:F,[1]E!D:D,A89,[1]E!C:C,"&gt;="&amp;$A$3,[1]E!C:C,"&lt;="&amp;$A$4)-SUMIFS([1]E!G:G,[1]E!D:D,$A$10,[1]E!C:C,"&gt;="&amp;A82,[1]E!C:C,"&lt;="&amp;$A$4)</f>
        <v>0</v>
      </c>
      <c r="H89" s="4">
        <f>+SUMIFS([1]E!F:F,[1]E!K:K,Tableau1[[#Headers],[cal]],[1]E!D:D,Tableau1[[#This Row],[N° compte]])-SUMIFS([1]E!G:G,[1]E!K:K,Tableau1[[#Headers],[cal]],[1]E!D:D,Tableau1[[#This Row],[N° compte]])</f>
        <v>0</v>
      </c>
      <c r="I89" s="4">
        <f>SUMIFS([1]E!F:F,[1]E!K:K,Tableau1[[#Headers],[jjb]],[1]E!D:D,Tableau1[[#This Row],[N° compte]])-SUMIFS([1]E!F:F,[1]E!G:G,Tableau1[[#Headers],[jjb]],[1]E!D:D,Tableau1[[#This Row],[N° compte]])</f>
        <v>0</v>
      </c>
      <c r="J89" s="25" t="s">
        <v>126</v>
      </c>
    </row>
    <row r="90" spans="1:10">
      <c r="A90" s="28">
        <v>1512</v>
      </c>
      <c r="B90" s="29" t="s">
        <v>128</v>
      </c>
      <c r="C90" s="3">
        <f>SUMIF([1]E!D:D,A90,[1]E!F:F)</f>
        <v>0</v>
      </c>
      <c r="D90" s="3">
        <f>SUMIF([1]E!D:D,A90,[1]E!G:G)</f>
        <v>0</v>
      </c>
      <c r="E90" s="4">
        <f>+SUMIFS([1]E!F:F,[1]E!D:D,A90,[1]E!C:C,"&gt;="&amp;debut,[1]E!C:C,"&lt;="&amp;fin)-SUMIFS([1]E!G:G,[1]E!D:D,A90,[1]E!C:C,"&gt;="&amp;debut,[1]E!C:C,"&lt;="&amp;fin)</f>
        <v>0</v>
      </c>
      <c r="F90" s="4">
        <f>+SUMIFS([1]E!F:F,[1]E!D:D,A90,[1]E!C:C,"&gt;="&amp;$A$1,[1]E!C:C,"&lt;="&amp;$A$2)-SUMIFS([1]E!G:G,[1]E!D:D,A90,[1]E!C:C,"&gt;="&amp;$A$1,[1]E!C:C,"&lt;="&amp;$A$2)</f>
        <v>0</v>
      </c>
      <c r="G90" s="4">
        <f>+SUMIFS([1]E!F:F,[1]E!D:D,A90,[1]E!C:C,"&gt;="&amp;$A$3,[1]E!C:C,"&lt;="&amp;$A$4)-SUMIFS([1]E!G:G,[1]E!D:D,$A$10,[1]E!C:C,"&gt;="&amp;A83,[1]E!C:C,"&lt;="&amp;$A$4)</f>
        <v>0</v>
      </c>
      <c r="H90" s="4">
        <f>+SUMIFS([1]E!F:F,[1]E!K:K,Tableau1[[#Headers],[cal]],[1]E!D:D,Tableau1[[#This Row],[N° compte]])-SUMIFS([1]E!G:G,[1]E!K:K,Tableau1[[#Headers],[cal]],[1]E!D:D,Tableau1[[#This Row],[N° compte]])</f>
        <v>0</v>
      </c>
      <c r="I90" s="4">
        <f>SUMIFS([1]E!F:F,[1]E!K:K,Tableau1[[#Headers],[jjb]],[1]E!D:D,Tableau1[[#This Row],[N° compte]])-SUMIFS([1]E!F:F,[1]E!G:G,Tableau1[[#Headers],[jjb]],[1]E!D:D,Tableau1[[#This Row],[N° compte]])</f>
        <v>0</v>
      </c>
      <c r="J90" s="30" t="s">
        <v>126</v>
      </c>
    </row>
    <row r="91" spans="1:10">
      <c r="A91" s="23">
        <v>1513</v>
      </c>
      <c r="B91" s="24" t="s">
        <v>129</v>
      </c>
      <c r="C91" s="3">
        <f>SUMIF([1]E!D:D,A91,[1]E!F:F)</f>
        <v>0</v>
      </c>
      <c r="D91" s="3">
        <f>SUMIF([1]E!D:D,A91,[1]E!G:G)</f>
        <v>0</v>
      </c>
      <c r="E91" s="4">
        <f>+SUMIFS([1]E!F:F,[1]E!D:D,A91,[1]E!C:C,"&gt;="&amp;debut,[1]E!C:C,"&lt;="&amp;fin)-SUMIFS([1]E!G:G,[1]E!D:D,A91,[1]E!C:C,"&gt;="&amp;debut,[1]E!C:C,"&lt;="&amp;fin)</f>
        <v>0</v>
      </c>
      <c r="F91" s="4">
        <f>+SUMIFS([1]E!F:F,[1]E!D:D,A91,[1]E!C:C,"&gt;="&amp;$A$1,[1]E!C:C,"&lt;="&amp;$A$2)-SUMIFS([1]E!G:G,[1]E!D:D,A91,[1]E!C:C,"&gt;="&amp;$A$1,[1]E!C:C,"&lt;="&amp;$A$2)</f>
        <v>0</v>
      </c>
      <c r="G91" s="4">
        <f>+SUMIFS([1]E!F:F,[1]E!D:D,A91,[1]E!C:C,"&gt;="&amp;$A$3,[1]E!C:C,"&lt;="&amp;$A$4)-SUMIFS([1]E!G:G,[1]E!D:D,$A$10,[1]E!C:C,"&gt;="&amp;A84,[1]E!C:C,"&lt;="&amp;$A$4)</f>
        <v>0</v>
      </c>
      <c r="H91" s="4">
        <f>+SUMIFS([1]E!F:F,[1]E!K:K,Tableau1[[#Headers],[cal]],[1]E!D:D,Tableau1[[#This Row],[N° compte]])-SUMIFS([1]E!G:G,[1]E!K:K,Tableau1[[#Headers],[cal]],[1]E!D:D,Tableau1[[#This Row],[N° compte]])</f>
        <v>0</v>
      </c>
      <c r="I91" s="4">
        <f>SUMIFS([1]E!F:F,[1]E!K:K,Tableau1[[#Headers],[jjb]],[1]E!D:D,Tableau1[[#This Row],[N° compte]])-SUMIFS([1]E!F:F,[1]E!G:G,Tableau1[[#Headers],[jjb]],[1]E!D:D,Tableau1[[#This Row],[N° compte]])</f>
        <v>0</v>
      </c>
      <c r="J91" s="25" t="s">
        <v>126</v>
      </c>
    </row>
    <row r="92" spans="1:10">
      <c r="A92" s="28">
        <v>1514</v>
      </c>
      <c r="B92" s="29" t="s">
        <v>130</v>
      </c>
      <c r="C92" s="3">
        <f>SUMIF([1]E!D:D,A92,[1]E!F:F)</f>
        <v>0</v>
      </c>
      <c r="D92" s="3">
        <f>SUMIF([1]E!D:D,A92,[1]E!G:G)</f>
        <v>0</v>
      </c>
      <c r="E92" s="4">
        <f>+SUMIFS([1]E!F:F,[1]E!D:D,A92,[1]E!C:C,"&gt;="&amp;debut,[1]E!C:C,"&lt;="&amp;fin)-SUMIFS([1]E!G:G,[1]E!D:D,A92,[1]E!C:C,"&gt;="&amp;debut,[1]E!C:C,"&lt;="&amp;fin)</f>
        <v>0</v>
      </c>
      <c r="F92" s="4">
        <f>+SUMIFS([1]E!F:F,[1]E!D:D,A92,[1]E!C:C,"&gt;="&amp;$A$1,[1]E!C:C,"&lt;="&amp;$A$2)-SUMIFS([1]E!G:G,[1]E!D:D,A92,[1]E!C:C,"&gt;="&amp;$A$1,[1]E!C:C,"&lt;="&amp;$A$2)</f>
        <v>0</v>
      </c>
      <c r="G92" s="4">
        <f>+SUMIFS([1]E!F:F,[1]E!D:D,A92,[1]E!C:C,"&gt;="&amp;$A$3,[1]E!C:C,"&lt;="&amp;$A$4)-SUMIFS([1]E!G:G,[1]E!D:D,$A$10,[1]E!C:C,"&gt;="&amp;A85,[1]E!C:C,"&lt;="&amp;$A$4)</f>
        <v>0</v>
      </c>
      <c r="H92" s="4">
        <f>+SUMIFS([1]E!F:F,[1]E!K:K,Tableau1[[#Headers],[cal]],[1]E!D:D,Tableau1[[#This Row],[N° compte]])-SUMIFS([1]E!G:G,[1]E!K:K,Tableau1[[#Headers],[cal]],[1]E!D:D,Tableau1[[#This Row],[N° compte]])</f>
        <v>0</v>
      </c>
      <c r="I92" s="4">
        <f>SUMIFS([1]E!F:F,[1]E!K:K,Tableau1[[#Headers],[jjb]],[1]E!D:D,Tableau1[[#This Row],[N° compte]])-SUMIFS([1]E!F:F,[1]E!G:G,Tableau1[[#Headers],[jjb]],[1]E!D:D,Tableau1[[#This Row],[N° compte]])</f>
        <v>0</v>
      </c>
      <c r="J92" s="30" t="s">
        <v>126</v>
      </c>
    </row>
    <row r="93" spans="1:10">
      <c r="A93" s="23">
        <v>1515</v>
      </c>
      <c r="B93" s="24" t="s">
        <v>131</v>
      </c>
      <c r="C93" s="3">
        <f>SUMIF([1]E!D:D,A93,[1]E!F:F)</f>
        <v>0</v>
      </c>
      <c r="D93" s="3">
        <f>SUMIF([1]E!D:D,A93,[1]E!G:G)</f>
        <v>0</v>
      </c>
      <c r="E93" s="4">
        <f>+SUMIFS([1]E!F:F,[1]E!D:D,A93,[1]E!C:C,"&gt;="&amp;debut,[1]E!C:C,"&lt;="&amp;fin)-SUMIFS([1]E!G:G,[1]E!D:D,A93,[1]E!C:C,"&gt;="&amp;debut,[1]E!C:C,"&lt;="&amp;fin)</f>
        <v>0</v>
      </c>
      <c r="F93" s="4">
        <f>+SUMIFS([1]E!F:F,[1]E!D:D,A93,[1]E!C:C,"&gt;="&amp;$A$1,[1]E!C:C,"&lt;="&amp;$A$2)-SUMIFS([1]E!G:G,[1]E!D:D,A93,[1]E!C:C,"&gt;="&amp;$A$1,[1]E!C:C,"&lt;="&amp;$A$2)</f>
        <v>0</v>
      </c>
      <c r="G93" s="4">
        <f>+SUMIFS([1]E!F:F,[1]E!D:D,A93,[1]E!C:C,"&gt;="&amp;$A$3,[1]E!C:C,"&lt;="&amp;$A$4)-SUMIFS([1]E!G:G,[1]E!D:D,$A$10,[1]E!C:C,"&gt;="&amp;A86,[1]E!C:C,"&lt;="&amp;$A$4)</f>
        <v>0</v>
      </c>
      <c r="H93" s="4">
        <f>+SUMIFS([1]E!F:F,[1]E!K:K,Tableau1[[#Headers],[cal]],[1]E!D:D,Tableau1[[#This Row],[N° compte]])-SUMIFS([1]E!G:G,[1]E!K:K,Tableau1[[#Headers],[cal]],[1]E!D:D,Tableau1[[#This Row],[N° compte]])</f>
        <v>0</v>
      </c>
      <c r="I93" s="4">
        <f>SUMIFS([1]E!F:F,[1]E!K:K,Tableau1[[#Headers],[jjb]],[1]E!D:D,Tableau1[[#This Row],[N° compte]])-SUMIFS([1]E!F:F,[1]E!G:G,Tableau1[[#Headers],[jjb]],[1]E!D:D,Tableau1[[#This Row],[N° compte]])</f>
        <v>0</v>
      </c>
      <c r="J93" s="25" t="s">
        <v>126</v>
      </c>
    </row>
    <row r="94" spans="1:10">
      <c r="A94" s="28">
        <v>1516</v>
      </c>
      <c r="B94" s="29" t="s">
        <v>132</v>
      </c>
      <c r="C94" s="3">
        <f>SUMIF([1]E!D:D,A94,[1]E!F:F)</f>
        <v>0</v>
      </c>
      <c r="D94" s="3">
        <f>SUMIF([1]E!D:D,A94,[1]E!G:G)</f>
        <v>0</v>
      </c>
      <c r="E94" s="4">
        <f>+SUMIFS([1]E!F:F,[1]E!D:D,A94,[1]E!C:C,"&gt;="&amp;debut,[1]E!C:C,"&lt;="&amp;fin)-SUMIFS([1]E!G:G,[1]E!D:D,A94,[1]E!C:C,"&gt;="&amp;debut,[1]E!C:C,"&lt;="&amp;fin)</f>
        <v>0</v>
      </c>
      <c r="F94" s="4">
        <f>+SUMIFS([1]E!F:F,[1]E!D:D,A94,[1]E!C:C,"&gt;="&amp;$A$1,[1]E!C:C,"&lt;="&amp;$A$2)-SUMIFS([1]E!G:G,[1]E!D:D,A94,[1]E!C:C,"&gt;="&amp;$A$1,[1]E!C:C,"&lt;="&amp;$A$2)</f>
        <v>0</v>
      </c>
      <c r="G94" s="4">
        <f>+SUMIFS([1]E!F:F,[1]E!D:D,A94,[1]E!C:C,"&gt;="&amp;$A$3,[1]E!C:C,"&lt;="&amp;$A$4)-SUMIFS([1]E!G:G,[1]E!D:D,$A$10,[1]E!C:C,"&gt;="&amp;A87,[1]E!C:C,"&lt;="&amp;$A$4)</f>
        <v>0</v>
      </c>
      <c r="H94" s="4">
        <f>+SUMIFS([1]E!F:F,[1]E!K:K,Tableau1[[#Headers],[cal]],[1]E!D:D,Tableau1[[#This Row],[N° compte]])-SUMIFS([1]E!G:G,[1]E!K:K,Tableau1[[#Headers],[cal]],[1]E!D:D,Tableau1[[#This Row],[N° compte]])</f>
        <v>0</v>
      </c>
      <c r="I94" s="4">
        <f>SUMIFS([1]E!F:F,[1]E!K:K,Tableau1[[#Headers],[jjb]],[1]E!D:D,Tableau1[[#This Row],[N° compte]])-SUMIFS([1]E!F:F,[1]E!G:G,Tableau1[[#Headers],[jjb]],[1]E!D:D,Tableau1[[#This Row],[N° compte]])</f>
        <v>0</v>
      </c>
      <c r="J94" s="30" t="s">
        <v>126</v>
      </c>
    </row>
    <row r="95" spans="1:10">
      <c r="A95" s="23">
        <v>1518</v>
      </c>
      <c r="B95" s="24" t="s">
        <v>133</v>
      </c>
      <c r="C95" s="3">
        <f>SUMIF([1]E!D:D,A95,[1]E!F:F)</f>
        <v>0</v>
      </c>
      <c r="D95" s="3">
        <f>SUMIF([1]E!D:D,A95,[1]E!G:G)</f>
        <v>0</v>
      </c>
      <c r="E95" s="4">
        <f>+SUMIFS([1]E!F:F,[1]E!D:D,A95,[1]E!C:C,"&gt;="&amp;debut,[1]E!C:C,"&lt;="&amp;fin)-SUMIFS([1]E!G:G,[1]E!D:D,A95,[1]E!C:C,"&gt;="&amp;debut,[1]E!C:C,"&lt;="&amp;fin)</f>
        <v>0</v>
      </c>
      <c r="F95" s="4">
        <f>+SUMIFS([1]E!F:F,[1]E!D:D,A95,[1]E!C:C,"&gt;="&amp;$A$1,[1]E!C:C,"&lt;="&amp;$A$2)-SUMIFS([1]E!G:G,[1]E!D:D,A95,[1]E!C:C,"&gt;="&amp;$A$1,[1]E!C:C,"&lt;="&amp;$A$2)</f>
        <v>0</v>
      </c>
      <c r="G95" s="4">
        <f>+SUMIFS([1]E!F:F,[1]E!D:D,A95,[1]E!C:C,"&gt;="&amp;$A$3,[1]E!C:C,"&lt;="&amp;$A$4)-SUMIFS([1]E!G:G,[1]E!D:D,$A$10,[1]E!C:C,"&gt;="&amp;A88,[1]E!C:C,"&lt;="&amp;$A$4)</f>
        <v>0</v>
      </c>
      <c r="H95" s="4">
        <f>+SUMIFS([1]E!F:F,[1]E!K:K,Tableau1[[#Headers],[cal]],[1]E!D:D,Tableau1[[#This Row],[N° compte]])-SUMIFS([1]E!G:G,[1]E!K:K,Tableau1[[#Headers],[cal]],[1]E!D:D,Tableau1[[#This Row],[N° compte]])</f>
        <v>0</v>
      </c>
      <c r="I95" s="4">
        <f>SUMIFS([1]E!F:F,[1]E!K:K,Tableau1[[#Headers],[jjb]],[1]E!D:D,Tableau1[[#This Row],[N° compte]])-SUMIFS([1]E!F:F,[1]E!G:G,Tableau1[[#Headers],[jjb]],[1]E!D:D,Tableau1[[#This Row],[N° compte]])</f>
        <v>0</v>
      </c>
      <c r="J95" s="25" t="s">
        <v>126</v>
      </c>
    </row>
    <row r="96" spans="1:10">
      <c r="A96" s="28">
        <v>153</v>
      </c>
      <c r="B96" s="29" t="s">
        <v>134</v>
      </c>
      <c r="C96" s="3">
        <f>SUMIF([1]E!D:D,A96,[1]E!F:F)</f>
        <v>0</v>
      </c>
      <c r="D96" s="3">
        <f>SUMIF([1]E!D:D,A96,[1]E!G:G)</f>
        <v>0</v>
      </c>
      <c r="E96" s="4">
        <f>+SUMIFS([1]E!F:F,[1]E!D:D,A96,[1]E!C:C,"&gt;="&amp;debut,[1]E!C:C,"&lt;="&amp;fin)-SUMIFS([1]E!G:G,[1]E!D:D,A96,[1]E!C:C,"&gt;="&amp;debut,[1]E!C:C,"&lt;="&amp;fin)</f>
        <v>0</v>
      </c>
      <c r="F96" s="4">
        <f>+SUMIFS([1]E!F:F,[1]E!D:D,A96,[1]E!C:C,"&gt;="&amp;$A$1,[1]E!C:C,"&lt;="&amp;$A$2)-SUMIFS([1]E!G:G,[1]E!D:D,A96,[1]E!C:C,"&gt;="&amp;$A$1,[1]E!C:C,"&lt;="&amp;$A$2)</f>
        <v>0</v>
      </c>
      <c r="G96" s="4">
        <f>+SUMIFS([1]E!F:F,[1]E!D:D,A96,[1]E!C:C,"&gt;="&amp;$A$3,[1]E!C:C,"&lt;="&amp;$A$4)-SUMIFS([1]E!G:G,[1]E!D:D,$A$10,[1]E!C:C,"&gt;="&amp;A89,[1]E!C:C,"&lt;="&amp;$A$4)</f>
        <v>0</v>
      </c>
      <c r="H96" s="4">
        <f>+SUMIFS([1]E!F:F,[1]E!K:K,Tableau1[[#Headers],[cal]],[1]E!D:D,Tableau1[[#This Row],[N° compte]])-SUMIFS([1]E!G:G,[1]E!K:K,Tableau1[[#Headers],[cal]],[1]E!D:D,Tableau1[[#This Row],[N° compte]])</f>
        <v>0</v>
      </c>
      <c r="I96" s="4">
        <f>SUMIFS([1]E!F:F,[1]E!K:K,Tableau1[[#Headers],[jjb]],[1]E!D:D,Tableau1[[#This Row],[N° compte]])-SUMIFS([1]E!F:F,[1]E!G:G,Tableau1[[#Headers],[jjb]],[1]E!D:D,Tableau1[[#This Row],[N° compte]])</f>
        <v>0</v>
      </c>
      <c r="J96" s="30" t="s">
        <v>135</v>
      </c>
    </row>
    <row r="97" spans="1:10">
      <c r="A97" s="23">
        <v>154</v>
      </c>
      <c r="B97" s="24" t="s">
        <v>136</v>
      </c>
      <c r="C97" s="3">
        <f>SUMIF([1]E!D:D,A97,[1]E!F:F)</f>
        <v>0</v>
      </c>
      <c r="D97" s="3">
        <f>SUMIF([1]E!D:D,A97,[1]E!G:G)</f>
        <v>0</v>
      </c>
      <c r="E97" s="4">
        <f>+SUMIFS([1]E!F:F,[1]E!D:D,A97,[1]E!C:C,"&gt;="&amp;debut,[1]E!C:C,"&lt;="&amp;fin)-SUMIFS([1]E!G:G,[1]E!D:D,A97,[1]E!C:C,"&gt;="&amp;debut,[1]E!C:C,"&lt;="&amp;fin)</f>
        <v>0</v>
      </c>
      <c r="F97" s="4">
        <f>+SUMIFS([1]E!F:F,[1]E!D:D,A97,[1]E!C:C,"&gt;="&amp;$A$1,[1]E!C:C,"&lt;="&amp;$A$2)-SUMIFS([1]E!G:G,[1]E!D:D,A97,[1]E!C:C,"&gt;="&amp;$A$1,[1]E!C:C,"&lt;="&amp;$A$2)</f>
        <v>0</v>
      </c>
      <c r="G97" s="4">
        <f>+SUMIFS([1]E!F:F,[1]E!D:D,A97,[1]E!C:C,"&gt;="&amp;$A$3,[1]E!C:C,"&lt;="&amp;$A$4)-SUMIFS([1]E!G:G,[1]E!D:D,$A$10,[1]E!C:C,"&gt;="&amp;A90,[1]E!C:C,"&lt;="&amp;$A$4)</f>
        <v>0</v>
      </c>
      <c r="H97" s="4">
        <f>+SUMIFS([1]E!F:F,[1]E!K:K,Tableau1[[#Headers],[cal]],[1]E!D:D,Tableau1[[#This Row],[N° compte]])-SUMIFS([1]E!G:G,[1]E!K:K,Tableau1[[#Headers],[cal]],[1]E!D:D,Tableau1[[#This Row],[N° compte]])</f>
        <v>0</v>
      </c>
      <c r="I97" s="4">
        <f>SUMIFS([1]E!F:F,[1]E!K:K,Tableau1[[#Headers],[jjb]],[1]E!D:D,Tableau1[[#This Row],[N° compte]])-SUMIFS([1]E!F:F,[1]E!G:G,Tableau1[[#Headers],[jjb]],[1]E!D:D,Tableau1[[#This Row],[N° compte]])</f>
        <v>0</v>
      </c>
      <c r="J97" s="25" t="s">
        <v>135</v>
      </c>
    </row>
    <row r="98" spans="1:10">
      <c r="A98" s="28">
        <v>155</v>
      </c>
      <c r="B98" s="29" t="s">
        <v>137</v>
      </c>
      <c r="C98" s="3">
        <f>SUMIF([1]E!D:D,A98,[1]E!F:F)</f>
        <v>0</v>
      </c>
      <c r="D98" s="3">
        <f>SUMIF([1]E!D:D,A98,[1]E!G:G)</f>
        <v>0</v>
      </c>
      <c r="E98" s="4">
        <f>+SUMIFS([1]E!F:F,[1]E!D:D,A98,[1]E!C:C,"&gt;="&amp;debut,[1]E!C:C,"&lt;="&amp;fin)-SUMIFS([1]E!G:G,[1]E!D:D,A98,[1]E!C:C,"&gt;="&amp;debut,[1]E!C:C,"&lt;="&amp;fin)</f>
        <v>0</v>
      </c>
      <c r="F98" s="4">
        <f>+SUMIFS([1]E!F:F,[1]E!D:D,A98,[1]E!C:C,"&gt;="&amp;$A$1,[1]E!C:C,"&lt;="&amp;$A$2)-SUMIFS([1]E!G:G,[1]E!D:D,A98,[1]E!C:C,"&gt;="&amp;$A$1,[1]E!C:C,"&lt;="&amp;$A$2)</f>
        <v>0</v>
      </c>
      <c r="G98" s="4">
        <f>+SUMIFS([1]E!F:F,[1]E!D:D,A98,[1]E!C:C,"&gt;="&amp;$A$3,[1]E!C:C,"&lt;="&amp;$A$4)-SUMIFS([1]E!G:G,[1]E!D:D,$A$10,[1]E!C:C,"&gt;="&amp;A91,[1]E!C:C,"&lt;="&amp;$A$4)</f>
        <v>0</v>
      </c>
      <c r="H98" s="4">
        <f>+SUMIFS([1]E!F:F,[1]E!K:K,Tableau1[[#Headers],[cal]],[1]E!D:D,Tableau1[[#This Row],[N° compte]])-SUMIFS([1]E!G:G,[1]E!K:K,Tableau1[[#Headers],[cal]],[1]E!D:D,Tableau1[[#This Row],[N° compte]])</f>
        <v>0</v>
      </c>
      <c r="I98" s="4">
        <f>SUMIFS([1]E!F:F,[1]E!K:K,Tableau1[[#Headers],[jjb]],[1]E!D:D,Tableau1[[#This Row],[N° compte]])-SUMIFS([1]E!F:F,[1]E!G:G,Tableau1[[#Headers],[jjb]],[1]E!D:D,Tableau1[[#This Row],[N° compte]])</f>
        <v>0</v>
      </c>
      <c r="J98" s="30" t="s">
        <v>135</v>
      </c>
    </row>
    <row r="99" spans="1:10">
      <c r="A99" s="23">
        <v>156</v>
      </c>
      <c r="B99" s="24" t="s">
        <v>138</v>
      </c>
      <c r="C99" s="3">
        <f>SUMIF([1]E!D:D,A99,[1]E!F:F)</f>
        <v>0</v>
      </c>
      <c r="D99" s="3">
        <f>SUMIF([1]E!D:D,A99,[1]E!G:G)</f>
        <v>0</v>
      </c>
      <c r="E99" s="4">
        <f>+SUMIFS([1]E!F:F,[1]E!D:D,A99,[1]E!C:C,"&gt;="&amp;debut,[1]E!C:C,"&lt;="&amp;fin)-SUMIFS([1]E!G:G,[1]E!D:D,A99,[1]E!C:C,"&gt;="&amp;debut,[1]E!C:C,"&lt;="&amp;fin)</f>
        <v>0</v>
      </c>
      <c r="F99" s="4">
        <f>+SUMIFS([1]E!F:F,[1]E!D:D,A99,[1]E!C:C,"&gt;="&amp;$A$1,[1]E!C:C,"&lt;="&amp;$A$2)-SUMIFS([1]E!G:G,[1]E!D:D,A99,[1]E!C:C,"&gt;="&amp;$A$1,[1]E!C:C,"&lt;="&amp;$A$2)</f>
        <v>0</v>
      </c>
      <c r="G99" s="4">
        <f>+SUMIFS([1]E!F:F,[1]E!D:D,A99,[1]E!C:C,"&gt;="&amp;$A$3,[1]E!C:C,"&lt;="&amp;$A$4)-SUMIFS([1]E!G:G,[1]E!D:D,$A$10,[1]E!C:C,"&gt;="&amp;A92,[1]E!C:C,"&lt;="&amp;$A$4)</f>
        <v>0</v>
      </c>
      <c r="H99" s="4">
        <f>+SUMIFS([1]E!F:F,[1]E!K:K,Tableau1[[#Headers],[cal]],[1]E!D:D,Tableau1[[#This Row],[N° compte]])-SUMIFS([1]E!G:G,[1]E!K:K,Tableau1[[#Headers],[cal]],[1]E!D:D,Tableau1[[#This Row],[N° compte]])</f>
        <v>0</v>
      </c>
      <c r="I99" s="4">
        <f>SUMIFS([1]E!F:F,[1]E!K:K,Tableau1[[#Headers],[jjb]],[1]E!D:D,Tableau1[[#This Row],[N° compte]])-SUMIFS([1]E!F:F,[1]E!G:G,Tableau1[[#Headers],[jjb]],[1]E!D:D,Tableau1[[#This Row],[N° compte]])</f>
        <v>0</v>
      </c>
      <c r="J99" s="25" t="s">
        <v>135</v>
      </c>
    </row>
    <row r="100" spans="1:10">
      <c r="A100" s="28">
        <v>157</v>
      </c>
      <c r="B100" s="29" t="s">
        <v>139</v>
      </c>
      <c r="C100" s="3">
        <f>SUMIF([1]E!D:D,A100,[1]E!F:F)</f>
        <v>0</v>
      </c>
      <c r="D100" s="3">
        <f>SUMIF([1]E!D:D,A100,[1]E!G:G)</f>
        <v>0</v>
      </c>
      <c r="E100" s="4">
        <f>+SUMIFS([1]E!F:F,[1]E!D:D,A100,[1]E!C:C,"&gt;="&amp;debut,[1]E!C:C,"&lt;="&amp;fin)-SUMIFS([1]E!G:G,[1]E!D:D,A100,[1]E!C:C,"&gt;="&amp;debut,[1]E!C:C,"&lt;="&amp;fin)</f>
        <v>0</v>
      </c>
      <c r="F100" s="4">
        <f>+SUMIFS([1]E!F:F,[1]E!D:D,A100,[1]E!C:C,"&gt;="&amp;$A$1,[1]E!C:C,"&lt;="&amp;$A$2)-SUMIFS([1]E!G:G,[1]E!D:D,A100,[1]E!C:C,"&gt;="&amp;$A$1,[1]E!C:C,"&lt;="&amp;$A$2)</f>
        <v>0</v>
      </c>
      <c r="G100" s="4">
        <f>+SUMIFS([1]E!F:F,[1]E!D:D,A100,[1]E!C:C,"&gt;="&amp;$A$3,[1]E!C:C,"&lt;="&amp;$A$4)-SUMIFS([1]E!G:G,[1]E!D:D,$A$10,[1]E!C:C,"&gt;="&amp;A93,[1]E!C:C,"&lt;="&amp;$A$4)</f>
        <v>0</v>
      </c>
      <c r="H100" s="4">
        <f>+SUMIFS([1]E!F:F,[1]E!K:K,Tableau1[[#Headers],[cal]],[1]E!D:D,Tableau1[[#This Row],[N° compte]])-SUMIFS([1]E!G:G,[1]E!K:K,Tableau1[[#Headers],[cal]],[1]E!D:D,Tableau1[[#This Row],[N° compte]])</f>
        <v>0</v>
      </c>
      <c r="I100" s="4">
        <f>SUMIFS([1]E!F:F,[1]E!K:K,Tableau1[[#Headers],[jjb]],[1]E!D:D,Tableau1[[#This Row],[N° compte]])-SUMIFS([1]E!F:F,[1]E!G:G,Tableau1[[#Headers],[jjb]],[1]E!D:D,Tableau1[[#This Row],[N° compte]])</f>
        <v>0</v>
      </c>
      <c r="J100" s="30" t="s">
        <v>135</v>
      </c>
    </row>
    <row r="101" spans="1:10">
      <c r="A101" s="23">
        <v>1572</v>
      </c>
      <c r="B101" s="24" t="s">
        <v>140</v>
      </c>
      <c r="C101" s="3">
        <f>SUMIF([1]E!D:D,A101,[1]E!F:F)</f>
        <v>0</v>
      </c>
      <c r="D101" s="3">
        <f>SUMIF([1]E!D:D,A101,[1]E!G:G)</f>
        <v>0</v>
      </c>
      <c r="E101" s="4">
        <f>+SUMIFS([1]E!F:F,[1]E!D:D,A101,[1]E!C:C,"&gt;="&amp;debut,[1]E!C:C,"&lt;="&amp;fin)-SUMIFS([1]E!G:G,[1]E!D:D,A101,[1]E!C:C,"&gt;="&amp;debut,[1]E!C:C,"&lt;="&amp;fin)</f>
        <v>0</v>
      </c>
      <c r="F101" s="4">
        <f>+SUMIFS([1]E!F:F,[1]E!D:D,A101,[1]E!C:C,"&gt;="&amp;$A$1,[1]E!C:C,"&lt;="&amp;$A$2)-SUMIFS([1]E!G:G,[1]E!D:D,A101,[1]E!C:C,"&gt;="&amp;$A$1,[1]E!C:C,"&lt;="&amp;$A$2)</f>
        <v>0</v>
      </c>
      <c r="G101" s="4">
        <f>+SUMIFS([1]E!F:F,[1]E!D:D,A101,[1]E!C:C,"&gt;="&amp;$A$3,[1]E!C:C,"&lt;="&amp;$A$4)-SUMIFS([1]E!G:G,[1]E!D:D,$A$10,[1]E!C:C,"&gt;="&amp;A94,[1]E!C:C,"&lt;="&amp;$A$4)</f>
        <v>0</v>
      </c>
      <c r="H101" s="4">
        <f>+SUMIFS([1]E!F:F,[1]E!K:K,Tableau1[[#Headers],[cal]],[1]E!D:D,Tableau1[[#This Row],[N° compte]])-SUMIFS([1]E!G:G,[1]E!K:K,Tableau1[[#Headers],[cal]],[1]E!D:D,Tableau1[[#This Row],[N° compte]])</f>
        <v>0</v>
      </c>
      <c r="I101" s="4">
        <f>SUMIFS([1]E!F:F,[1]E!K:K,Tableau1[[#Headers],[jjb]],[1]E!D:D,Tableau1[[#This Row],[N° compte]])-SUMIFS([1]E!F:F,[1]E!G:G,Tableau1[[#Headers],[jjb]],[1]E!D:D,Tableau1[[#This Row],[N° compte]])</f>
        <v>0</v>
      </c>
      <c r="J101" s="25" t="s">
        <v>135</v>
      </c>
    </row>
    <row r="102" spans="1:10">
      <c r="A102" s="28">
        <v>158</v>
      </c>
      <c r="B102" s="29" t="s">
        <v>141</v>
      </c>
      <c r="C102" s="3">
        <f>SUMIF([1]E!D:D,A102,[1]E!F:F)</f>
        <v>0</v>
      </c>
      <c r="D102" s="3">
        <f>SUMIF([1]E!D:D,A102,[1]E!G:G)</f>
        <v>0</v>
      </c>
      <c r="E102" s="4">
        <f>+SUMIFS([1]E!F:F,[1]E!D:D,A102,[1]E!C:C,"&gt;="&amp;debut,[1]E!C:C,"&lt;="&amp;fin)-SUMIFS([1]E!G:G,[1]E!D:D,A102,[1]E!C:C,"&gt;="&amp;debut,[1]E!C:C,"&lt;="&amp;fin)</f>
        <v>0</v>
      </c>
      <c r="F102" s="4">
        <f>+SUMIFS([1]E!F:F,[1]E!D:D,A102,[1]E!C:C,"&gt;="&amp;$A$1,[1]E!C:C,"&lt;="&amp;$A$2)-SUMIFS([1]E!G:G,[1]E!D:D,A102,[1]E!C:C,"&gt;="&amp;$A$1,[1]E!C:C,"&lt;="&amp;$A$2)</f>
        <v>0</v>
      </c>
      <c r="G102" s="4">
        <f>+SUMIFS([1]E!F:F,[1]E!D:D,A102,[1]E!C:C,"&gt;="&amp;$A$3,[1]E!C:C,"&lt;="&amp;$A$4)-SUMIFS([1]E!G:G,[1]E!D:D,$A$10,[1]E!C:C,"&gt;="&amp;A95,[1]E!C:C,"&lt;="&amp;$A$4)</f>
        <v>0</v>
      </c>
      <c r="H102" s="4">
        <f>+SUMIFS([1]E!F:F,[1]E!K:K,Tableau1[[#Headers],[cal]],[1]E!D:D,Tableau1[[#This Row],[N° compte]])-SUMIFS([1]E!G:G,[1]E!K:K,Tableau1[[#Headers],[cal]],[1]E!D:D,Tableau1[[#This Row],[N° compte]])</f>
        <v>0</v>
      </c>
      <c r="I102" s="4">
        <f>SUMIFS([1]E!F:F,[1]E!K:K,Tableau1[[#Headers],[jjb]],[1]E!D:D,Tableau1[[#This Row],[N° compte]])-SUMIFS([1]E!F:F,[1]E!G:G,Tableau1[[#Headers],[jjb]],[1]E!D:D,Tableau1[[#This Row],[N° compte]])</f>
        <v>0</v>
      </c>
      <c r="J102" s="30" t="s">
        <v>135</v>
      </c>
    </row>
    <row r="103" spans="1:10">
      <c r="A103" s="23">
        <v>1581</v>
      </c>
      <c r="B103" s="24" t="s">
        <v>142</v>
      </c>
      <c r="C103" s="3">
        <f>SUMIF([1]E!D:D,A103,[1]E!F:F)</f>
        <v>0</v>
      </c>
      <c r="D103" s="3">
        <f>SUMIF([1]E!D:D,A103,[1]E!G:G)</f>
        <v>0</v>
      </c>
      <c r="E103" s="4">
        <f>+SUMIFS([1]E!F:F,[1]E!D:D,A103,[1]E!C:C,"&gt;="&amp;debut,[1]E!C:C,"&lt;="&amp;fin)-SUMIFS([1]E!G:G,[1]E!D:D,A103,[1]E!C:C,"&gt;="&amp;debut,[1]E!C:C,"&lt;="&amp;fin)</f>
        <v>0</v>
      </c>
      <c r="F103" s="4">
        <f>+SUMIFS([1]E!F:F,[1]E!D:D,A103,[1]E!C:C,"&gt;="&amp;$A$1,[1]E!C:C,"&lt;="&amp;$A$2)-SUMIFS([1]E!G:G,[1]E!D:D,A103,[1]E!C:C,"&gt;="&amp;$A$1,[1]E!C:C,"&lt;="&amp;$A$2)</f>
        <v>0</v>
      </c>
      <c r="G103" s="4">
        <f>+SUMIFS([1]E!F:F,[1]E!D:D,A103,[1]E!C:C,"&gt;="&amp;$A$3,[1]E!C:C,"&lt;="&amp;$A$4)-SUMIFS([1]E!G:G,[1]E!D:D,$A$10,[1]E!C:C,"&gt;="&amp;A96,[1]E!C:C,"&lt;="&amp;$A$4)</f>
        <v>0</v>
      </c>
      <c r="H103" s="4">
        <f>+SUMIFS([1]E!F:F,[1]E!K:K,Tableau1[[#Headers],[cal]],[1]E!D:D,Tableau1[[#This Row],[N° compte]])-SUMIFS([1]E!G:G,[1]E!K:K,Tableau1[[#Headers],[cal]],[1]E!D:D,Tableau1[[#This Row],[N° compte]])</f>
        <v>0</v>
      </c>
      <c r="I103" s="4">
        <f>SUMIFS([1]E!F:F,[1]E!K:K,Tableau1[[#Headers],[jjb]],[1]E!D:D,Tableau1[[#This Row],[N° compte]])-SUMIFS([1]E!F:F,[1]E!G:G,Tableau1[[#Headers],[jjb]],[1]E!D:D,Tableau1[[#This Row],[N° compte]])</f>
        <v>0</v>
      </c>
      <c r="J103" s="25" t="s">
        <v>135</v>
      </c>
    </row>
    <row r="104" spans="1:10">
      <c r="A104" s="20">
        <v>16</v>
      </c>
      <c r="B104" s="21" t="s">
        <v>143</v>
      </c>
      <c r="C104" s="3">
        <f>SUMIF([1]E!D:D,A104,[1]E!F:F)</f>
        <v>0</v>
      </c>
      <c r="D104" s="3">
        <f>SUMIF([1]E!D:D,A104,[1]E!G:G)</f>
        <v>0</v>
      </c>
      <c r="E104" s="4">
        <f>+SUMIFS([1]E!F:F,[1]E!D:D,A104,[1]E!C:C,"&gt;="&amp;debut,[1]E!C:C,"&lt;="&amp;fin)-SUMIFS([1]E!G:G,[1]E!D:D,A104,[1]E!C:C,"&gt;="&amp;debut,[1]E!C:C,"&lt;="&amp;fin)</f>
        <v>0</v>
      </c>
      <c r="F104" s="4">
        <f>+SUMIFS([1]E!F:F,[1]E!D:D,A104,[1]E!C:C,"&gt;="&amp;$A$1,[1]E!C:C,"&lt;="&amp;$A$2)-SUMIFS([1]E!G:G,[1]E!D:D,A104,[1]E!C:C,"&gt;="&amp;$A$1,[1]E!C:C,"&lt;="&amp;$A$2)</f>
        <v>0</v>
      </c>
      <c r="G104" s="4">
        <f>+SUMIFS([1]E!F:F,[1]E!D:D,A104,[1]E!C:C,"&gt;="&amp;$A$3,[1]E!C:C,"&lt;="&amp;$A$4)-SUMIFS([1]E!G:G,[1]E!D:D,$A$10,[1]E!C:C,"&gt;="&amp;A97,[1]E!C:C,"&lt;="&amp;$A$4)</f>
        <v>0</v>
      </c>
      <c r="H104" s="4">
        <f>+SUMIFS([1]E!F:F,[1]E!K:K,Tableau1[[#Headers],[cal]],[1]E!D:D,Tableau1[[#This Row],[N° compte]])-SUMIFS([1]E!G:G,[1]E!K:K,Tableau1[[#Headers],[cal]],[1]E!D:D,Tableau1[[#This Row],[N° compte]])</f>
        <v>0</v>
      </c>
      <c r="I104" s="4">
        <f>SUMIFS([1]E!F:F,[1]E!K:K,Tableau1[[#Headers],[jjb]],[1]E!D:D,Tableau1[[#This Row],[N° compte]])-SUMIFS([1]E!F:F,[1]E!G:G,Tableau1[[#Headers],[jjb]],[1]E!D:D,Tableau1[[#This Row],[N° compte]])</f>
        <v>0</v>
      </c>
      <c r="J104" s="22"/>
    </row>
    <row r="105" spans="1:10">
      <c r="A105" s="23">
        <v>161</v>
      </c>
      <c r="B105" s="24" t="s">
        <v>144</v>
      </c>
      <c r="C105" s="3">
        <f>SUMIF([1]E!D:D,A105,[1]E!F:F)</f>
        <v>0</v>
      </c>
      <c r="D105" s="3">
        <f>SUMIF([1]E!D:D,A105,[1]E!G:G)</f>
        <v>0</v>
      </c>
      <c r="E105" s="4">
        <f>+SUMIFS([1]E!F:F,[1]E!D:D,A105,[1]E!C:C,"&gt;="&amp;debut,[1]E!C:C,"&lt;="&amp;fin)-SUMIFS([1]E!G:G,[1]E!D:D,A105,[1]E!C:C,"&gt;="&amp;debut,[1]E!C:C,"&lt;="&amp;fin)</f>
        <v>0</v>
      </c>
      <c r="F105" s="4">
        <f>+SUMIFS([1]E!F:F,[1]E!D:D,A105,[1]E!C:C,"&gt;="&amp;$A$1,[1]E!C:C,"&lt;="&amp;$A$2)-SUMIFS([1]E!G:G,[1]E!D:D,A105,[1]E!C:C,"&gt;="&amp;$A$1,[1]E!C:C,"&lt;="&amp;$A$2)</f>
        <v>0</v>
      </c>
      <c r="G105" s="4">
        <f>+SUMIFS([1]E!F:F,[1]E!D:D,A105,[1]E!C:C,"&gt;="&amp;$A$3,[1]E!C:C,"&lt;="&amp;$A$4)-SUMIFS([1]E!G:G,[1]E!D:D,$A$10,[1]E!C:C,"&gt;="&amp;A98,[1]E!C:C,"&lt;="&amp;$A$4)</f>
        <v>0</v>
      </c>
      <c r="H105" s="4">
        <f>+SUMIFS([1]E!F:F,[1]E!K:K,Tableau1[[#Headers],[cal]],[1]E!D:D,Tableau1[[#This Row],[N° compte]])-SUMIFS([1]E!G:G,[1]E!K:K,Tableau1[[#Headers],[cal]],[1]E!D:D,Tableau1[[#This Row],[N° compte]])</f>
        <v>0</v>
      </c>
      <c r="I105" s="4">
        <f>SUMIFS([1]E!F:F,[1]E!K:K,Tableau1[[#Headers],[jjb]],[1]E!D:D,Tableau1[[#This Row],[N° compte]])-SUMIFS([1]E!F:F,[1]E!G:G,Tableau1[[#Headers],[jjb]],[1]E!D:D,Tableau1[[#This Row],[N° compte]])</f>
        <v>0</v>
      </c>
      <c r="J105" s="25" t="s">
        <v>144</v>
      </c>
    </row>
    <row r="106" spans="1:10">
      <c r="A106" s="28">
        <v>163</v>
      </c>
      <c r="B106" s="29" t="s">
        <v>145</v>
      </c>
      <c r="C106" s="3">
        <f>SUMIF([1]E!D:D,A106,[1]E!F:F)</f>
        <v>0</v>
      </c>
      <c r="D106" s="3">
        <f>SUMIF([1]E!D:D,A106,[1]E!G:G)</f>
        <v>0</v>
      </c>
      <c r="E106" s="4">
        <f>+SUMIFS([1]E!F:F,[1]E!D:D,A106,[1]E!C:C,"&gt;="&amp;debut,[1]E!C:C,"&lt;="&amp;fin)-SUMIFS([1]E!G:G,[1]E!D:D,A106,[1]E!C:C,"&gt;="&amp;debut,[1]E!C:C,"&lt;="&amp;fin)</f>
        <v>0</v>
      </c>
      <c r="F106" s="4">
        <f>+SUMIFS([1]E!F:F,[1]E!D:D,A106,[1]E!C:C,"&gt;="&amp;$A$1,[1]E!C:C,"&lt;="&amp;$A$2)-SUMIFS([1]E!G:G,[1]E!D:D,A106,[1]E!C:C,"&gt;="&amp;$A$1,[1]E!C:C,"&lt;="&amp;$A$2)</f>
        <v>0</v>
      </c>
      <c r="G106" s="4">
        <f>+SUMIFS([1]E!F:F,[1]E!D:D,A106,[1]E!C:C,"&gt;="&amp;$A$3,[1]E!C:C,"&lt;="&amp;$A$4)-SUMIFS([1]E!G:G,[1]E!D:D,$A$10,[1]E!C:C,"&gt;="&amp;A99,[1]E!C:C,"&lt;="&amp;$A$4)</f>
        <v>0</v>
      </c>
      <c r="H106" s="4">
        <f>+SUMIFS([1]E!F:F,[1]E!K:K,Tableau1[[#Headers],[cal]],[1]E!D:D,Tableau1[[#This Row],[N° compte]])-SUMIFS([1]E!G:G,[1]E!K:K,Tableau1[[#Headers],[cal]],[1]E!D:D,Tableau1[[#This Row],[N° compte]])</f>
        <v>0</v>
      </c>
      <c r="I106" s="4">
        <f>SUMIFS([1]E!F:F,[1]E!K:K,Tableau1[[#Headers],[jjb]],[1]E!D:D,Tableau1[[#This Row],[N° compte]])-SUMIFS([1]E!F:F,[1]E!G:G,Tableau1[[#Headers],[jjb]],[1]E!D:D,Tableau1[[#This Row],[N° compte]])</f>
        <v>0</v>
      </c>
      <c r="J106" s="30" t="s">
        <v>145</v>
      </c>
    </row>
    <row r="107" spans="1:10">
      <c r="A107" s="23">
        <v>164</v>
      </c>
      <c r="B107" s="24" t="s">
        <v>146</v>
      </c>
      <c r="C107" s="3">
        <f>SUMIF([1]E!D:D,A107,[1]E!F:F)</f>
        <v>0</v>
      </c>
      <c r="D107" s="3">
        <f>SUMIF([1]E!D:D,A107,[1]E!G:G)</f>
        <v>0</v>
      </c>
      <c r="E107" s="4">
        <f>+SUMIFS([1]E!F:F,[1]E!D:D,A107,[1]E!C:C,"&gt;="&amp;debut,[1]E!C:C,"&lt;="&amp;fin)-SUMIFS([1]E!G:G,[1]E!D:D,A107,[1]E!C:C,"&gt;="&amp;debut,[1]E!C:C,"&lt;="&amp;fin)</f>
        <v>0</v>
      </c>
      <c r="F107" s="4">
        <f>+SUMIFS([1]E!F:F,[1]E!D:D,A107,[1]E!C:C,"&gt;="&amp;$A$1,[1]E!C:C,"&lt;="&amp;$A$2)-SUMIFS([1]E!G:G,[1]E!D:D,A107,[1]E!C:C,"&gt;="&amp;$A$1,[1]E!C:C,"&lt;="&amp;$A$2)</f>
        <v>0</v>
      </c>
      <c r="G107" s="4">
        <f>+SUMIFS([1]E!F:F,[1]E!D:D,A107,[1]E!C:C,"&gt;="&amp;$A$3,[1]E!C:C,"&lt;="&amp;$A$4)-SUMIFS([1]E!G:G,[1]E!D:D,$A$10,[1]E!C:C,"&gt;="&amp;A100,[1]E!C:C,"&lt;="&amp;$A$4)</f>
        <v>0</v>
      </c>
      <c r="H107" s="4">
        <f>+SUMIFS([1]E!F:F,[1]E!K:K,Tableau1[[#Headers],[cal]],[1]E!D:D,Tableau1[[#This Row],[N° compte]])-SUMIFS([1]E!G:G,[1]E!K:K,Tableau1[[#Headers],[cal]],[1]E!D:D,Tableau1[[#This Row],[N° compte]])</f>
        <v>0</v>
      </c>
      <c r="I107" s="4">
        <f>SUMIFS([1]E!F:F,[1]E!K:K,Tableau1[[#Headers],[jjb]],[1]E!D:D,Tableau1[[#This Row],[N° compte]])-SUMIFS([1]E!F:F,[1]E!G:G,Tableau1[[#Headers],[jjb]],[1]E!D:D,Tableau1[[#This Row],[N° compte]])</f>
        <v>0</v>
      </c>
      <c r="J107" s="25" t="s">
        <v>147</v>
      </c>
    </row>
    <row r="108" spans="1:10">
      <c r="A108" s="28">
        <v>165</v>
      </c>
      <c r="B108" s="29" t="s">
        <v>148</v>
      </c>
      <c r="C108" s="3">
        <f>SUMIF([1]E!D:D,A108,[1]E!F:F)</f>
        <v>0</v>
      </c>
      <c r="D108" s="3">
        <f>SUMIF([1]E!D:D,A108,[1]E!G:G)</f>
        <v>0</v>
      </c>
      <c r="E108" s="4">
        <f>+SUMIFS([1]E!F:F,[1]E!D:D,A108,[1]E!C:C,"&gt;="&amp;debut,[1]E!C:C,"&lt;="&amp;fin)-SUMIFS([1]E!G:G,[1]E!D:D,A108,[1]E!C:C,"&gt;="&amp;debut,[1]E!C:C,"&lt;="&amp;fin)</f>
        <v>0</v>
      </c>
      <c r="F108" s="4">
        <f>+SUMIFS([1]E!F:F,[1]E!D:D,A108,[1]E!C:C,"&gt;="&amp;$A$1,[1]E!C:C,"&lt;="&amp;$A$2)-SUMIFS([1]E!G:G,[1]E!D:D,A108,[1]E!C:C,"&gt;="&amp;$A$1,[1]E!C:C,"&lt;="&amp;$A$2)</f>
        <v>0</v>
      </c>
      <c r="G108" s="4">
        <f>+SUMIFS([1]E!F:F,[1]E!D:D,A108,[1]E!C:C,"&gt;="&amp;$A$3,[1]E!C:C,"&lt;="&amp;$A$4)-SUMIFS([1]E!G:G,[1]E!D:D,$A$10,[1]E!C:C,"&gt;="&amp;A101,[1]E!C:C,"&lt;="&amp;$A$4)</f>
        <v>0</v>
      </c>
      <c r="H108" s="4">
        <f>+SUMIFS([1]E!F:F,[1]E!K:K,Tableau1[[#Headers],[cal]],[1]E!D:D,Tableau1[[#This Row],[N° compte]])-SUMIFS([1]E!G:G,[1]E!K:K,Tableau1[[#Headers],[cal]],[1]E!D:D,Tableau1[[#This Row],[N° compte]])</f>
        <v>0</v>
      </c>
      <c r="I108" s="4">
        <f>SUMIFS([1]E!F:F,[1]E!K:K,Tableau1[[#Headers],[jjb]],[1]E!D:D,Tableau1[[#This Row],[N° compte]])-SUMIFS([1]E!F:F,[1]E!G:G,Tableau1[[#Headers],[jjb]],[1]E!D:D,Tableau1[[#This Row],[N° compte]])</f>
        <v>0</v>
      </c>
      <c r="J108" s="30" t="s">
        <v>149</v>
      </c>
    </row>
    <row r="109" spans="1:10">
      <c r="A109" s="23">
        <v>1651</v>
      </c>
      <c r="B109" s="24" t="s">
        <v>150</v>
      </c>
      <c r="C109" s="3">
        <f>SUMIF([1]E!D:D,A109,[1]E!F:F)</f>
        <v>0</v>
      </c>
      <c r="D109" s="3">
        <f>SUMIF([1]E!D:D,A109,[1]E!G:G)</f>
        <v>0</v>
      </c>
      <c r="E109" s="4">
        <f>+SUMIFS([1]E!F:F,[1]E!D:D,A109,[1]E!C:C,"&gt;="&amp;debut,[1]E!C:C,"&lt;="&amp;fin)-SUMIFS([1]E!G:G,[1]E!D:D,A109,[1]E!C:C,"&gt;="&amp;debut,[1]E!C:C,"&lt;="&amp;fin)</f>
        <v>0</v>
      </c>
      <c r="F109" s="4">
        <f>+SUMIFS([1]E!F:F,[1]E!D:D,A109,[1]E!C:C,"&gt;="&amp;$A$1,[1]E!C:C,"&lt;="&amp;$A$2)-SUMIFS([1]E!G:G,[1]E!D:D,A109,[1]E!C:C,"&gt;="&amp;$A$1,[1]E!C:C,"&lt;="&amp;$A$2)</f>
        <v>0</v>
      </c>
      <c r="G109" s="4">
        <f>+SUMIFS([1]E!F:F,[1]E!D:D,A109,[1]E!C:C,"&gt;="&amp;$A$3,[1]E!C:C,"&lt;="&amp;$A$4)-SUMIFS([1]E!G:G,[1]E!D:D,$A$10,[1]E!C:C,"&gt;="&amp;A102,[1]E!C:C,"&lt;="&amp;$A$4)</f>
        <v>0</v>
      </c>
      <c r="H109" s="4">
        <f>+SUMIFS([1]E!F:F,[1]E!K:K,Tableau1[[#Headers],[cal]],[1]E!D:D,Tableau1[[#This Row],[N° compte]])-SUMIFS([1]E!G:G,[1]E!K:K,Tableau1[[#Headers],[cal]],[1]E!D:D,Tableau1[[#This Row],[N° compte]])</f>
        <v>0</v>
      </c>
      <c r="I109" s="4">
        <f>SUMIFS([1]E!F:F,[1]E!K:K,Tableau1[[#Headers],[jjb]],[1]E!D:D,Tableau1[[#This Row],[N° compte]])-SUMIFS([1]E!F:F,[1]E!G:G,Tableau1[[#Headers],[jjb]],[1]E!D:D,Tableau1[[#This Row],[N° compte]])</f>
        <v>0</v>
      </c>
      <c r="J109" s="25" t="s">
        <v>149</v>
      </c>
    </row>
    <row r="110" spans="1:10">
      <c r="A110" s="28">
        <v>1655</v>
      </c>
      <c r="B110" s="29" t="s">
        <v>151</v>
      </c>
      <c r="C110" s="3">
        <f>SUMIF([1]E!D:D,A110,[1]E!F:F)</f>
        <v>0</v>
      </c>
      <c r="D110" s="3">
        <f>SUMIF([1]E!D:D,A110,[1]E!G:G)</f>
        <v>0</v>
      </c>
      <c r="E110" s="4">
        <f>+SUMIFS([1]E!F:F,[1]E!D:D,A110,[1]E!C:C,"&gt;="&amp;debut,[1]E!C:C,"&lt;="&amp;fin)-SUMIFS([1]E!G:G,[1]E!D:D,A110,[1]E!C:C,"&gt;="&amp;debut,[1]E!C:C,"&lt;="&amp;fin)</f>
        <v>0</v>
      </c>
      <c r="F110" s="4">
        <f>+SUMIFS([1]E!F:F,[1]E!D:D,A110,[1]E!C:C,"&gt;="&amp;$A$1,[1]E!C:C,"&lt;="&amp;$A$2)-SUMIFS([1]E!G:G,[1]E!D:D,A110,[1]E!C:C,"&gt;="&amp;$A$1,[1]E!C:C,"&lt;="&amp;$A$2)</f>
        <v>0</v>
      </c>
      <c r="G110" s="4">
        <f>+SUMIFS([1]E!F:F,[1]E!D:D,A110,[1]E!C:C,"&gt;="&amp;$A$3,[1]E!C:C,"&lt;="&amp;$A$4)-SUMIFS([1]E!G:G,[1]E!D:D,$A$10,[1]E!C:C,"&gt;="&amp;A103,[1]E!C:C,"&lt;="&amp;$A$4)</f>
        <v>0</v>
      </c>
      <c r="H110" s="4">
        <f>+SUMIFS([1]E!F:F,[1]E!K:K,Tableau1[[#Headers],[cal]],[1]E!D:D,Tableau1[[#This Row],[N° compte]])-SUMIFS([1]E!G:G,[1]E!K:K,Tableau1[[#Headers],[cal]],[1]E!D:D,Tableau1[[#This Row],[N° compte]])</f>
        <v>0</v>
      </c>
      <c r="I110" s="4">
        <f>SUMIFS([1]E!F:F,[1]E!K:K,Tableau1[[#Headers],[jjb]],[1]E!D:D,Tableau1[[#This Row],[N° compte]])-SUMIFS([1]E!F:F,[1]E!G:G,Tableau1[[#Headers],[jjb]],[1]E!D:D,Tableau1[[#This Row],[N° compte]])</f>
        <v>0</v>
      </c>
      <c r="J110" s="30" t="s">
        <v>149</v>
      </c>
    </row>
    <row r="111" spans="1:10">
      <c r="A111" s="23">
        <v>166</v>
      </c>
      <c r="B111" s="24" t="s">
        <v>152</v>
      </c>
      <c r="C111" s="3">
        <f>SUMIF([1]E!D:D,A111,[1]E!F:F)</f>
        <v>0</v>
      </c>
      <c r="D111" s="3">
        <f>SUMIF([1]E!D:D,A111,[1]E!G:G)</f>
        <v>0</v>
      </c>
      <c r="E111" s="4">
        <f>+SUMIFS([1]E!F:F,[1]E!D:D,A111,[1]E!C:C,"&gt;="&amp;debut,[1]E!C:C,"&lt;="&amp;fin)-SUMIFS([1]E!G:G,[1]E!D:D,A111,[1]E!C:C,"&gt;="&amp;debut,[1]E!C:C,"&lt;="&amp;fin)</f>
        <v>0</v>
      </c>
      <c r="F111" s="4">
        <f>+SUMIFS([1]E!F:F,[1]E!D:D,A111,[1]E!C:C,"&gt;="&amp;$A$1,[1]E!C:C,"&lt;="&amp;$A$2)-SUMIFS([1]E!G:G,[1]E!D:D,A111,[1]E!C:C,"&gt;="&amp;$A$1,[1]E!C:C,"&lt;="&amp;$A$2)</f>
        <v>0</v>
      </c>
      <c r="G111" s="4">
        <f>+SUMIFS([1]E!F:F,[1]E!D:D,A111,[1]E!C:C,"&gt;="&amp;$A$3,[1]E!C:C,"&lt;="&amp;$A$4)-SUMIFS([1]E!G:G,[1]E!D:D,$A$10,[1]E!C:C,"&gt;="&amp;A104,[1]E!C:C,"&lt;="&amp;$A$4)</f>
        <v>0</v>
      </c>
      <c r="H111" s="4">
        <f>+SUMIFS([1]E!F:F,[1]E!K:K,Tableau1[[#Headers],[cal]],[1]E!D:D,Tableau1[[#This Row],[N° compte]])-SUMIFS([1]E!G:G,[1]E!K:K,Tableau1[[#Headers],[cal]],[1]E!D:D,Tableau1[[#This Row],[N° compte]])</f>
        <v>0</v>
      </c>
      <c r="I111" s="4">
        <f>SUMIFS([1]E!F:F,[1]E!K:K,Tableau1[[#Headers],[jjb]],[1]E!D:D,Tableau1[[#This Row],[N° compte]])-SUMIFS([1]E!F:F,[1]E!G:G,Tableau1[[#Headers],[jjb]],[1]E!D:D,Tableau1[[#This Row],[N° compte]])</f>
        <v>0</v>
      </c>
      <c r="J111" s="25" t="s">
        <v>149</v>
      </c>
    </row>
    <row r="112" spans="1:10">
      <c r="A112" s="28">
        <v>1661</v>
      </c>
      <c r="B112" s="29" t="s">
        <v>153</v>
      </c>
      <c r="C112" s="3">
        <f>SUMIF([1]E!D:D,A112,[1]E!F:F)</f>
        <v>0</v>
      </c>
      <c r="D112" s="3">
        <f>SUMIF([1]E!D:D,A112,[1]E!G:G)</f>
        <v>0</v>
      </c>
      <c r="E112" s="4">
        <f>+SUMIFS([1]E!F:F,[1]E!D:D,A112,[1]E!C:C,"&gt;="&amp;debut,[1]E!C:C,"&lt;="&amp;fin)-SUMIFS([1]E!G:G,[1]E!D:D,A112,[1]E!C:C,"&gt;="&amp;debut,[1]E!C:C,"&lt;="&amp;fin)</f>
        <v>0</v>
      </c>
      <c r="F112" s="4">
        <f>+SUMIFS([1]E!F:F,[1]E!D:D,A112,[1]E!C:C,"&gt;="&amp;$A$1,[1]E!C:C,"&lt;="&amp;$A$2)-SUMIFS([1]E!G:G,[1]E!D:D,A112,[1]E!C:C,"&gt;="&amp;$A$1,[1]E!C:C,"&lt;="&amp;$A$2)</f>
        <v>0</v>
      </c>
      <c r="G112" s="4">
        <f>+SUMIFS([1]E!F:F,[1]E!D:D,A112,[1]E!C:C,"&gt;="&amp;$A$3,[1]E!C:C,"&lt;="&amp;$A$4)-SUMIFS([1]E!G:G,[1]E!D:D,$A$10,[1]E!C:C,"&gt;="&amp;A105,[1]E!C:C,"&lt;="&amp;$A$4)</f>
        <v>0</v>
      </c>
      <c r="H112" s="4">
        <f>+SUMIFS([1]E!F:F,[1]E!K:K,Tableau1[[#Headers],[cal]],[1]E!D:D,Tableau1[[#This Row],[N° compte]])-SUMIFS([1]E!G:G,[1]E!K:K,Tableau1[[#Headers],[cal]],[1]E!D:D,Tableau1[[#This Row],[N° compte]])</f>
        <v>0</v>
      </c>
      <c r="I112" s="4">
        <f>SUMIFS([1]E!F:F,[1]E!K:K,Tableau1[[#Headers],[jjb]],[1]E!D:D,Tableau1[[#This Row],[N° compte]])-SUMIFS([1]E!F:F,[1]E!G:G,Tableau1[[#Headers],[jjb]],[1]E!D:D,Tableau1[[#This Row],[N° compte]])</f>
        <v>0</v>
      </c>
      <c r="J112" s="30" t="s">
        <v>149</v>
      </c>
    </row>
    <row r="113" spans="1:10">
      <c r="A113" s="23">
        <v>1662</v>
      </c>
      <c r="B113" s="24" t="s">
        <v>154</v>
      </c>
      <c r="C113" s="3">
        <f>SUMIF([1]E!D:D,A113,[1]E!F:F)</f>
        <v>0</v>
      </c>
      <c r="D113" s="3">
        <f>SUMIF([1]E!D:D,A113,[1]E!G:G)</f>
        <v>0</v>
      </c>
      <c r="E113" s="4">
        <f>+SUMIFS([1]E!F:F,[1]E!D:D,A113,[1]E!C:C,"&gt;="&amp;debut,[1]E!C:C,"&lt;="&amp;fin)-SUMIFS([1]E!G:G,[1]E!D:D,A113,[1]E!C:C,"&gt;="&amp;debut,[1]E!C:C,"&lt;="&amp;fin)</f>
        <v>0</v>
      </c>
      <c r="F113" s="4">
        <f>+SUMIFS([1]E!F:F,[1]E!D:D,A113,[1]E!C:C,"&gt;="&amp;$A$1,[1]E!C:C,"&lt;="&amp;$A$2)-SUMIFS([1]E!G:G,[1]E!D:D,A113,[1]E!C:C,"&gt;="&amp;$A$1,[1]E!C:C,"&lt;="&amp;$A$2)</f>
        <v>0</v>
      </c>
      <c r="G113" s="4">
        <f>+SUMIFS([1]E!F:F,[1]E!D:D,A113,[1]E!C:C,"&gt;="&amp;$A$3,[1]E!C:C,"&lt;="&amp;$A$4)-SUMIFS([1]E!G:G,[1]E!D:D,$A$10,[1]E!C:C,"&gt;="&amp;A106,[1]E!C:C,"&lt;="&amp;$A$4)</f>
        <v>0</v>
      </c>
      <c r="H113" s="4">
        <f>+SUMIFS([1]E!F:F,[1]E!K:K,Tableau1[[#Headers],[cal]],[1]E!D:D,Tableau1[[#This Row],[N° compte]])-SUMIFS([1]E!G:G,[1]E!K:K,Tableau1[[#Headers],[cal]],[1]E!D:D,Tableau1[[#This Row],[N° compte]])</f>
        <v>0</v>
      </c>
      <c r="I113" s="4">
        <f>SUMIFS([1]E!F:F,[1]E!K:K,Tableau1[[#Headers],[jjb]],[1]E!D:D,Tableau1[[#This Row],[N° compte]])-SUMIFS([1]E!F:F,[1]E!G:G,Tableau1[[#Headers],[jjb]],[1]E!D:D,Tableau1[[#This Row],[N° compte]])</f>
        <v>0</v>
      </c>
      <c r="J113" s="25" t="s">
        <v>149</v>
      </c>
    </row>
    <row r="114" spans="1:10">
      <c r="A114" s="28">
        <v>167</v>
      </c>
      <c r="B114" s="29" t="s">
        <v>155</v>
      </c>
      <c r="C114" s="3">
        <f>SUMIF([1]E!D:D,A114,[1]E!F:F)</f>
        <v>0</v>
      </c>
      <c r="D114" s="3">
        <f>SUMIF([1]E!D:D,A114,[1]E!G:G)</f>
        <v>0</v>
      </c>
      <c r="E114" s="4">
        <f>+SUMIFS([1]E!F:F,[1]E!D:D,A114,[1]E!C:C,"&gt;="&amp;debut,[1]E!C:C,"&lt;="&amp;fin)-SUMIFS([1]E!G:G,[1]E!D:D,A114,[1]E!C:C,"&gt;="&amp;debut,[1]E!C:C,"&lt;="&amp;fin)</f>
        <v>0</v>
      </c>
      <c r="F114" s="4">
        <f>+SUMIFS([1]E!F:F,[1]E!D:D,A114,[1]E!C:C,"&gt;="&amp;$A$1,[1]E!C:C,"&lt;="&amp;$A$2)-SUMIFS([1]E!G:G,[1]E!D:D,A114,[1]E!C:C,"&gt;="&amp;$A$1,[1]E!C:C,"&lt;="&amp;$A$2)</f>
        <v>0</v>
      </c>
      <c r="G114" s="4">
        <f>+SUMIFS([1]E!F:F,[1]E!D:D,A114,[1]E!C:C,"&gt;="&amp;$A$3,[1]E!C:C,"&lt;="&amp;$A$4)-SUMIFS([1]E!G:G,[1]E!D:D,$A$10,[1]E!C:C,"&gt;="&amp;A107,[1]E!C:C,"&lt;="&amp;$A$4)</f>
        <v>0</v>
      </c>
      <c r="H114" s="4">
        <f>+SUMIFS([1]E!F:F,[1]E!K:K,Tableau1[[#Headers],[cal]],[1]E!D:D,Tableau1[[#This Row],[N° compte]])-SUMIFS([1]E!G:G,[1]E!K:K,Tableau1[[#Headers],[cal]],[1]E!D:D,Tableau1[[#This Row],[N° compte]])</f>
        <v>0</v>
      </c>
      <c r="I114" s="4">
        <f>SUMIFS([1]E!F:F,[1]E!K:K,Tableau1[[#Headers],[jjb]],[1]E!D:D,Tableau1[[#This Row],[N° compte]])-SUMIFS([1]E!F:F,[1]E!G:G,Tableau1[[#Headers],[jjb]],[1]E!D:D,Tableau1[[#This Row],[N° compte]])</f>
        <v>0</v>
      </c>
      <c r="J114" s="30" t="s">
        <v>149</v>
      </c>
    </row>
    <row r="115" spans="1:10">
      <c r="A115" s="23">
        <v>1671</v>
      </c>
      <c r="B115" s="24" t="s">
        <v>156</v>
      </c>
      <c r="C115" s="3">
        <f>SUMIF([1]E!D:D,A115,[1]E!F:F)</f>
        <v>0</v>
      </c>
      <c r="D115" s="3">
        <f>SUMIF([1]E!D:D,A115,[1]E!G:G)</f>
        <v>0</v>
      </c>
      <c r="E115" s="4">
        <f>+SUMIFS([1]E!F:F,[1]E!D:D,A115,[1]E!C:C,"&gt;="&amp;debut,[1]E!C:C,"&lt;="&amp;fin)-SUMIFS([1]E!G:G,[1]E!D:D,A115,[1]E!C:C,"&gt;="&amp;debut,[1]E!C:C,"&lt;="&amp;fin)</f>
        <v>0</v>
      </c>
      <c r="F115" s="4">
        <f>+SUMIFS([1]E!F:F,[1]E!D:D,A115,[1]E!C:C,"&gt;="&amp;$A$1,[1]E!C:C,"&lt;="&amp;$A$2)-SUMIFS([1]E!G:G,[1]E!D:D,A115,[1]E!C:C,"&gt;="&amp;$A$1,[1]E!C:C,"&lt;="&amp;$A$2)</f>
        <v>0</v>
      </c>
      <c r="G115" s="4">
        <f>+SUMIFS([1]E!F:F,[1]E!D:D,A115,[1]E!C:C,"&gt;="&amp;$A$3,[1]E!C:C,"&lt;="&amp;$A$4)-SUMIFS([1]E!G:G,[1]E!D:D,$A$10,[1]E!C:C,"&gt;="&amp;A108,[1]E!C:C,"&lt;="&amp;$A$4)</f>
        <v>0</v>
      </c>
      <c r="H115" s="4">
        <f>+SUMIFS([1]E!F:F,[1]E!K:K,Tableau1[[#Headers],[cal]],[1]E!D:D,Tableau1[[#This Row],[N° compte]])-SUMIFS([1]E!G:G,[1]E!K:K,Tableau1[[#Headers],[cal]],[1]E!D:D,Tableau1[[#This Row],[N° compte]])</f>
        <v>0</v>
      </c>
      <c r="I115" s="4">
        <f>SUMIFS([1]E!F:F,[1]E!K:K,Tableau1[[#Headers],[jjb]],[1]E!D:D,Tableau1[[#This Row],[N° compte]])-SUMIFS([1]E!F:F,[1]E!G:G,Tableau1[[#Headers],[jjb]],[1]E!D:D,Tableau1[[#This Row],[N° compte]])</f>
        <v>0</v>
      </c>
      <c r="J115" s="25" t="s">
        <v>157</v>
      </c>
    </row>
    <row r="116" spans="1:10">
      <c r="A116" s="28">
        <v>1674</v>
      </c>
      <c r="B116" s="29" t="s">
        <v>158</v>
      </c>
      <c r="C116" s="3">
        <f>SUMIF([1]E!D:D,A116,[1]E!F:F)</f>
        <v>0</v>
      </c>
      <c r="D116" s="3">
        <f>SUMIF([1]E!D:D,A116,[1]E!G:G)</f>
        <v>0</v>
      </c>
      <c r="E116" s="4">
        <f>+SUMIFS([1]E!F:F,[1]E!D:D,A116,[1]E!C:C,"&gt;="&amp;debut,[1]E!C:C,"&lt;="&amp;fin)-SUMIFS([1]E!G:G,[1]E!D:D,A116,[1]E!C:C,"&gt;="&amp;debut,[1]E!C:C,"&lt;="&amp;fin)</f>
        <v>0</v>
      </c>
      <c r="F116" s="4">
        <f>+SUMIFS([1]E!F:F,[1]E!D:D,A116,[1]E!C:C,"&gt;="&amp;$A$1,[1]E!C:C,"&lt;="&amp;$A$2)-SUMIFS([1]E!G:G,[1]E!D:D,A116,[1]E!C:C,"&gt;="&amp;$A$1,[1]E!C:C,"&lt;="&amp;$A$2)</f>
        <v>0</v>
      </c>
      <c r="G116" s="4">
        <f>+SUMIFS([1]E!F:F,[1]E!D:D,A116,[1]E!C:C,"&gt;="&amp;$A$3,[1]E!C:C,"&lt;="&amp;$A$4)-SUMIFS([1]E!G:G,[1]E!D:D,$A$10,[1]E!C:C,"&gt;="&amp;A109,[1]E!C:C,"&lt;="&amp;$A$4)</f>
        <v>0</v>
      </c>
      <c r="H116" s="4">
        <f>+SUMIFS([1]E!F:F,[1]E!K:K,Tableau1[[#Headers],[cal]],[1]E!D:D,Tableau1[[#This Row],[N° compte]])-SUMIFS([1]E!G:G,[1]E!K:K,Tableau1[[#Headers],[cal]],[1]E!D:D,Tableau1[[#This Row],[N° compte]])</f>
        <v>0</v>
      </c>
      <c r="I116" s="4">
        <f>SUMIFS([1]E!F:F,[1]E!K:K,Tableau1[[#Headers],[jjb]],[1]E!D:D,Tableau1[[#This Row],[N° compte]])-SUMIFS([1]E!F:F,[1]E!G:G,Tableau1[[#Headers],[jjb]],[1]E!D:D,Tableau1[[#This Row],[N° compte]])</f>
        <v>0</v>
      </c>
      <c r="J116" s="30" t="s">
        <v>157</v>
      </c>
    </row>
    <row r="117" spans="1:10">
      <c r="A117" s="23">
        <v>1675</v>
      </c>
      <c r="B117" s="24" t="s">
        <v>159</v>
      </c>
      <c r="C117" s="3">
        <f>SUMIF([1]E!D:D,A117,[1]E!F:F)</f>
        <v>0</v>
      </c>
      <c r="D117" s="3">
        <f>SUMIF([1]E!D:D,A117,[1]E!G:G)</f>
        <v>0</v>
      </c>
      <c r="E117" s="4">
        <f>+SUMIFS([1]E!F:F,[1]E!D:D,A117,[1]E!C:C,"&gt;="&amp;debut,[1]E!C:C,"&lt;="&amp;fin)-SUMIFS([1]E!G:G,[1]E!D:D,A117,[1]E!C:C,"&gt;="&amp;debut,[1]E!C:C,"&lt;="&amp;fin)</f>
        <v>0</v>
      </c>
      <c r="F117" s="4">
        <f>+SUMIFS([1]E!F:F,[1]E!D:D,A117,[1]E!C:C,"&gt;="&amp;$A$1,[1]E!C:C,"&lt;="&amp;$A$2)-SUMIFS([1]E!G:G,[1]E!D:D,A117,[1]E!C:C,"&gt;="&amp;$A$1,[1]E!C:C,"&lt;="&amp;$A$2)</f>
        <v>0</v>
      </c>
      <c r="G117" s="4">
        <f>+SUMIFS([1]E!F:F,[1]E!D:D,A117,[1]E!C:C,"&gt;="&amp;$A$3,[1]E!C:C,"&lt;="&amp;$A$4)-SUMIFS([1]E!G:G,[1]E!D:D,$A$10,[1]E!C:C,"&gt;="&amp;A110,[1]E!C:C,"&lt;="&amp;$A$4)</f>
        <v>0</v>
      </c>
      <c r="H117" s="4">
        <f>+SUMIFS([1]E!F:F,[1]E!K:K,Tableau1[[#Headers],[cal]],[1]E!D:D,Tableau1[[#This Row],[N° compte]])-SUMIFS([1]E!G:G,[1]E!K:K,Tableau1[[#Headers],[cal]],[1]E!D:D,Tableau1[[#This Row],[N° compte]])</f>
        <v>0</v>
      </c>
      <c r="I117" s="4">
        <f>SUMIFS([1]E!F:F,[1]E!K:K,Tableau1[[#Headers],[jjb]],[1]E!D:D,Tableau1[[#This Row],[N° compte]])-SUMIFS([1]E!F:F,[1]E!G:G,Tableau1[[#Headers],[jjb]],[1]E!D:D,Tableau1[[#This Row],[N° compte]])</f>
        <v>0</v>
      </c>
      <c r="J117" s="25" t="s">
        <v>149</v>
      </c>
    </row>
    <row r="118" spans="1:10">
      <c r="A118" s="28">
        <v>168</v>
      </c>
      <c r="B118" s="29" t="s">
        <v>160</v>
      </c>
      <c r="C118" s="3">
        <f>SUMIF([1]E!D:D,A118,[1]E!F:F)</f>
        <v>0</v>
      </c>
      <c r="D118" s="3">
        <f>SUMIF([1]E!D:D,A118,[1]E!G:G)</f>
        <v>0</v>
      </c>
      <c r="E118" s="4">
        <f>+SUMIFS([1]E!F:F,[1]E!D:D,A118,[1]E!C:C,"&gt;="&amp;debut,[1]E!C:C,"&lt;="&amp;fin)-SUMIFS([1]E!G:G,[1]E!D:D,A118,[1]E!C:C,"&gt;="&amp;debut,[1]E!C:C,"&lt;="&amp;fin)</f>
        <v>0</v>
      </c>
      <c r="F118" s="4">
        <f>+SUMIFS([1]E!F:F,[1]E!D:D,A118,[1]E!C:C,"&gt;="&amp;$A$1,[1]E!C:C,"&lt;="&amp;$A$2)-SUMIFS([1]E!G:G,[1]E!D:D,A118,[1]E!C:C,"&gt;="&amp;$A$1,[1]E!C:C,"&lt;="&amp;$A$2)</f>
        <v>0</v>
      </c>
      <c r="G118" s="4">
        <f>+SUMIFS([1]E!F:F,[1]E!D:D,A118,[1]E!C:C,"&gt;="&amp;$A$3,[1]E!C:C,"&lt;="&amp;$A$4)-SUMIFS([1]E!G:G,[1]E!D:D,$A$10,[1]E!C:C,"&gt;="&amp;A111,[1]E!C:C,"&lt;="&amp;$A$4)</f>
        <v>0</v>
      </c>
      <c r="H118" s="4">
        <f>+SUMIFS([1]E!F:F,[1]E!K:K,Tableau1[[#Headers],[cal]],[1]E!D:D,Tableau1[[#This Row],[N° compte]])-SUMIFS([1]E!G:G,[1]E!K:K,Tableau1[[#Headers],[cal]],[1]E!D:D,Tableau1[[#This Row],[N° compte]])</f>
        <v>0</v>
      </c>
      <c r="I118" s="4">
        <f>SUMIFS([1]E!F:F,[1]E!K:K,Tableau1[[#Headers],[jjb]],[1]E!D:D,Tableau1[[#This Row],[N° compte]])-SUMIFS([1]E!F:F,[1]E!G:G,Tableau1[[#Headers],[jjb]],[1]E!D:D,Tableau1[[#This Row],[N° compte]])</f>
        <v>0</v>
      </c>
      <c r="J118" s="30" t="s">
        <v>149</v>
      </c>
    </row>
    <row r="119" spans="1:10">
      <c r="A119" s="23">
        <v>1681</v>
      </c>
      <c r="B119" s="24" t="s">
        <v>161</v>
      </c>
      <c r="C119" s="3">
        <f>SUMIF([1]E!D:D,A119,[1]E!F:F)</f>
        <v>0</v>
      </c>
      <c r="D119" s="3">
        <f>SUMIF([1]E!D:D,A119,[1]E!G:G)</f>
        <v>0</v>
      </c>
      <c r="E119" s="4">
        <f>+SUMIFS([1]E!F:F,[1]E!D:D,A119,[1]E!C:C,"&gt;="&amp;debut,[1]E!C:C,"&lt;="&amp;fin)-SUMIFS([1]E!G:G,[1]E!D:D,A119,[1]E!C:C,"&gt;="&amp;debut,[1]E!C:C,"&lt;="&amp;fin)</f>
        <v>0</v>
      </c>
      <c r="F119" s="4">
        <f>+SUMIFS([1]E!F:F,[1]E!D:D,A119,[1]E!C:C,"&gt;="&amp;$A$1,[1]E!C:C,"&lt;="&amp;$A$2)-SUMIFS([1]E!G:G,[1]E!D:D,A119,[1]E!C:C,"&gt;="&amp;$A$1,[1]E!C:C,"&lt;="&amp;$A$2)</f>
        <v>0</v>
      </c>
      <c r="G119" s="4">
        <f>+SUMIFS([1]E!F:F,[1]E!D:D,A119,[1]E!C:C,"&gt;="&amp;$A$3,[1]E!C:C,"&lt;="&amp;$A$4)-SUMIFS([1]E!G:G,[1]E!D:D,$A$10,[1]E!C:C,"&gt;="&amp;A112,[1]E!C:C,"&lt;="&amp;$A$4)</f>
        <v>0</v>
      </c>
      <c r="H119" s="4">
        <f>+SUMIFS([1]E!F:F,[1]E!K:K,Tableau1[[#Headers],[cal]],[1]E!D:D,Tableau1[[#This Row],[N° compte]])-SUMIFS([1]E!G:G,[1]E!K:K,Tableau1[[#Headers],[cal]],[1]E!D:D,Tableau1[[#This Row],[N° compte]])</f>
        <v>0</v>
      </c>
      <c r="I119" s="4">
        <f>SUMIFS([1]E!F:F,[1]E!K:K,Tableau1[[#Headers],[jjb]],[1]E!D:D,Tableau1[[#This Row],[N° compte]])-SUMIFS([1]E!F:F,[1]E!G:G,Tableau1[[#Headers],[jjb]],[1]E!D:D,Tableau1[[#This Row],[N° compte]])</f>
        <v>0</v>
      </c>
      <c r="J119" s="25" t="s">
        <v>149</v>
      </c>
    </row>
    <row r="120" spans="1:10">
      <c r="A120" s="28">
        <v>1685</v>
      </c>
      <c r="B120" s="29" t="s">
        <v>162</v>
      </c>
      <c r="C120" s="3">
        <f>SUMIF([1]E!D:D,A120,[1]E!F:F)</f>
        <v>0</v>
      </c>
      <c r="D120" s="3">
        <f>SUMIF([1]E!D:D,A120,[1]E!G:G)</f>
        <v>0</v>
      </c>
      <c r="E120" s="4">
        <f>+SUMIFS([1]E!F:F,[1]E!D:D,A120,[1]E!C:C,"&gt;="&amp;debut,[1]E!C:C,"&lt;="&amp;fin)-SUMIFS([1]E!G:G,[1]E!D:D,A120,[1]E!C:C,"&gt;="&amp;debut,[1]E!C:C,"&lt;="&amp;fin)</f>
        <v>0</v>
      </c>
      <c r="F120" s="4">
        <f>+SUMIFS([1]E!F:F,[1]E!D:D,A120,[1]E!C:C,"&gt;="&amp;$A$1,[1]E!C:C,"&lt;="&amp;$A$2)-SUMIFS([1]E!G:G,[1]E!D:D,A120,[1]E!C:C,"&gt;="&amp;$A$1,[1]E!C:C,"&lt;="&amp;$A$2)</f>
        <v>0</v>
      </c>
      <c r="G120" s="4">
        <f>+SUMIFS([1]E!F:F,[1]E!D:D,A120,[1]E!C:C,"&gt;="&amp;$A$3,[1]E!C:C,"&lt;="&amp;$A$4)-SUMIFS([1]E!G:G,[1]E!D:D,$A$10,[1]E!C:C,"&gt;="&amp;A113,[1]E!C:C,"&lt;="&amp;$A$4)</f>
        <v>0</v>
      </c>
      <c r="H120" s="4">
        <f>+SUMIFS([1]E!F:F,[1]E!K:K,Tableau1[[#Headers],[cal]],[1]E!D:D,Tableau1[[#This Row],[N° compte]])-SUMIFS([1]E!G:G,[1]E!K:K,Tableau1[[#Headers],[cal]],[1]E!D:D,Tableau1[[#This Row],[N° compte]])</f>
        <v>0</v>
      </c>
      <c r="I120" s="4">
        <f>SUMIFS([1]E!F:F,[1]E!K:K,Tableau1[[#Headers],[jjb]],[1]E!D:D,Tableau1[[#This Row],[N° compte]])-SUMIFS([1]E!F:F,[1]E!G:G,Tableau1[[#Headers],[jjb]],[1]E!D:D,Tableau1[[#This Row],[N° compte]])</f>
        <v>0</v>
      </c>
      <c r="J120" s="30" t="s">
        <v>149</v>
      </c>
    </row>
    <row r="121" spans="1:10">
      <c r="A121" s="23">
        <v>1687</v>
      </c>
      <c r="B121" s="24" t="s">
        <v>163</v>
      </c>
      <c r="C121" s="3">
        <f>SUMIF([1]E!D:D,A121,[1]E!F:F)</f>
        <v>0</v>
      </c>
      <c r="D121" s="3">
        <f>SUMIF([1]E!D:D,A121,[1]E!G:G)</f>
        <v>0</v>
      </c>
      <c r="E121" s="4">
        <f>+SUMIFS([1]E!F:F,[1]E!D:D,A121,[1]E!C:C,"&gt;="&amp;debut,[1]E!C:C,"&lt;="&amp;fin)-SUMIFS([1]E!G:G,[1]E!D:D,A121,[1]E!C:C,"&gt;="&amp;debut,[1]E!C:C,"&lt;="&amp;fin)</f>
        <v>0</v>
      </c>
      <c r="F121" s="4">
        <f>+SUMIFS([1]E!F:F,[1]E!D:D,A121,[1]E!C:C,"&gt;="&amp;$A$1,[1]E!C:C,"&lt;="&amp;$A$2)-SUMIFS([1]E!G:G,[1]E!D:D,A121,[1]E!C:C,"&gt;="&amp;$A$1,[1]E!C:C,"&lt;="&amp;$A$2)</f>
        <v>0</v>
      </c>
      <c r="G121" s="4">
        <f>+SUMIFS([1]E!F:F,[1]E!D:D,A121,[1]E!C:C,"&gt;="&amp;$A$3,[1]E!C:C,"&lt;="&amp;$A$4)-SUMIFS([1]E!G:G,[1]E!D:D,$A$10,[1]E!C:C,"&gt;="&amp;A114,[1]E!C:C,"&lt;="&amp;$A$4)</f>
        <v>0</v>
      </c>
      <c r="H121" s="4">
        <f>+SUMIFS([1]E!F:F,[1]E!K:K,Tableau1[[#Headers],[cal]],[1]E!D:D,Tableau1[[#This Row],[N° compte]])-SUMIFS([1]E!G:G,[1]E!K:K,Tableau1[[#Headers],[cal]],[1]E!D:D,Tableau1[[#This Row],[N° compte]])</f>
        <v>0</v>
      </c>
      <c r="I121" s="4">
        <f>SUMIFS([1]E!F:F,[1]E!K:K,Tableau1[[#Headers],[jjb]],[1]E!D:D,Tableau1[[#This Row],[N° compte]])-SUMIFS([1]E!F:F,[1]E!G:G,Tableau1[[#Headers],[jjb]],[1]E!D:D,Tableau1[[#This Row],[N° compte]])</f>
        <v>0</v>
      </c>
      <c r="J121" s="25" t="s">
        <v>149</v>
      </c>
    </row>
    <row r="122" spans="1:10">
      <c r="A122" s="28">
        <v>1688</v>
      </c>
      <c r="B122" s="29" t="s">
        <v>164</v>
      </c>
      <c r="C122" s="3">
        <f>SUMIF([1]E!D:D,A122,[1]E!F:F)</f>
        <v>0</v>
      </c>
      <c r="D122" s="3">
        <f>SUMIF([1]E!D:D,A122,[1]E!G:G)</f>
        <v>0</v>
      </c>
      <c r="E122" s="4">
        <f>+SUMIFS([1]E!F:F,[1]E!D:D,A122,[1]E!C:C,"&gt;="&amp;debut,[1]E!C:C,"&lt;="&amp;fin)-SUMIFS([1]E!G:G,[1]E!D:D,A122,[1]E!C:C,"&gt;="&amp;debut,[1]E!C:C,"&lt;="&amp;fin)</f>
        <v>0</v>
      </c>
      <c r="F122" s="4">
        <f>+SUMIFS([1]E!F:F,[1]E!D:D,A122,[1]E!C:C,"&gt;="&amp;$A$1,[1]E!C:C,"&lt;="&amp;$A$2)-SUMIFS([1]E!G:G,[1]E!D:D,A122,[1]E!C:C,"&gt;="&amp;$A$1,[1]E!C:C,"&lt;="&amp;$A$2)</f>
        <v>0</v>
      </c>
      <c r="G122" s="4">
        <f>+SUMIFS([1]E!F:F,[1]E!D:D,A122,[1]E!C:C,"&gt;="&amp;$A$3,[1]E!C:C,"&lt;="&amp;$A$4)-SUMIFS([1]E!G:G,[1]E!D:D,$A$10,[1]E!C:C,"&gt;="&amp;A115,[1]E!C:C,"&lt;="&amp;$A$4)</f>
        <v>0</v>
      </c>
      <c r="H122" s="4">
        <f>+SUMIFS([1]E!F:F,[1]E!K:K,Tableau1[[#Headers],[cal]],[1]E!D:D,Tableau1[[#This Row],[N° compte]])-SUMIFS([1]E!G:G,[1]E!K:K,Tableau1[[#Headers],[cal]],[1]E!D:D,Tableau1[[#This Row],[N° compte]])</f>
        <v>0</v>
      </c>
      <c r="I122" s="4">
        <f>SUMIFS([1]E!F:F,[1]E!K:K,Tableau1[[#Headers],[jjb]],[1]E!D:D,Tableau1[[#This Row],[N° compte]])-SUMIFS([1]E!F:F,[1]E!G:G,Tableau1[[#Headers],[jjb]],[1]E!D:D,Tableau1[[#This Row],[N° compte]])</f>
        <v>0</v>
      </c>
      <c r="J122" s="30" t="s">
        <v>149</v>
      </c>
    </row>
    <row r="123" spans="1:10">
      <c r="A123" s="23">
        <v>16881</v>
      </c>
      <c r="B123" s="24" t="s">
        <v>165</v>
      </c>
      <c r="C123" s="3">
        <f>SUMIF([1]E!D:D,A123,[1]E!F:F)</f>
        <v>0</v>
      </c>
      <c r="D123" s="3">
        <f>SUMIF([1]E!D:D,A123,[1]E!G:G)</f>
        <v>0</v>
      </c>
      <c r="E123" s="4">
        <f>+SUMIFS([1]E!F:F,[1]E!D:D,A123,[1]E!C:C,"&gt;="&amp;debut,[1]E!C:C,"&lt;="&amp;fin)-SUMIFS([1]E!G:G,[1]E!D:D,A123,[1]E!C:C,"&gt;="&amp;debut,[1]E!C:C,"&lt;="&amp;fin)</f>
        <v>0</v>
      </c>
      <c r="F123" s="4">
        <f>+SUMIFS([1]E!F:F,[1]E!D:D,A123,[1]E!C:C,"&gt;="&amp;$A$1,[1]E!C:C,"&lt;="&amp;$A$2)-SUMIFS([1]E!G:G,[1]E!D:D,A123,[1]E!C:C,"&gt;="&amp;$A$1,[1]E!C:C,"&lt;="&amp;$A$2)</f>
        <v>0</v>
      </c>
      <c r="G123" s="4">
        <f>+SUMIFS([1]E!F:F,[1]E!D:D,A123,[1]E!C:C,"&gt;="&amp;$A$3,[1]E!C:C,"&lt;="&amp;$A$4)-SUMIFS([1]E!G:G,[1]E!D:D,$A$10,[1]E!C:C,"&gt;="&amp;A116,[1]E!C:C,"&lt;="&amp;$A$4)</f>
        <v>0</v>
      </c>
      <c r="H123" s="4">
        <f>+SUMIFS([1]E!F:F,[1]E!K:K,Tableau1[[#Headers],[cal]],[1]E!D:D,Tableau1[[#This Row],[N° compte]])-SUMIFS([1]E!G:G,[1]E!K:K,Tableau1[[#Headers],[cal]],[1]E!D:D,Tableau1[[#This Row],[N° compte]])</f>
        <v>0</v>
      </c>
      <c r="I123" s="4">
        <f>SUMIFS([1]E!F:F,[1]E!K:K,Tableau1[[#Headers],[jjb]],[1]E!D:D,Tableau1[[#This Row],[N° compte]])-SUMIFS([1]E!F:F,[1]E!G:G,Tableau1[[#Headers],[jjb]],[1]E!D:D,Tableau1[[#This Row],[N° compte]])</f>
        <v>0</v>
      </c>
      <c r="J123" s="25" t="s">
        <v>144</v>
      </c>
    </row>
    <row r="124" spans="1:10">
      <c r="A124" s="28">
        <v>16883</v>
      </c>
      <c r="B124" s="29" t="s">
        <v>166</v>
      </c>
      <c r="C124" s="3">
        <f>SUMIF([1]E!D:D,A124,[1]E!F:F)</f>
        <v>0</v>
      </c>
      <c r="D124" s="3">
        <f>SUMIF([1]E!D:D,A124,[1]E!G:G)</f>
        <v>0</v>
      </c>
      <c r="E124" s="4">
        <f>+SUMIFS([1]E!F:F,[1]E!D:D,A124,[1]E!C:C,"&gt;="&amp;debut,[1]E!C:C,"&lt;="&amp;fin)-SUMIFS([1]E!G:G,[1]E!D:D,A124,[1]E!C:C,"&gt;="&amp;debut,[1]E!C:C,"&lt;="&amp;fin)</f>
        <v>0</v>
      </c>
      <c r="F124" s="4">
        <f>+SUMIFS([1]E!F:F,[1]E!D:D,A124,[1]E!C:C,"&gt;="&amp;$A$1,[1]E!C:C,"&lt;="&amp;$A$2)-SUMIFS([1]E!G:G,[1]E!D:D,A124,[1]E!C:C,"&gt;="&amp;$A$1,[1]E!C:C,"&lt;="&amp;$A$2)</f>
        <v>0</v>
      </c>
      <c r="G124" s="4">
        <f>+SUMIFS([1]E!F:F,[1]E!D:D,A124,[1]E!C:C,"&gt;="&amp;$A$3,[1]E!C:C,"&lt;="&amp;$A$4)-SUMIFS([1]E!G:G,[1]E!D:D,$A$10,[1]E!C:C,"&gt;="&amp;A117,[1]E!C:C,"&lt;="&amp;$A$4)</f>
        <v>0</v>
      </c>
      <c r="H124" s="4">
        <f>+SUMIFS([1]E!F:F,[1]E!K:K,Tableau1[[#Headers],[cal]],[1]E!D:D,Tableau1[[#This Row],[N° compte]])-SUMIFS([1]E!G:G,[1]E!K:K,Tableau1[[#Headers],[cal]],[1]E!D:D,Tableau1[[#This Row],[N° compte]])</f>
        <v>0</v>
      </c>
      <c r="I124" s="4">
        <f>SUMIFS([1]E!F:F,[1]E!K:K,Tableau1[[#Headers],[jjb]],[1]E!D:D,Tableau1[[#This Row],[N° compte]])-SUMIFS([1]E!F:F,[1]E!G:G,Tableau1[[#Headers],[jjb]],[1]E!D:D,Tableau1[[#This Row],[N° compte]])</f>
        <v>0</v>
      </c>
      <c r="J124" s="30" t="s">
        <v>145</v>
      </c>
    </row>
    <row r="125" spans="1:10">
      <c r="A125" s="23">
        <v>16884</v>
      </c>
      <c r="B125" s="24" t="s">
        <v>167</v>
      </c>
      <c r="C125" s="3">
        <f>SUMIF([1]E!D:D,A125,[1]E!F:F)</f>
        <v>0</v>
      </c>
      <c r="D125" s="3">
        <f>SUMIF([1]E!D:D,A125,[1]E!G:G)</f>
        <v>0</v>
      </c>
      <c r="E125" s="4">
        <f>+SUMIFS([1]E!F:F,[1]E!D:D,A125,[1]E!C:C,"&gt;="&amp;debut,[1]E!C:C,"&lt;="&amp;fin)-SUMIFS([1]E!G:G,[1]E!D:D,A125,[1]E!C:C,"&gt;="&amp;debut,[1]E!C:C,"&lt;="&amp;fin)</f>
        <v>0</v>
      </c>
      <c r="F125" s="4">
        <f>+SUMIFS([1]E!F:F,[1]E!D:D,A125,[1]E!C:C,"&gt;="&amp;$A$1,[1]E!C:C,"&lt;="&amp;$A$2)-SUMIFS([1]E!G:G,[1]E!D:D,A125,[1]E!C:C,"&gt;="&amp;$A$1,[1]E!C:C,"&lt;="&amp;$A$2)</f>
        <v>0</v>
      </c>
      <c r="G125" s="4">
        <f>+SUMIFS([1]E!F:F,[1]E!D:D,A125,[1]E!C:C,"&gt;="&amp;$A$3,[1]E!C:C,"&lt;="&amp;$A$4)-SUMIFS([1]E!G:G,[1]E!D:D,$A$10,[1]E!C:C,"&gt;="&amp;A118,[1]E!C:C,"&lt;="&amp;$A$4)</f>
        <v>0</v>
      </c>
      <c r="H125" s="4">
        <f>+SUMIFS([1]E!F:F,[1]E!K:K,Tableau1[[#Headers],[cal]],[1]E!D:D,Tableau1[[#This Row],[N° compte]])-SUMIFS([1]E!G:G,[1]E!K:K,Tableau1[[#Headers],[cal]],[1]E!D:D,Tableau1[[#This Row],[N° compte]])</f>
        <v>0</v>
      </c>
      <c r="I125" s="4">
        <f>SUMIFS([1]E!F:F,[1]E!K:K,Tableau1[[#Headers],[jjb]],[1]E!D:D,Tableau1[[#This Row],[N° compte]])-SUMIFS([1]E!F:F,[1]E!G:G,Tableau1[[#Headers],[jjb]],[1]E!D:D,Tableau1[[#This Row],[N° compte]])</f>
        <v>0</v>
      </c>
      <c r="J125" s="25" t="s">
        <v>147</v>
      </c>
    </row>
    <row r="126" spans="1:10">
      <c r="A126" s="28">
        <v>16885</v>
      </c>
      <c r="B126" s="29" t="s">
        <v>168</v>
      </c>
      <c r="C126" s="3">
        <f>SUMIF([1]E!D:D,A126,[1]E!F:F)</f>
        <v>0</v>
      </c>
      <c r="D126" s="3">
        <f>SUMIF([1]E!D:D,A126,[1]E!G:G)</f>
        <v>0</v>
      </c>
      <c r="E126" s="4">
        <f>+SUMIFS([1]E!F:F,[1]E!D:D,A126,[1]E!C:C,"&gt;="&amp;debut,[1]E!C:C,"&lt;="&amp;fin)-SUMIFS([1]E!G:G,[1]E!D:D,A126,[1]E!C:C,"&gt;="&amp;debut,[1]E!C:C,"&lt;="&amp;fin)</f>
        <v>0</v>
      </c>
      <c r="F126" s="4">
        <f>+SUMIFS([1]E!F:F,[1]E!D:D,A126,[1]E!C:C,"&gt;="&amp;$A$1,[1]E!C:C,"&lt;="&amp;$A$2)-SUMIFS([1]E!G:G,[1]E!D:D,A126,[1]E!C:C,"&gt;="&amp;$A$1,[1]E!C:C,"&lt;="&amp;$A$2)</f>
        <v>0</v>
      </c>
      <c r="G126" s="4">
        <f>+SUMIFS([1]E!F:F,[1]E!D:D,A126,[1]E!C:C,"&gt;="&amp;$A$3,[1]E!C:C,"&lt;="&amp;$A$4)-SUMIFS([1]E!G:G,[1]E!D:D,$A$10,[1]E!C:C,"&gt;="&amp;A119,[1]E!C:C,"&lt;="&amp;$A$4)</f>
        <v>0</v>
      </c>
      <c r="H126" s="4">
        <f>+SUMIFS([1]E!F:F,[1]E!K:K,Tableau1[[#Headers],[cal]],[1]E!D:D,Tableau1[[#This Row],[N° compte]])-SUMIFS([1]E!G:G,[1]E!K:K,Tableau1[[#Headers],[cal]],[1]E!D:D,Tableau1[[#This Row],[N° compte]])</f>
        <v>0</v>
      </c>
      <c r="I126" s="4">
        <f>SUMIFS([1]E!F:F,[1]E!K:K,Tableau1[[#Headers],[jjb]],[1]E!D:D,Tableau1[[#This Row],[N° compte]])-SUMIFS([1]E!F:F,[1]E!G:G,Tableau1[[#Headers],[jjb]],[1]E!D:D,Tableau1[[#This Row],[N° compte]])</f>
        <v>0</v>
      </c>
      <c r="J126" s="30" t="s">
        <v>149</v>
      </c>
    </row>
    <row r="127" spans="1:10">
      <c r="A127" s="23">
        <v>16886</v>
      </c>
      <c r="B127" s="24" t="s">
        <v>169</v>
      </c>
      <c r="C127" s="3">
        <f>SUMIF([1]E!D:D,A127,[1]E!F:F)</f>
        <v>0</v>
      </c>
      <c r="D127" s="3">
        <f>SUMIF([1]E!D:D,A127,[1]E!G:G)</f>
        <v>0</v>
      </c>
      <c r="E127" s="4">
        <f>+SUMIFS([1]E!F:F,[1]E!D:D,A127,[1]E!C:C,"&gt;="&amp;debut,[1]E!C:C,"&lt;="&amp;fin)-SUMIFS([1]E!G:G,[1]E!D:D,A127,[1]E!C:C,"&gt;="&amp;debut,[1]E!C:C,"&lt;="&amp;fin)</f>
        <v>0</v>
      </c>
      <c r="F127" s="4">
        <f>+SUMIFS([1]E!F:F,[1]E!D:D,A127,[1]E!C:C,"&gt;="&amp;$A$1,[1]E!C:C,"&lt;="&amp;$A$2)-SUMIFS([1]E!G:G,[1]E!D:D,A127,[1]E!C:C,"&gt;="&amp;$A$1,[1]E!C:C,"&lt;="&amp;$A$2)</f>
        <v>0</v>
      </c>
      <c r="G127" s="4">
        <f>+SUMIFS([1]E!F:F,[1]E!D:D,A127,[1]E!C:C,"&gt;="&amp;$A$3,[1]E!C:C,"&lt;="&amp;$A$4)-SUMIFS([1]E!G:G,[1]E!D:D,$A$10,[1]E!C:C,"&gt;="&amp;A120,[1]E!C:C,"&lt;="&amp;$A$4)</f>
        <v>0</v>
      </c>
      <c r="H127" s="4">
        <f>+SUMIFS([1]E!F:F,[1]E!K:K,Tableau1[[#Headers],[cal]],[1]E!D:D,Tableau1[[#This Row],[N° compte]])-SUMIFS([1]E!G:G,[1]E!K:K,Tableau1[[#Headers],[cal]],[1]E!D:D,Tableau1[[#This Row],[N° compte]])</f>
        <v>0</v>
      </c>
      <c r="I127" s="4">
        <f>SUMIFS([1]E!F:F,[1]E!K:K,Tableau1[[#Headers],[jjb]],[1]E!D:D,Tableau1[[#This Row],[N° compte]])-SUMIFS([1]E!F:F,[1]E!G:G,Tableau1[[#Headers],[jjb]],[1]E!D:D,Tableau1[[#This Row],[N° compte]])</f>
        <v>0</v>
      </c>
      <c r="J127" s="25" t="s">
        <v>149</v>
      </c>
    </row>
    <row r="128" spans="1:10">
      <c r="A128" s="28">
        <v>16887</v>
      </c>
      <c r="B128" s="29" t="s">
        <v>170</v>
      </c>
      <c r="C128" s="3">
        <f>SUMIF([1]E!D:D,A128,[1]E!F:F)</f>
        <v>0</v>
      </c>
      <c r="D128" s="3">
        <f>SUMIF([1]E!D:D,A128,[1]E!G:G)</f>
        <v>0</v>
      </c>
      <c r="E128" s="4">
        <f>+SUMIFS([1]E!F:F,[1]E!D:D,A128,[1]E!C:C,"&gt;="&amp;debut,[1]E!C:C,"&lt;="&amp;fin)-SUMIFS([1]E!G:G,[1]E!D:D,A128,[1]E!C:C,"&gt;="&amp;debut,[1]E!C:C,"&lt;="&amp;fin)</f>
        <v>0</v>
      </c>
      <c r="F128" s="4">
        <f>+SUMIFS([1]E!F:F,[1]E!D:D,A128,[1]E!C:C,"&gt;="&amp;$A$1,[1]E!C:C,"&lt;="&amp;$A$2)-SUMIFS([1]E!G:G,[1]E!D:D,A128,[1]E!C:C,"&gt;="&amp;$A$1,[1]E!C:C,"&lt;="&amp;$A$2)</f>
        <v>0</v>
      </c>
      <c r="G128" s="4">
        <f>+SUMIFS([1]E!F:F,[1]E!D:D,A128,[1]E!C:C,"&gt;="&amp;$A$3,[1]E!C:C,"&lt;="&amp;$A$4)-SUMIFS([1]E!G:G,[1]E!D:D,$A$10,[1]E!C:C,"&gt;="&amp;A121,[1]E!C:C,"&lt;="&amp;$A$4)</f>
        <v>0</v>
      </c>
      <c r="H128" s="4">
        <f>+SUMIFS([1]E!F:F,[1]E!K:K,Tableau1[[#Headers],[cal]],[1]E!D:D,Tableau1[[#This Row],[N° compte]])-SUMIFS([1]E!G:G,[1]E!K:K,Tableau1[[#Headers],[cal]],[1]E!D:D,Tableau1[[#This Row],[N° compte]])</f>
        <v>0</v>
      </c>
      <c r="I128" s="4">
        <f>SUMIFS([1]E!F:F,[1]E!K:K,Tableau1[[#Headers],[jjb]],[1]E!D:D,Tableau1[[#This Row],[N° compte]])-SUMIFS([1]E!F:F,[1]E!G:G,Tableau1[[#Headers],[jjb]],[1]E!D:D,Tableau1[[#This Row],[N° compte]])</f>
        <v>0</v>
      </c>
      <c r="J128" s="30" t="s">
        <v>149</v>
      </c>
    </row>
    <row r="129" spans="1:10">
      <c r="A129" s="23">
        <v>16888</v>
      </c>
      <c r="B129" s="24" t="s">
        <v>171</v>
      </c>
      <c r="C129" s="3">
        <f>SUMIF([1]E!D:D,A129,[1]E!F:F)</f>
        <v>0</v>
      </c>
      <c r="D129" s="3">
        <f>SUMIF([1]E!D:D,A129,[1]E!G:G)</f>
        <v>0</v>
      </c>
      <c r="E129" s="4">
        <f>+SUMIFS([1]E!F:F,[1]E!D:D,A129,[1]E!C:C,"&gt;="&amp;debut,[1]E!C:C,"&lt;="&amp;fin)-SUMIFS([1]E!G:G,[1]E!D:D,A129,[1]E!C:C,"&gt;="&amp;debut,[1]E!C:C,"&lt;="&amp;fin)</f>
        <v>0</v>
      </c>
      <c r="F129" s="4">
        <f>+SUMIFS([1]E!F:F,[1]E!D:D,A129,[1]E!C:C,"&gt;="&amp;$A$1,[1]E!C:C,"&lt;="&amp;$A$2)-SUMIFS([1]E!G:G,[1]E!D:D,A129,[1]E!C:C,"&gt;="&amp;$A$1,[1]E!C:C,"&lt;="&amp;$A$2)</f>
        <v>0</v>
      </c>
      <c r="G129" s="4">
        <f>+SUMIFS([1]E!F:F,[1]E!D:D,A129,[1]E!C:C,"&gt;="&amp;$A$3,[1]E!C:C,"&lt;="&amp;$A$4)-SUMIFS([1]E!G:G,[1]E!D:D,$A$10,[1]E!C:C,"&gt;="&amp;A122,[1]E!C:C,"&lt;="&amp;$A$4)</f>
        <v>0</v>
      </c>
      <c r="H129" s="4">
        <f>+SUMIFS([1]E!F:F,[1]E!K:K,Tableau1[[#Headers],[cal]],[1]E!D:D,Tableau1[[#This Row],[N° compte]])-SUMIFS([1]E!G:G,[1]E!K:K,Tableau1[[#Headers],[cal]],[1]E!D:D,Tableau1[[#This Row],[N° compte]])</f>
        <v>0</v>
      </c>
      <c r="I129" s="4">
        <f>SUMIFS([1]E!F:F,[1]E!K:K,Tableau1[[#Headers],[jjb]],[1]E!D:D,Tableau1[[#This Row],[N° compte]])-SUMIFS([1]E!F:F,[1]E!G:G,Tableau1[[#Headers],[jjb]],[1]E!D:D,Tableau1[[#This Row],[N° compte]])</f>
        <v>0</v>
      </c>
      <c r="J129" s="25" t="s">
        <v>149</v>
      </c>
    </row>
    <row r="130" spans="1:10">
      <c r="A130" s="28">
        <v>169</v>
      </c>
      <c r="B130" s="29" t="s">
        <v>172</v>
      </c>
      <c r="C130" s="3">
        <f>SUMIF([1]E!D:D,A130,[1]E!F:F)</f>
        <v>0</v>
      </c>
      <c r="D130" s="3">
        <f>SUMIF([1]E!D:D,A130,[1]E!G:G)</f>
        <v>0</v>
      </c>
      <c r="E130" s="4">
        <f>+SUMIFS([1]E!F:F,[1]E!D:D,A130,[1]E!C:C,"&gt;="&amp;debut,[1]E!C:C,"&lt;="&amp;fin)-SUMIFS([1]E!G:G,[1]E!D:D,A130,[1]E!C:C,"&gt;="&amp;debut,[1]E!C:C,"&lt;="&amp;fin)</f>
        <v>0</v>
      </c>
      <c r="F130" s="4">
        <f>+SUMIFS([1]E!F:F,[1]E!D:D,A130,[1]E!C:C,"&gt;="&amp;$A$1,[1]E!C:C,"&lt;="&amp;$A$2)-SUMIFS([1]E!G:G,[1]E!D:D,A130,[1]E!C:C,"&gt;="&amp;$A$1,[1]E!C:C,"&lt;="&amp;$A$2)</f>
        <v>0</v>
      </c>
      <c r="G130" s="4">
        <f>+SUMIFS([1]E!F:F,[1]E!D:D,A130,[1]E!C:C,"&gt;="&amp;$A$3,[1]E!C:C,"&lt;="&amp;$A$4)-SUMIFS([1]E!G:G,[1]E!D:D,$A$10,[1]E!C:C,"&gt;="&amp;A123,[1]E!C:C,"&lt;="&amp;$A$4)</f>
        <v>0</v>
      </c>
      <c r="H130" s="4">
        <f>+SUMIFS([1]E!F:F,[1]E!K:K,Tableau1[[#Headers],[cal]],[1]E!D:D,Tableau1[[#This Row],[N° compte]])-SUMIFS([1]E!G:G,[1]E!K:K,Tableau1[[#Headers],[cal]],[1]E!D:D,Tableau1[[#This Row],[N° compte]])</f>
        <v>0</v>
      </c>
      <c r="I130" s="4">
        <f>SUMIFS([1]E!F:F,[1]E!K:K,Tableau1[[#Headers],[jjb]],[1]E!D:D,Tableau1[[#This Row],[N° compte]])-SUMIFS([1]E!F:F,[1]E!G:G,Tableau1[[#Headers],[jjb]],[1]E!D:D,Tableau1[[#This Row],[N° compte]])</f>
        <v>0</v>
      </c>
      <c r="J130" s="30" t="s">
        <v>173</v>
      </c>
    </row>
    <row r="131" spans="1:10">
      <c r="A131" s="31">
        <v>17</v>
      </c>
      <c r="B131" s="32" t="s">
        <v>174</v>
      </c>
      <c r="C131" s="3">
        <f>SUMIF([1]E!D:D,A131,[1]E!F:F)</f>
        <v>0</v>
      </c>
      <c r="D131" s="3">
        <f>SUMIF([1]E!D:D,A131,[1]E!G:G)</f>
        <v>0</v>
      </c>
      <c r="E131" s="4">
        <f>+SUMIFS([1]E!F:F,[1]E!D:D,A131,[1]E!C:C,"&gt;="&amp;debut,[1]E!C:C,"&lt;="&amp;fin)-SUMIFS([1]E!G:G,[1]E!D:D,A131,[1]E!C:C,"&gt;="&amp;debut,[1]E!C:C,"&lt;="&amp;fin)</f>
        <v>0</v>
      </c>
      <c r="F131" s="4">
        <f>+SUMIFS([1]E!F:F,[1]E!D:D,A131,[1]E!C:C,"&gt;="&amp;$A$1,[1]E!C:C,"&lt;="&amp;$A$2)-SUMIFS([1]E!G:G,[1]E!D:D,A131,[1]E!C:C,"&gt;="&amp;$A$1,[1]E!C:C,"&lt;="&amp;$A$2)</f>
        <v>0</v>
      </c>
      <c r="G131" s="4">
        <f>+SUMIFS([1]E!F:F,[1]E!D:D,A131,[1]E!C:C,"&gt;="&amp;$A$3,[1]E!C:C,"&lt;="&amp;$A$4)-SUMIFS([1]E!G:G,[1]E!D:D,$A$10,[1]E!C:C,"&gt;="&amp;A124,[1]E!C:C,"&lt;="&amp;$A$4)</f>
        <v>0</v>
      </c>
      <c r="H131" s="4">
        <f>+SUMIFS([1]E!F:F,[1]E!K:K,Tableau1[[#Headers],[cal]],[1]E!D:D,Tableau1[[#This Row],[N° compte]])-SUMIFS([1]E!G:G,[1]E!K:K,Tableau1[[#Headers],[cal]],[1]E!D:D,Tableau1[[#This Row],[N° compte]])</f>
        <v>0</v>
      </c>
      <c r="I131" s="4">
        <f>SUMIFS([1]E!F:F,[1]E!K:K,Tableau1[[#Headers],[jjb]],[1]E!D:D,Tableau1[[#This Row],[N° compte]])-SUMIFS([1]E!F:F,[1]E!G:G,Tableau1[[#Headers],[jjb]],[1]E!D:D,Tableau1[[#This Row],[N° compte]])</f>
        <v>0</v>
      </c>
      <c r="J131" s="33"/>
    </row>
    <row r="132" spans="1:10">
      <c r="A132" s="28">
        <v>171</v>
      </c>
      <c r="B132" s="29" t="s">
        <v>175</v>
      </c>
      <c r="C132" s="3">
        <f>SUMIF([1]E!D:D,A132,[1]E!F:F)</f>
        <v>0</v>
      </c>
      <c r="D132" s="3">
        <f>SUMIF([1]E!D:D,A132,[1]E!G:G)</f>
        <v>0</v>
      </c>
      <c r="E132" s="4">
        <f>+SUMIFS([1]E!F:F,[1]E!D:D,A132,[1]E!C:C,"&gt;="&amp;debut,[1]E!C:C,"&lt;="&amp;fin)-SUMIFS([1]E!G:G,[1]E!D:D,A132,[1]E!C:C,"&gt;="&amp;debut,[1]E!C:C,"&lt;="&amp;fin)</f>
        <v>0</v>
      </c>
      <c r="F132" s="4">
        <f>+SUMIFS([1]E!F:F,[1]E!D:D,A132,[1]E!C:C,"&gt;="&amp;$A$1,[1]E!C:C,"&lt;="&amp;$A$2)-SUMIFS([1]E!G:G,[1]E!D:D,A132,[1]E!C:C,"&gt;="&amp;$A$1,[1]E!C:C,"&lt;="&amp;$A$2)</f>
        <v>0</v>
      </c>
      <c r="G132" s="4">
        <f>+SUMIFS([1]E!F:F,[1]E!D:D,A132,[1]E!C:C,"&gt;="&amp;$A$3,[1]E!C:C,"&lt;="&amp;$A$4)-SUMIFS([1]E!G:G,[1]E!D:D,$A$10,[1]E!C:C,"&gt;="&amp;A125,[1]E!C:C,"&lt;="&amp;$A$4)</f>
        <v>0</v>
      </c>
      <c r="H132" s="4">
        <f>+SUMIFS([1]E!F:F,[1]E!K:K,Tableau1[[#Headers],[cal]],[1]E!D:D,Tableau1[[#This Row],[N° compte]])-SUMIFS([1]E!G:G,[1]E!K:K,Tableau1[[#Headers],[cal]],[1]E!D:D,Tableau1[[#This Row],[N° compte]])</f>
        <v>0</v>
      </c>
      <c r="I132" s="4">
        <f>SUMIFS([1]E!F:F,[1]E!K:K,Tableau1[[#Headers],[jjb]],[1]E!D:D,Tableau1[[#This Row],[N° compte]])-SUMIFS([1]E!F:F,[1]E!G:G,Tableau1[[#Headers],[jjb]],[1]E!D:D,Tableau1[[#This Row],[N° compte]])</f>
        <v>0</v>
      </c>
      <c r="J132" s="30" t="s">
        <v>149</v>
      </c>
    </row>
    <row r="133" spans="1:10">
      <c r="A133" s="23">
        <v>174</v>
      </c>
      <c r="B133" s="24" t="s">
        <v>176</v>
      </c>
      <c r="C133" s="3">
        <f>SUMIF([1]E!D:D,A133,[1]E!F:F)</f>
        <v>0</v>
      </c>
      <c r="D133" s="3">
        <f>SUMIF([1]E!D:D,A133,[1]E!G:G)</f>
        <v>0</v>
      </c>
      <c r="E133" s="4">
        <f>+SUMIFS([1]E!F:F,[1]E!D:D,A133,[1]E!C:C,"&gt;="&amp;debut,[1]E!C:C,"&lt;="&amp;fin)-SUMIFS([1]E!G:G,[1]E!D:D,A133,[1]E!C:C,"&gt;="&amp;debut,[1]E!C:C,"&lt;="&amp;fin)</f>
        <v>0</v>
      </c>
      <c r="F133" s="4">
        <f>+SUMIFS([1]E!F:F,[1]E!D:D,A133,[1]E!C:C,"&gt;="&amp;$A$1,[1]E!C:C,"&lt;="&amp;$A$2)-SUMIFS([1]E!G:G,[1]E!D:D,A133,[1]E!C:C,"&gt;="&amp;$A$1,[1]E!C:C,"&lt;="&amp;$A$2)</f>
        <v>0</v>
      </c>
      <c r="G133" s="4">
        <f>+SUMIFS([1]E!F:F,[1]E!D:D,A133,[1]E!C:C,"&gt;="&amp;$A$3,[1]E!C:C,"&lt;="&amp;$A$4)-SUMIFS([1]E!G:G,[1]E!D:D,$A$10,[1]E!C:C,"&gt;="&amp;A126,[1]E!C:C,"&lt;="&amp;$A$4)</f>
        <v>0</v>
      </c>
      <c r="H133" s="4">
        <f>+SUMIFS([1]E!F:F,[1]E!K:K,Tableau1[[#Headers],[cal]],[1]E!D:D,Tableau1[[#This Row],[N° compte]])-SUMIFS([1]E!G:G,[1]E!K:K,Tableau1[[#Headers],[cal]],[1]E!D:D,Tableau1[[#This Row],[N° compte]])</f>
        <v>0</v>
      </c>
      <c r="I133" s="4">
        <f>SUMIFS([1]E!F:F,[1]E!K:K,Tableau1[[#Headers],[jjb]],[1]E!D:D,Tableau1[[#This Row],[N° compte]])-SUMIFS([1]E!F:F,[1]E!G:G,Tableau1[[#Headers],[jjb]],[1]E!D:D,Tableau1[[#This Row],[N° compte]])</f>
        <v>0</v>
      </c>
      <c r="J133" s="25" t="s">
        <v>149</v>
      </c>
    </row>
    <row r="134" spans="1:10">
      <c r="A134" s="28">
        <v>178</v>
      </c>
      <c r="B134" s="29" t="s">
        <v>177</v>
      </c>
      <c r="C134" s="3">
        <f>SUMIF([1]E!D:D,A134,[1]E!F:F)</f>
        <v>0</v>
      </c>
      <c r="D134" s="3">
        <f>SUMIF([1]E!D:D,A134,[1]E!G:G)</f>
        <v>0</v>
      </c>
      <c r="E134" s="4">
        <f>+SUMIFS([1]E!F:F,[1]E!D:D,A134,[1]E!C:C,"&gt;="&amp;debut,[1]E!C:C,"&lt;="&amp;fin)-SUMIFS([1]E!G:G,[1]E!D:D,A134,[1]E!C:C,"&gt;="&amp;debut,[1]E!C:C,"&lt;="&amp;fin)</f>
        <v>0</v>
      </c>
      <c r="F134" s="4">
        <f>+SUMIFS([1]E!F:F,[1]E!D:D,A134,[1]E!C:C,"&gt;="&amp;$A$1,[1]E!C:C,"&lt;="&amp;$A$2)-SUMIFS([1]E!G:G,[1]E!D:D,A134,[1]E!C:C,"&gt;="&amp;$A$1,[1]E!C:C,"&lt;="&amp;$A$2)</f>
        <v>0</v>
      </c>
      <c r="G134" s="4">
        <f>+SUMIFS([1]E!F:F,[1]E!D:D,A134,[1]E!C:C,"&gt;="&amp;$A$3,[1]E!C:C,"&lt;="&amp;$A$4)-SUMIFS([1]E!G:G,[1]E!D:D,$A$10,[1]E!C:C,"&gt;="&amp;A127,[1]E!C:C,"&lt;="&amp;$A$4)</f>
        <v>0</v>
      </c>
      <c r="H134" s="4">
        <f>+SUMIFS([1]E!F:F,[1]E!K:K,Tableau1[[#Headers],[cal]],[1]E!D:D,Tableau1[[#This Row],[N° compte]])-SUMIFS([1]E!G:G,[1]E!K:K,Tableau1[[#Headers],[cal]],[1]E!D:D,Tableau1[[#This Row],[N° compte]])</f>
        <v>0</v>
      </c>
      <c r="I134" s="4">
        <f>SUMIFS([1]E!F:F,[1]E!K:K,Tableau1[[#Headers],[jjb]],[1]E!D:D,Tableau1[[#This Row],[N° compte]])-SUMIFS([1]E!F:F,[1]E!G:G,Tableau1[[#Headers],[jjb]],[1]E!D:D,Tableau1[[#This Row],[N° compte]])</f>
        <v>0</v>
      </c>
      <c r="J134" s="30" t="s">
        <v>149</v>
      </c>
    </row>
    <row r="135" spans="1:10">
      <c r="A135" s="23">
        <v>1781</v>
      </c>
      <c r="B135" s="24" t="s">
        <v>178</v>
      </c>
      <c r="C135" s="3">
        <f>SUMIF([1]E!D:D,A135,[1]E!F:F)</f>
        <v>0</v>
      </c>
      <c r="D135" s="3">
        <f>SUMIF([1]E!D:D,A135,[1]E!G:G)</f>
        <v>0</v>
      </c>
      <c r="E135" s="4">
        <f>+SUMIFS([1]E!F:F,[1]E!D:D,A135,[1]E!C:C,"&gt;="&amp;debut,[1]E!C:C,"&lt;="&amp;fin)-SUMIFS([1]E!G:G,[1]E!D:D,A135,[1]E!C:C,"&gt;="&amp;debut,[1]E!C:C,"&lt;="&amp;fin)</f>
        <v>0</v>
      </c>
      <c r="F135" s="4">
        <f>+SUMIFS([1]E!F:F,[1]E!D:D,A135,[1]E!C:C,"&gt;="&amp;$A$1,[1]E!C:C,"&lt;="&amp;$A$2)-SUMIFS([1]E!G:G,[1]E!D:D,A135,[1]E!C:C,"&gt;="&amp;$A$1,[1]E!C:C,"&lt;="&amp;$A$2)</f>
        <v>0</v>
      </c>
      <c r="G135" s="4">
        <f>+SUMIFS([1]E!F:F,[1]E!D:D,A135,[1]E!C:C,"&gt;="&amp;$A$3,[1]E!C:C,"&lt;="&amp;$A$4)-SUMIFS([1]E!G:G,[1]E!D:D,$A$10,[1]E!C:C,"&gt;="&amp;A128,[1]E!C:C,"&lt;="&amp;$A$4)</f>
        <v>0</v>
      </c>
      <c r="H135" s="4">
        <f>+SUMIFS([1]E!F:F,[1]E!K:K,Tableau1[[#Headers],[cal]],[1]E!D:D,Tableau1[[#This Row],[N° compte]])-SUMIFS([1]E!G:G,[1]E!K:K,Tableau1[[#Headers],[cal]],[1]E!D:D,Tableau1[[#This Row],[N° compte]])</f>
        <v>0</v>
      </c>
      <c r="I135" s="4">
        <f>SUMIFS([1]E!F:F,[1]E!K:K,Tableau1[[#Headers],[jjb]],[1]E!D:D,Tableau1[[#This Row],[N° compte]])-SUMIFS([1]E!F:F,[1]E!G:G,Tableau1[[#Headers],[jjb]],[1]E!D:D,Tableau1[[#This Row],[N° compte]])</f>
        <v>0</v>
      </c>
      <c r="J135" s="25" t="s">
        <v>149</v>
      </c>
    </row>
    <row r="136" spans="1:10">
      <c r="A136" s="20">
        <v>18</v>
      </c>
      <c r="B136" s="21" t="s">
        <v>179</v>
      </c>
      <c r="C136" s="3">
        <f>SUMIF([1]E!D:D,A136,[1]E!F:F)</f>
        <v>0</v>
      </c>
      <c r="D136" s="3">
        <f>SUMIF([1]E!D:D,A136,[1]E!G:G)</f>
        <v>0</v>
      </c>
      <c r="E136" s="4">
        <f>+SUMIFS([1]E!F:F,[1]E!D:D,A136,[1]E!C:C,"&gt;="&amp;debut,[1]E!C:C,"&lt;="&amp;fin)-SUMIFS([1]E!G:G,[1]E!D:D,A136,[1]E!C:C,"&gt;="&amp;debut,[1]E!C:C,"&lt;="&amp;fin)</f>
        <v>0</v>
      </c>
      <c r="F136" s="4">
        <f>+SUMIFS([1]E!F:F,[1]E!D:D,A136,[1]E!C:C,"&gt;="&amp;$A$1,[1]E!C:C,"&lt;="&amp;$A$2)-SUMIFS([1]E!G:G,[1]E!D:D,A136,[1]E!C:C,"&gt;="&amp;$A$1,[1]E!C:C,"&lt;="&amp;$A$2)</f>
        <v>0</v>
      </c>
      <c r="G136" s="4">
        <f>+SUMIFS([1]E!F:F,[1]E!D:D,A136,[1]E!C:C,"&gt;="&amp;$A$3,[1]E!C:C,"&lt;="&amp;$A$4)-SUMIFS([1]E!G:G,[1]E!D:D,$A$10,[1]E!C:C,"&gt;="&amp;A129,[1]E!C:C,"&lt;="&amp;$A$4)</f>
        <v>0</v>
      </c>
      <c r="H136" s="4">
        <f>+SUMIFS([1]E!F:F,[1]E!K:K,Tableau1[[#Headers],[cal]],[1]E!D:D,Tableau1[[#This Row],[N° compte]])-SUMIFS([1]E!G:G,[1]E!K:K,Tableau1[[#Headers],[cal]],[1]E!D:D,Tableau1[[#This Row],[N° compte]])</f>
        <v>0</v>
      </c>
      <c r="I136" s="4">
        <f>SUMIFS([1]E!F:F,[1]E!K:K,Tableau1[[#Headers],[jjb]],[1]E!D:D,Tableau1[[#This Row],[N° compte]])-SUMIFS([1]E!F:F,[1]E!G:G,Tableau1[[#Headers],[jjb]],[1]E!D:D,Tableau1[[#This Row],[N° compte]])</f>
        <v>0</v>
      </c>
      <c r="J136" s="22"/>
    </row>
    <row r="137" spans="1:10">
      <c r="A137" s="23">
        <v>181</v>
      </c>
      <c r="B137" s="24" t="s">
        <v>180</v>
      </c>
      <c r="C137" s="3">
        <f>SUMIF([1]E!D:D,A137,[1]E!F:F)</f>
        <v>0</v>
      </c>
      <c r="D137" s="3">
        <f>SUMIF([1]E!D:D,A137,[1]E!G:G)</f>
        <v>0</v>
      </c>
      <c r="E137" s="4">
        <f>+SUMIFS([1]E!F:F,[1]E!D:D,A137,[1]E!C:C,"&gt;="&amp;debut,[1]E!C:C,"&lt;="&amp;fin)-SUMIFS([1]E!G:G,[1]E!D:D,A137,[1]E!C:C,"&gt;="&amp;debut,[1]E!C:C,"&lt;="&amp;fin)</f>
        <v>0</v>
      </c>
      <c r="F137" s="4">
        <f>+SUMIFS([1]E!F:F,[1]E!D:D,A137,[1]E!C:C,"&gt;="&amp;$A$1,[1]E!C:C,"&lt;="&amp;$A$2)-SUMIFS([1]E!G:G,[1]E!D:D,A137,[1]E!C:C,"&gt;="&amp;$A$1,[1]E!C:C,"&lt;="&amp;$A$2)</f>
        <v>0</v>
      </c>
      <c r="G137" s="4">
        <f>+SUMIFS([1]E!F:F,[1]E!D:D,A137,[1]E!C:C,"&gt;="&amp;$A$3,[1]E!C:C,"&lt;="&amp;$A$4)-SUMIFS([1]E!G:G,[1]E!D:D,$A$10,[1]E!C:C,"&gt;="&amp;A130,[1]E!C:C,"&lt;="&amp;$A$4)</f>
        <v>0</v>
      </c>
      <c r="H137" s="4">
        <f>+SUMIFS([1]E!F:F,[1]E!K:K,Tableau1[[#Headers],[cal]],[1]E!D:D,Tableau1[[#This Row],[N° compte]])-SUMIFS([1]E!G:G,[1]E!K:K,Tableau1[[#Headers],[cal]],[1]E!D:D,Tableau1[[#This Row],[N° compte]])</f>
        <v>0</v>
      </c>
      <c r="I137" s="4">
        <f>SUMIFS([1]E!F:F,[1]E!K:K,Tableau1[[#Headers],[jjb]],[1]E!D:D,Tableau1[[#This Row],[N° compte]])-SUMIFS([1]E!F:F,[1]E!G:G,Tableau1[[#Headers],[jjb]],[1]E!D:D,Tableau1[[#This Row],[N° compte]])</f>
        <v>0</v>
      </c>
      <c r="J137" s="25"/>
    </row>
    <row r="138" spans="1:10">
      <c r="A138" s="28">
        <v>186</v>
      </c>
      <c r="B138" s="29" t="s">
        <v>181</v>
      </c>
      <c r="C138" s="3">
        <f>SUMIF([1]E!D:D,A138,[1]E!F:F)</f>
        <v>0</v>
      </c>
      <c r="D138" s="3">
        <f>SUMIF([1]E!D:D,A138,[1]E!G:G)</f>
        <v>0</v>
      </c>
      <c r="E138" s="4">
        <f>+SUMIFS([1]E!F:F,[1]E!D:D,A138,[1]E!C:C,"&gt;="&amp;debut,[1]E!C:C,"&lt;="&amp;fin)-SUMIFS([1]E!G:G,[1]E!D:D,A138,[1]E!C:C,"&gt;="&amp;debut,[1]E!C:C,"&lt;="&amp;fin)</f>
        <v>0</v>
      </c>
      <c r="F138" s="4">
        <f>+SUMIFS([1]E!F:F,[1]E!D:D,A138,[1]E!C:C,"&gt;="&amp;$A$1,[1]E!C:C,"&lt;="&amp;$A$2)-SUMIFS([1]E!G:G,[1]E!D:D,A138,[1]E!C:C,"&gt;="&amp;$A$1,[1]E!C:C,"&lt;="&amp;$A$2)</f>
        <v>0</v>
      </c>
      <c r="G138" s="4">
        <f>+SUMIFS([1]E!F:F,[1]E!D:D,A138,[1]E!C:C,"&gt;="&amp;$A$3,[1]E!C:C,"&lt;="&amp;$A$4)-SUMIFS([1]E!G:G,[1]E!D:D,$A$10,[1]E!C:C,"&gt;="&amp;A131,[1]E!C:C,"&lt;="&amp;$A$4)</f>
        <v>0</v>
      </c>
      <c r="H138" s="4">
        <f>+SUMIFS([1]E!F:F,[1]E!K:K,Tableau1[[#Headers],[cal]],[1]E!D:D,Tableau1[[#This Row],[N° compte]])-SUMIFS([1]E!G:G,[1]E!K:K,Tableau1[[#Headers],[cal]],[1]E!D:D,Tableau1[[#This Row],[N° compte]])</f>
        <v>0</v>
      </c>
      <c r="I138" s="4">
        <f>SUMIFS([1]E!F:F,[1]E!K:K,Tableau1[[#Headers],[jjb]],[1]E!D:D,Tableau1[[#This Row],[N° compte]])-SUMIFS([1]E!F:F,[1]E!G:G,Tableau1[[#Headers],[jjb]],[1]E!D:D,Tableau1[[#This Row],[N° compte]])</f>
        <v>0</v>
      </c>
      <c r="J138" s="30"/>
    </row>
    <row r="139" spans="1:10">
      <c r="A139" s="23">
        <v>187</v>
      </c>
      <c r="B139" s="24" t="s">
        <v>182</v>
      </c>
      <c r="C139" s="3">
        <f>SUMIF([1]E!D:D,A139,[1]E!F:F)</f>
        <v>0</v>
      </c>
      <c r="D139" s="3">
        <f>SUMIF([1]E!D:D,A139,[1]E!G:G)</f>
        <v>0</v>
      </c>
      <c r="E139" s="4">
        <f>+SUMIFS([1]E!F:F,[1]E!D:D,A139,[1]E!C:C,"&gt;="&amp;debut,[1]E!C:C,"&lt;="&amp;fin)-SUMIFS([1]E!G:G,[1]E!D:D,A139,[1]E!C:C,"&gt;="&amp;debut,[1]E!C:C,"&lt;="&amp;fin)</f>
        <v>0</v>
      </c>
      <c r="F139" s="4">
        <f>+SUMIFS([1]E!F:F,[1]E!D:D,A139,[1]E!C:C,"&gt;="&amp;$A$1,[1]E!C:C,"&lt;="&amp;$A$2)-SUMIFS([1]E!G:G,[1]E!D:D,A139,[1]E!C:C,"&gt;="&amp;$A$1,[1]E!C:C,"&lt;="&amp;$A$2)</f>
        <v>0</v>
      </c>
      <c r="G139" s="4">
        <f>+SUMIFS([1]E!F:F,[1]E!D:D,A139,[1]E!C:C,"&gt;="&amp;$A$3,[1]E!C:C,"&lt;="&amp;$A$4)-SUMIFS([1]E!G:G,[1]E!D:D,$A$10,[1]E!C:C,"&gt;="&amp;A132,[1]E!C:C,"&lt;="&amp;$A$4)</f>
        <v>0</v>
      </c>
      <c r="H139" s="4">
        <f>+SUMIFS([1]E!F:F,[1]E!K:K,Tableau1[[#Headers],[cal]],[1]E!D:D,Tableau1[[#This Row],[N° compte]])-SUMIFS([1]E!G:G,[1]E!K:K,Tableau1[[#Headers],[cal]],[1]E!D:D,Tableau1[[#This Row],[N° compte]])</f>
        <v>0</v>
      </c>
      <c r="I139" s="4">
        <f>SUMIFS([1]E!F:F,[1]E!K:K,Tableau1[[#Headers],[jjb]],[1]E!D:D,Tableau1[[#This Row],[N° compte]])-SUMIFS([1]E!F:F,[1]E!G:G,Tableau1[[#Headers],[jjb]],[1]E!D:D,Tableau1[[#This Row],[N° compte]])</f>
        <v>0</v>
      </c>
      <c r="J139" s="25"/>
    </row>
    <row r="140" spans="1:10">
      <c r="A140" s="28">
        <v>188</v>
      </c>
      <c r="B140" s="29" t="s">
        <v>183</v>
      </c>
      <c r="C140" s="3">
        <f>SUMIF([1]E!D:D,A140,[1]E!F:F)</f>
        <v>0</v>
      </c>
      <c r="D140" s="3">
        <f>SUMIF([1]E!D:D,A140,[1]E!G:G)</f>
        <v>0</v>
      </c>
      <c r="E140" s="4">
        <f>+SUMIFS([1]E!F:F,[1]E!D:D,A140,[1]E!C:C,"&gt;="&amp;debut,[1]E!C:C,"&lt;="&amp;fin)-SUMIFS([1]E!G:G,[1]E!D:D,A140,[1]E!C:C,"&gt;="&amp;debut,[1]E!C:C,"&lt;="&amp;fin)</f>
        <v>0</v>
      </c>
      <c r="F140" s="4">
        <f>+SUMIFS([1]E!F:F,[1]E!D:D,A140,[1]E!C:C,"&gt;="&amp;$A$1,[1]E!C:C,"&lt;="&amp;$A$2)-SUMIFS([1]E!G:G,[1]E!D:D,A140,[1]E!C:C,"&gt;="&amp;$A$1,[1]E!C:C,"&lt;="&amp;$A$2)</f>
        <v>0</v>
      </c>
      <c r="G140" s="4">
        <f>+SUMIFS([1]E!F:F,[1]E!D:D,A140,[1]E!C:C,"&gt;="&amp;$A$3,[1]E!C:C,"&lt;="&amp;$A$4)-SUMIFS([1]E!G:G,[1]E!D:D,$A$10,[1]E!C:C,"&gt;="&amp;A133,[1]E!C:C,"&lt;="&amp;$A$4)</f>
        <v>0</v>
      </c>
      <c r="H140" s="4">
        <f>+SUMIFS([1]E!F:F,[1]E!K:K,Tableau1[[#Headers],[cal]],[1]E!D:D,Tableau1[[#This Row],[N° compte]])-SUMIFS([1]E!G:G,[1]E!K:K,Tableau1[[#Headers],[cal]],[1]E!D:D,Tableau1[[#This Row],[N° compte]])</f>
        <v>0</v>
      </c>
      <c r="I140" s="4">
        <f>SUMIFS([1]E!F:F,[1]E!K:K,Tableau1[[#Headers],[jjb]],[1]E!D:D,Tableau1[[#This Row],[N° compte]])-SUMIFS([1]E!F:F,[1]E!G:G,Tableau1[[#Headers],[jjb]],[1]E!D:D,Tableau1[[#This Row],[N° compte]])</f>
        <v>0</v>
      </c>
      <c r="J140" s="30"/>
    </row>
    <row r="141" spans="1:10">
      <c r="A141" s="31">
        <v>20</v>
      </c>
      <c r="B141" s="32" t="s">
        <v>184</v>
      </c>
      <c r="C141" s="3">
        <f>SUMIF([1]E!D:D,A141,[1]E!F:F)</f>
        <v>0</v>
      </c>
      <c r="D141" s="3">
        <f>SUMIF([1]E!D:D,A141,[1]E!G:G)</f>
        <v>0</v>
      </c>
      <c r="E141" s="4">
        <f>+SUMIFS([1]E!F:F,[1]E!D:D,A141,[1]E!C:C,"&gt;="&amp;debut,[1]E!C:C,"&lt;="&amp;fin)-SUMIFS([1]E!G:G,[1]E!D:D,A141,[1]E!C:C,"&gt;="&amp;debut,[1]E!C:C,"&lt;="&amp;fin)</f>
        <v>0</v>
      </c>
      <c r="F141" s="4">
        <f>+SUMIFS([1]E!F:F,[1]E!D:D,A141,[1]E!C:C,"&gt;="&amp;$A$1,[1]E!C:C,"&lt;="&amp;$A$2)-SUMIFS([1]E!G:G,[1]E!D:D,A141,[1]E!C:C,"&gt;="&amp;$A$1,[1]E!C:C,"&lt;="&amp;$A$2)</f>
        <v>0</v>
      </c>
      <c r="G141" s="4">
        <f>+SUMIFS([1]E!F:F,[1]E!D:D,A141,[1]E!C:C,"&gt;="&amp;$A$3,[1]E!C:C,"&lt;="&amp;$A$4)-SUMIFS([1]E!G:G,[1]E!D:D,$A$10,[1]E!C:C,"&gt;="&amp;A134,[1]E!C:C,"&lt;="&amp;$A$4)</f>
        <v>0</v>
      </c>
      <c r="H141" s="4">
        <f>+SUMIFS([1]E!F:F,[1]E!K:K,Tableau1[[#Headers],[cal]],[1]E!D:D,Tableau1[[#This Row],[N° compte]])-SUMIFS([1]E!G:G,[1]E!K:K,Tableau1[[#Headers],[cal]],[1]E!D:D,Tableau1[[#This Row],[N° compte]])</f>
        <v>0</v>
      </c>
      <c r="I141" s="4">
        <f>SUMIFS([1]E!F:F,[1]E!K:K,Tableau1[[#Headers],[jjb]],[1]E!D:D,Tableau1[[#This Row],[N° compte]])-SUMIFS([1]E!F:F,[1]E!G:G,Tableau1[[#Headers],[jjb]],[1]E!D:D,Tableau1[[#This Row],[N° compte]])</f>
        <v>0</v>
      </c>
      <c r="J141" s="33"/>
    </row>
    <row r="142" spans="1:10">
      <c r="A142" s="28">
        <v>201</v>
      </c>
      <c r="B142" s="29" t="s">
        <v>185</v>
      </c>
      <c r="C142" s="3">
        <f>SUMIF([1]E!D:D,A142,[1]E!F:F)</f>
        <v>0</v>
      </c>
      <c r="D142" s="3">
        <f>SUMIF([1]E!D:D,A142,[1]E!G:G)</f>
        <v>0</v>
      </c>
      <c r="E142" s="4">
        <f>+SUMIFS([1]E!F:F,[1]E!D:D,A142,[1]E!C:C,"&gt;="&amp;debut,[1]E!C:C,"&lt;="&amp;fin)-SUMIFS([1]E!G:G,[1]E!D:D,A142,[1]E!C:C,"&gt;="&amp;debut,[1]E!C:C,"&lt;="&amp;fin)</f>
        <v>0</v>
      </c>
      <c r="F142" s="4">
        <f>+SUMIFS([1]E!F:F,[1]E!D:D,A142,[1]E!C:C,"&gt;="&amp;$A$1,[1]E!C:C,"&lt;="&amp;$A$2)-SUMIFS([1]E!G:G,[1]E!D:D,A142,[1]E!C:C,"&gt;="&amp;$A$1,[1]E!C:C,"&lt;="&amp;$A$2)</f>
        <v>0</v>
      </c>
      <c r="G142" s="4">
        <f>+SUMIFS([1]E!F:F,[1]E!D:D,A142,[1]E!C:C,"&gt;="&amp;$A$3,[1]E!C:C,"&lt;="&amp;$A$4)-SUMIFS([1]E!G:G,[1]E!D:D,$A$10,[1]E!C:C,"&gt;="&amp;A135,[1]E!C:C,"&lt;="&amp;$A$4)</f>
        <v>0</v>
      </c>
      <c r="H142" s="4">
        <f>+SUMIFS([1]E!F:F,[1]E!K:K,Tableau1[[#Headers],[cal]],[1]E!D:D,Tableau1[[#This Row],[N° compte]])-SUMIFS([1]E!G:G,[1]E!K:K,Tableau1[[#Headers],[cal]],[1]E!D:D,Tableau1[[#This Row],[N° compte]])</f>
        <v>0</v>
      </c>
      <c r="I142" s="4">
        <f>SUMIFS([1]E!F:F,[1]E!K:K,Tableau1[[#Headers],[jjb]],[1]E!D:D,Tableau1[[#This Row],[N° compte]])-SUMIFS([1]E!F:F,[1]E!G:G,Tableau1[[#Headers],[jjb]],[1]E!D:D,Tableau1[[#This Row],[N° compte]])</f>
        <v>0</v>
      </c>
      <c r="J142" s="30" t="s">
        <v>186</v>
      </c>
    </row>
    <row r="143" spans="1:10">
      <c r="A143" s="23">
        <v>2011</v>
      </c>
      <c r="B143" s="24" t="s">
        <v>187</v>
      </c>
      <c r="C143" s="3">
        <f>SUMIF([1]E!D:D,A143,[1]E!F:F)</f>
        <v>0</v>
      </c>
      <c r="D143" s="3">
        <f>SUMIF([1]E!D:D,A143,[1]E!G:G)</f>
        <v>0</v>
      </c>
      <c r="E143" s="4">
        <f>+SUMIFS([1]E!F:F,[1]E!D:D,A143,[1]E!C:C,"&gt;="&amp;debut,[1]E!C:C,"&lt;="&amp;fin)-SUMIFS([1]E!G:G,[1]E!D:D,A143,[1]E!C:C,"&gt;="&amp;debut,[1]E!C:C,"&lt;="&amp;fin)</f>
        <v>0</v>
      </c>
      <c r="F143" s="4">
        <f>+SUMIFS([1]E!F:F,[1]E!D:D,A143,[1]E!C:C,"&gt;="&amp;$A$1,[1]E!C:C,"&lt;="&amp;$A$2)-SUMIFS([1]E!G:G,[1]E!D:D,A143,[1]E!C:C,"&gt;="&amp;$A$1,[1]E!C:C,"&lt;="&amp;$A$2)</f>
        <v>0</v>
      </c>
      <c r="G143" s="4">
        <f>+SUMIFS([1]E!F:F,[1]E!D:D,A143,[1]E!C:C,"&gt;="&amp;$A$3,[1]E!C:C,"&lt;="&amp;$A$4)-SUMIFS([1]E!G:G,[1]E!D:D,$A$10,[1]E!C:C,"&gt;="&amp;A136,[1]E!C:C,"&lt;="&amp;$A$4)</f>
        <v>0</v>
      </c>
      <c r="H143" s="4">
        <f>+SUMIFS([1]E!F:F,[1]E!K:K,Tableau1[[#Headers],[cal]],[1]E!D:D,Tableau1[[#This Row],[N° compte]])-SUMIFS([1]E!G:G,[1]E!K:K,Tableau1[[#Headers],[cal]],[1]E!D:D,Tableau1[[#This Row],[N° compte]])</f>
        <v>0</v>
      </c>
      <c r="I143" s="4">
        <f>SUMIFS([1]E!F:F,[1]E!K:K,Tableau1[[#Headers],[jjb]],[1]E!D:D,Tableau1[[#This Row],[N° compte]])-SUMIFS([1]E!F:F,[1]E!G:G,Tableau1[[#Headers],[jjb]],[1]E!D:D,Tableau1[[#This Row],[N° compte]])</f>
        <v>0</v>
      </c>
      <c r="J143" s="25" t="s">
        <v>186</v>
      </c>
    </row>
    <row r="144" spans="1:10">
      <c r="A144" s="28">
        <v>2012</v>
      </c>
      <c r="B144" s="29" t="s">
        <v>188</v>
      </c>
      <c r="C144" s="3">
        <f>SUMIF([1]E!D:D,A144,[1]E!F:F)</f>
        <v>0</v>
      </c>
      <c r="D144" s="3">
        <f>SUMIF([1]E!D:D,A144,[1]E!G:G)</f>
        <v>0</v>
      </c>
      <c r="E144" s="4">
        <f>+SUMIFS([1]E!F:F,[1]E!D:D,A144,[1]E!C:C,"&gt;="&amp;debut,[1]E!C:C,"&lt;="&amp;fin)-SUMIFS([1]E!G:G,[1]E!D:D,A144,[1]E!C:C,"&gt;="&amp;debut,[1]E!C:C,"&lt;="&amp;fin)</f>
        <v>0</v>
      </c>
      <c r="F144" s="4">
        <f>+SUMIFS([1]E!F:F,[1]E!D:D,A144,[1]E!C:C,"&gt;="&amp;$A$1,[1]E!C:C,"&lt;="&amp;$A$2)-SUMIFS([1]E!G:G,[1]E!D:D,A144,[1]E!C:C,"&gt;="&amp;$A$1,[1]E!C:C,"&lt;="&amp;$A$2)</f>
        <v>0</v>
      </c>
      <c r="G144" s="4">
        <f>+SUMIFS([1]E!F:F,[1]E!D:D,A144,[1]E!C:C,"&gt;="&amp;$A$3,[1]E!C:C,"&lt;="&amp;$A$4)-SUMIFS([1]E!G:G,[1]E!D:D,$A$10,[1]E!C:C,"&gt;="&amp;A137,[1]E!C:C,"&lt;="&amp;$A$4)</f>
        <v>0</v>
      </c>
      <c r="H144" s="4">
        <f>+SUMIFS([1]E!F:F,[1]E!K:K,Tableau1[[#Headers],[cal]],[1]E!D:D,Tableau1[[#This Row],[N° compte]])-SUMIFS([1]E!G:G,[1]E!K:K,Tableau1[[#Headers],[cal]],[1]E!D:D,Tableau1[[#This Row],[N° compte]])</f>
        <v>0</v>
      </c>
      <c r="I144" s="4">
        <f>SUMIFS([1]E!F:F,[1]E!K:K,Tableau1[[#Headers],[jjb]],[1]E!D:D,Tableau1[[#This Row],[N° compte]])-SUMIFS([1]E!F:F,[1]E!G:G,Tableau1[[#Headers],[jjb]],[1]E!D:D,Tableau1[[#This Row],[N° compte]])</f>
        <v>0</v>
      </c>
      <c r="J144" s="30" t="s">
        <v>186</v>
      </c>
    </row>
    <row r="145" spans="1:10">
      <c r="A145" s="23">
        <v>20121</v>
      </c>
      <c r="B145" s="24" t="s">
        <v>189</v>
      </c>
      <c r="C145" s="3">
        <f>SUMIF([1]E!D:D,A145,[1]E!F:F)</f>
        <v>0</v>
      </c>
      <c r="D145" s="3">
        <f>SUMIF([1]E!D:D,A145,[1]E!G:G)</f>
        <v>0</v>
      </c>
      <c r="E145" s="4">
        <f>+SUMIFS([1]E!F:F,[1]E!D:D,A145,[1]E!C:C,"&gt;="&amp;debut,[1]E!C:C,"&lt;="&amp;fin)-SUMIFS([1]E!G:G,[1]E!D:D,A145,[1]E!C:C,"&gt;="&amp;debut,[1]E!C:C,"&lt;="&amp;fin)</f>
        <v>0</v>
      </c>
      <c r="F145" s="4">
        <f>+SUMIFS([1]E!F:F,[1]E!D:D,A145,[1]E!C:C,"&gt;="&amp;$A$1,[1]E!C:C,"&lt;="&amp;$A$2)-SUMIFS([1]E!G:G,[1]E!D:D,A145,[1]E!C:C,"&gt;="&amp;$A$1,[1]E!C:C,"&lt;="&amp;$A$2)</f>
        <v>0</v>
      </c>
      <c r="G145" s="4">
        <f>+SUMIFS([1]E!F:F,[1]E!D:D,A145,[1]E!C:C,"&gt;="&amp;$A$3,[1]E!C:C,"&lt;="&amp;$A$4)-SUMIFS([1]E!G:G,[1]E!D:D,$A$10,[1]E!C:C,"&gt;="&amp;A138,[1]E!C:C,"&lt;="&amp;$A$4)</f>
        <v>0</v>
      </c>
      <c r="H145" s="4">
        <f>+SUMIFS([1]E!F:F,[1]E!K:K,Tableau1[[#Headers],[cal]],[1]E!D:D,Tableau1[[#This Row],[N° compte]])-SUMIFS([1]E!G:G,[1]E!K:K,Tableau1[[#Headers],[cal]],[1]E!D:D,Tableau1[[#This Row],[N° compte]])</f>
        <v>0</v>
      </c>
      <c r="I145" s="4">
        <f>SUMIFS([1]E!F:F,[1]E!K:K,Tableau1[[#Headers],[jjb]],[1]E!D:D,Tableau1[[#This Row],[N° compte]])-SUMIFS([1]E!F:F,[1]E!G:G,Tableau1[[#Headers],[jjb]],[1]E!D:D,Tableau1[[#This Row],[N° compte]])</f>
        <v>0</v>
      </c>
      <c r="J145" s="25" t="s">
        <v>186</v>
      </c>
    </row>
    <row r="146" spans="1:10">
      <c r="A146" s="28">
        <v>20122</v>
      </c>
      <c r="B146" s="29" t="s">
        <v>190</v>
      </c>
      <c r="C146" s="3">
        <f>SUMIF([1]E!D:D,A146,[1]E!F:F)</f>
        <v>0</v>
      </c>
      <c r="D146" s="3">
        <f>SUMIF([1]E!D:D,A146,[1]E!G:G)</f>
        <v>0</v>
      </c>
      <c r="E146" s="4">
        <f>+SUMIFS([1]E!F:F,[1]E!D:D,A146,[1]E!C:C,"&gt;="&amp;debut,[1]E!C:C,"&lt;="&amp;fin)-SUMIFS([1]E!G:G,[1]E!D:D,A146,[1]E!C:C,"&gt;="&amp;debut,[1]E!C:C,"&lt;="&amp;fin)</f>
        <v>0</v>
      </c>
      <c r="F146" s="4">
        <f>+SUMIFS([1]E!F:F,[1]E!D:D,A146,[1]E!C:C,"&gt;="&amp;$A$1,[1]E!C:C,"&lt;="&amp;$A$2)-SUMIFS([1]E!G:G,[1]E!D:D,A146,[1]E!C:C,"&gt;="&amp;$A$1,[1]E!C:C,"&lt;="&amp;$A$2)</f>
        <v>0</v>
      </c>
      <c r="G146" s="4">
        <f>+SUMIFS([1]E!F:F,[1]E!D:D,A146,[1]E!C:C,"&gt;="&amp;$A$3,[1]E!C:C,"&lt;="&amp;$A$4)-SUMIFS([1]E!G:G,[1]E!D:D,$A$10,[1]E!C:C,"&gt;="&amp;A139,[1]E!C:C,"&lt;="&amp;$A$4)</f>
        <v>0</v>
      </c>
      <c r="H146" s="4">
        <f>+SUMIFS([1]E!F:F,[1]E!K:K,Tableau1[[#Headers],[cal]],[1]E!D:D,Tableau1[[#This Row],[N° compte]])-SUMIFS([1]E!G:G,[1]E!K:K,Tableau1[[#Headers],[cal]],[1]E!D:D,Tableau1[[#This Row],[N° compte]])</f>
        <v>0</v>
      </c>
      <c r="I146" s="4">
        <f>SUMIFS([1]E!F:F,[1]E!K:K,Tableau1[[#Headers],[jjb]],[1]E!D:D,Tableau1[[#This Row],[N° compte]])-SUMIFS([1]E!F:F,[1]E!G:G,Tableau1[[#Headers],[jjb]],[1]E!D:D,Tableau1[[#This Row],[N° compte]])</f>
        <v>0</v>
      </c>
      <c r="J146" s="30" t="s">
        <v>186</v>
      </c>
    </row>
    <row r="147" spans="1:10">
      <c r="A147" s="23">
        <v>2013</v>
      </c>
      <c r="B147" s="24" t="s">
        <v>191</v>
      </c>
      <c r="C147" s="3">
        <f>SUMIF([1]E!D:D,A147,[1]E!F:F)</f>
        <v>0</v>
      </c>
      <c r="D147" s="3">
        <f>SUMIF([1]E!D:D,A147,[1]E!G:G)</f>
        <v>0</v>
      </c>
      <c r="E147" s="4">
        <f>+SUMIFS([1]E!F:F,[1]E!D:D,A147,[1]E!C:C,"&gt;="&amp;debut,[1]E!C:C,"&lt;="&amp;fin)-SUMIFS([1]E!G:G,[1]E!D:D,A147,[1]E!C:C,"&gt;="&amp;debut,[1]E!C:C,"&lt;="&amp;fin)</f>
        <v>0</v>
      </c>
      <c r="F147" s="4">
        <f>+SUMIFS([1]E!F:F,[1]E!D:D,A147,[1]E!C:C,"&gt;="&amp;$A$1,[1]E!C:C,"&lt;="&amp;$A$2)-SUMIFS([1]E!G:G,[1]E!D:D,A147,[1]E!C:C,"&gt;="&amp;$A$1,[1]E!C:C,"&lt;="&amp;$A$2)</f>
        <v>0</v>
      </c>
      <c r="G147" s="4">
        <f>+SUMIFS([1]E!F:F,[1]E!D:D,A147,[1]E!C:C,"&gt;="&amp;$A$3,[1]E!C:C,"&lt;="&amp;$A$4)-SUMIFS([1]E!G:G,[1]E!D:D,$A$10,[1]E!C:C,"&gt;="&amp;A140,[1]E!C:C,"&lt;="&amp;$A$4)</f>
        <v>0</v>
      </c>
      <c r="H147" s="4">
        <f>+SUMIFS([1]E!F:F,[1]E!K:K,Tableau1[[#Headers],[cal]],[1]E!D:D,Tableau1[[#This Row],[N° compte]])-SUMIFS([1]E!G:G,[1]E!K:K,Tableau1[[#Headers],[cal]],[1]E!D:D,Tableau1[[#This Row],[N° compte]])</f>
        <v>0</v>
      </c>
      <c r="I147" s="4">
        <f>SUMIFS([1]E!F:F,[1]E!K:K,Tableau1[[#Headers],[jjb]],[1]E!D:D,Tableau1[[#This Row],[N° compte]])-SUMIFS([1]E!F:F,[1]E!G:G,Tableau1[[#Headers],[jjb]],[1]E!D:D,Tableau1[[#This Row],[N° compte]])</f>
        <v>0</v>
      </c>
      <c r="J147" s="25" t="s">
        <v>186</v>
      </c>
    </row>
    <row r="148" spans="1:10">
      <c r="A148" s="28">
        <v>203</v>
      </c>
      <c r="B148" s="29" t="s">
        <v>192</v>
      </c>
      <c r="C148" s="3">
        <f>SUMIF([1]E!D:D,A148,[1]E!F:F)</f>
        <v>0</v>
      </c>
      <c r="D148" s="3">
        <f>SUMIF([1]E!D:D,A148,[1]E!G:G)</f>
        <v>0</v>
      </c>
      <c r="E148" s="4">
        <f>+SUMIFS([1]E!F:F,[1]E!D:D,A148,[1]E!C:C,"&gt;="&amp;debut,[1]E!C:C,"&lt;="&amp;fin)-SUMIFS([1]E!G:G,[1]E!D:D,A148,[1]E!C:C,"&gt;="&amp;debut,[1]E!C:C,"&lt;="&amp;fin)</f>
        <v>0</v>
      </c>
      <c r="F148" s="4">
        <f>+SUMIFS([1]E!F:F,[1]E!D:D,A148,[1]E!C:C,"&gt;="&amp;$A$1,[1]E!C:C,"&lt;="&amp;$A$2)-SUMIFS([1]E!G:G,[1]E!D:D,A148,[1]E!C:C,"&gt;="&amp;$A$1,[1]E!C:C,"&lt;="&amp;$A$2)</f>
        <v>0</v>
      </c>
      <c r="G148" s="4">
        <f>+SUMIFS([1]E!F:F,[1]E!D:D,A148,[1]E!C:C,"&gt;="&amp;$A$3,[1]E!C:C,"&lt;="&amp;$A$4)-SUMIFS([1]E!G:G,[1]E!D:D,$A$10,[1]E!C:C,"&gt;="&amp;A141,[1]E!C:C,"&lt;="&amp;$A$4)</f>
        <v>0</v>
      </c>
      <c r="H148" s="4">
        <f>+SUMIFS([1]E!F:F,[1]E!K:K,Tableau1[[#Headers],[cal]],[1]E!D:D,Tableau1[[#This Row],[N° compte]])-SUMIFS([1]E!G:G,[1]E!K:K,Tableau1[[#Headers],[cal]],[1]E!D:D,Tableau1[[#This Row],[N° compte]])</f>
        <v>0</v>
      </c>
      <c r="I148" s="4">
        <f>SUMIFS([1]E!F:F,[1]E!K:K,Tableau1[[#Headers],[jjb]],[1]E!D:D,Tableau1[[#This Row],[N° compte]])-SUMIFS([1]E!F:F,[1]E!G:G,Tableau1[[#Headers],[jjb]],[1]E!D:D,Tableau1[[#This Row],[N° compte]])</f>
        <v>0</v>
      </c>
      <c r="J148" s="30" t="s">
        <v>192</v>
      </c>
    </row>
    <row r="149" spans="1:10">
      <c r="A149" s="23">
        <v>205</v>
      </c>
      <c r="B149" s="24" t="s">
        <v>193</v>
      </c>
      <c r="C149" s="3">
        <f>SUMIF([1]E!D:D,A149,[1]E!F:F)</f>
        <v>0</v>
      </c>
      <c r="D149" s="3">
        <f>SUMIF([1]E!D:D,A149,[1]E!G:G)</f>
        <v>0</v>
      </c>
      <c r="E149" s="4">
        <f>+SUMIFS([1]E!F:F,[1]E!D:D,A149,[1]E!C:C,"&gt;="&amp;debut,[1]E!C:C,"&lt;="&amp;fin)-SUMIFS([1]E!G:G,[1]E!D:D,A149,[1]E!C:C,"&gt;="&amp;debut,[1]E!C:C,"&lt;="&amp;fin)</f>
        <v>0</v>
      </c>
      <c r="F149" s="4">
        <f>+SUMIFS([1]E!F:F,[1]E!D:D,A149,[1]E!C:C,"&gt;="&amp;$A$1,[1]E!C:C,"&lt;="&amp;$A$2)-SUMIFS([1]E!G:G,[1]E!D:D,A149,[1]E!C:C,"&gt;="&amp;$A$1,[1]E!C:C,"&lt;="&amp;$A$2)</f>
        <v>0</v>
      </c>
      <c r="G149" s="4">
        <f>+SUMIFS([1]E!F:F,[1]E!D:D,A149,[1]E!C:C,"&gt;="&amp;$A$3,[1]E!C:C,"&lt;="&amp;$A$4)-SUMIFS([1]E!G:G,[1]E!D:D,$A$10,[1]E!C:C,"&gt;="&amp;A142,[1]E!C:C,"&lt;="&amp;$A$4)</f>
        <v>0</v>
      </c>
      <c r="H149" s="4">
        <f>+SUMIFS([1]E!F:F,[1]E!K:K,Tableau1[[#Headers],[cal]],[1]E!D:D,Tableau1[[#This Row],[N° compte]])-SUMIFS([1]E!G:G,[1]E!K:K,Tableau1[[#Headers],[cal]],[1]E!D:D,Tableau1[[#This Row],[N° compte]])</f>
        <v>0</v>
      </c>
      <c r="I149" s="4">
        <f>SUMIFS([1]E!F:F,[1]E!K:K,Tableau1[[#Headers],[jjb]],[1]E!D:D,Tableau1[[#This Row],[N° compte]])-SUMIFS([1]E!F:F,[1]E!G:G,Tableau1[[#Headers],[jjb]],[1]E!D:D,Tableau1[[#This Row],[N° compte]])</f>
        <v>0</v>
      </c>
      <c r="J149" s="25" t="s">
        <v>194</v>
      </c>
    </row>
    <row r="150" spans="1:10">
      <c r="A150" s="28">
        <v>206</v>
      </c>
      <c r="B150" s="29" t="s">
        <v>195</v>
      </c>
      <c r="C150" s="3">
        <f>SUMIF([1]E!D:D,A150,[1]E!F:F)</f>
        <v>0</v>
      </c>
      <c r="D150" s="3">
        <f>SUMIF([1]E!D:D,A150,[1]E!G:G)</f>
        <v>0</v>
      </c>
      <c r="E150" s="4">
        <f>+SUMIFS([1]E!F:F,[1]E!D:D,A150,[1]E!C:C,"&gt;="&amp;debut,[1]E!C:C,"&lt;="&amp;fin)-SUMIFS([1]E!G:G,[1]E!D:D,A150,[1]E!C:C,"&gt;="&amp;debut,[1]E!C:C,"&lt;="&amp;fin)</f>
        <v>0</v>
      </c>
      <c r="F150" s="4">
        <f>+SUMIFS([1]E!F:F,[1]E!D:D,A150,[1]E!C:C,"&gt;="&amp;$A$1,[1]E!C:C,"&lt;="&amp;$A$2)-SUMIFS([1]E!G:G,[1]E!D:D,A150,[1]E!C:C,"&gt;="&amp;$A$1,[1]E!C:C,"&lt;="&amp;$A$2)</f>
        <v>0</v>
      </c>
      <c r="G150" s="4">
        <f>+SUMIFS([1]E!F:F,[1]E!D:D,A150,[1]E!C:C,"&gt;="&amp;$A$3,[1]E!C:C,"&lt;="&amp;$A$4)-SUMIFS([1]E!G:G,[1]E!D:D,$A$10,[1]E!C:C,"&gt;="&amp;A143,[1]E!C:C,"&lt;="&amp;$A$4)</f>
        <v>0</v>
      </c>
      <c r="H150" s="4">
        <f>+SUMIFS([1]E!F:F,[1]E!K:K,Tableau1[[#Headers],[cal]],[1]E!D:D,Tableau1[[#This Row],[N° compte]])-SUMIFS([1]E!G:G,[1]E!K:K,Tableau1[[#Headers],[cal]],[1]E!D:D,Tableau1[[#This Row],[N° compte]])</f>
        <v>0</v>
      </c>
      <c r="I150" s="4">
        <f>SUMIFS([1]E!F:F,[1]E!K:K,Tableau1[[#Headers],[jjb]],[1]E!D:D,Tableau1[[#This Row],[N° compte]])-SUMIFS([1]E!F:F,[1]E!G:G,Tableau1[[#Headers],[jjb]],[1]E!D:D,Tableau1[[#This Row],[N° compte]])</f>
        <v>0</v>
      </c>
      <c r="J150" s="30" t="s">
        <v>196</v>
      </c>
    </row>
    <row r="151" spans="1:10">
      <c r="A151" s="23">
        <v>207</v>
      </c>
      <c r="B151" s="24" t="s">
        <v>197</v>
      </c>
      <c r="C151" s="3">
        <f>SUMIF([1]E!D:D,A151,[1]E!F:F)</f>
        <v>0</v>
      </c>
      <c r="D151" s="3">
        <f>SUMIF([1]E!D:D,A151,[1]E!G:G)</f>
        <v>0</v>
      </c>
      <c r="E151" s="4">
        <f>+SUMIFS([1]E!F:F,[1]E!D:D,A151,[1]E!C:C,"&gt;="&amp;debut,[1]E!C:C,"&lt;="&amp;fin)-SUMIFS([1]E!G:G,[1]E!D:D,A151,[1]E!C:C,"&gt;="&amp;debut,[1]E!C:C,"&lt;="&amp;fin)</f>
        <v>0</v>
      </c>
      <c r="F151" s="4">
        <f>+SUMIFS([1]E!F:F,[1]E!D:D,A151,[1]E!C:C,"&gt;="&amp;$A$1,[1]E!C:C,"&lt;="&amp;$A$2)-SUMIFS([1]E!G:G,[1]E!D:D,A151,[1]E!C:C,"&gt;="&amp;$A$1,[1]E!C:C,"&lt;="&amp;$A$2)</f>
        <v>0</v>
      </c>
      <c r="G151" s="4">
        <f>+SUMIFS([1]E!F:F,[1]E!D:D,A151,[1]E!C:C,"&gt;="&amp;$A$3,[1]E!C:C,"&lt;="&amp;$A$4)-SUMIFS([1]E!G:G,[1]E!D:D,$A$10,[1]E!C:C,"&gt;="&amp;A144,[1]E!C:C,"&lt;="&amp;$A$4)</f>
        <v>0</v>
      </c>
      <c r="H151" s="4">
        <f>+SUMIFS([1]E!F:F,[1]E!K:K,Tableau1[[#Headers],[cal]],[1]E!D:D,Tableau1[[#This Row],[N° compte]])-SUMIFS([1]E!G:G,[1]E!K:K,Tableau1[[#Headers],[cal]],[1]E!D:D,Tableau1[[#This Row],[N° compte]])</f>
        <v>0</v>
      </c>
      <c r="I151" s="4">
        <f>SUMIFS([1]E!F:F,[1]E!K:K,Tableau1[[#Headers],[jjb]],[1]E!D:D,Tableau1[[#This Row],[N° compte]])-SUMIFS([1]E!F:F,[1]E!G:G,Tableau1[[#Headers],[jjb]],[1]E!D:D,Tableau1[[#This Row],[N° compte]])</f>
        <v>0</v>
      </c>
      <c r="J151" s="25" t="s">
        <v>196</v>
      </c>
    </row>
    <row r="152" spans="1:10">
      <c r="A152" s="28">
        <v>208</v>
      </c>
      <c r="B152" s="29" t="s">
        <v>198</v>
      </c>
      <c r="C152" s="3">
        <f>SUMIF([1]E!D:D,A152,[1]E!F:F)</f>
        <v>0</v>
      </c>
      <c r="D152" s="3">
        <f>SUMIF([1]E!D:D,A152,[1]E!G:G)</f>
        <v>0</v>
      </c>
      <c r="E152" s="4">
        <f>+SUMIFS([1]E!F:F,[1]E!D:D,A152,[1]E!C:C,"&gt;="&amp;debut,[1]E!C:C,"&lt;="&amp;fin)-SUMIFS([1]E!G:G,[1]E!D:D,A152,[1]E!C:C,"&gt;="&amp;debut,[1]E!C:C,"&lt;="&amp;fin)</f>
        <v>0</v>
      </c>
      <c r="F152" s="4">
        <f>+SUMIFS([1]E!F:F,[1]E!D:D,A152,[1]E!C:C,"&gt;="&amp;$A$1,[1]E!C:C,"&lt;="&amp;$A$2)-SUMIFS([1]E!G:G,[1]E!D:D,A152,[1]E!C:C,"&gt;="&amp;$A$1,[1]E!C:C,"&lt;="&amp;$A$2)</f>
        <v>0</v>
      </c>
      <c r="G152" s="4">
        <f>+SUMIFS([1]E!F:F,[1]E!D:D,A152,[1]E!C:C,"&gt;="&amp;$A$3,[1]E!C:C,"&lt;="&amp;$A$4)-SUMIFS([1]E!G:G,[1]E!D:D,$A$10,[1]E!C:C,"&gt;="&amp;A145,[1]E!C:C,"&lt;="&amp;$A$4)</f>
        <v>0</v>
      </c>
      <c r="H152" s="4">
        <f>+SUMIFS([1]E!F:F,[1]E!K:K,Tableau1[[#Headers],[cal]],[1]E!D:D,Tableau1[[#This Row],[N° compte]])-SUMIFS([1]E!G:G,[1]E!K:K,Tableau1[[#Headers],[cal]],[1]E!D:D,Tableau1[[#This Row],[N° compte]])</f>
        <v>0</v>
      </c>
      <c r="I152" s="4">
        <f>SUMIFS([1]E!F:F,[1]E!K:K,Tableau1[[#Headers],[jjb]],[1]E!D:D,Tableau1[[#This Row],[N° compte]])-SUMIFS([1]E!F:F,[1]E!G:G,Tableau1[[#Headers],[jjb]],[1]E!D:D,Tableau1[[#This Row],[N° compte]])</f>
        <v>0</v>
      </c>
      <c r="J152" s="30" t="s">
        <v>198</v>
      </c>
    </row>
    <row r="153" spans="1:10">
      <c r="A153" s="31">
        <v>21</v>
      </c>
      <c r="B153" s="32" t="s">
        <v>199</v>
      </c>
      <c r="C153" s="3">
        <f>SUMIF([1]E!D:D,A153,[1]E!F:F)</f>
        <v>0</v>
      </c>
      <c r="D153" s="3">
        <f>SUMIF([1]E!D:D,A153,[1]E!G:G)</f>
        <v>0</v>
      </c>
      <c r="E153" s="4">
        <f>+SUMIFS([1]E!F:F,[1]E!D:D,A153,[1]E!C:C,"&gt;="&amp;debut,[1]E!C:C,"&lt;="&amp;fin)-SUMIFS([1]E!G:G,[1]E!D:D,A153,[1]E!C:C,"&gt;="&amp;debut,[1]E!C:C,"&lt;="&amp;fin)</f>
        <v>0</v>
      </c>
      <c r="F153" s="4">
        <f>+SUMIFS([1]E!F:F,[1]E!D:D,A153,[1]E!C:C,"&gt;="&amp;$A$1,[1]E!C:C,"&lt;="&amp;$A$2)-SUMIFS([1]E!G:G,[1]E!D:D,A153,[1]E!C:C,"&gt;="&amp;$A$1,[1]E!C:C,"&lt;="&amp;$A$2)</f>
        <v>0</v>
      </c>
      <c r="G153" s="4">
        <f>+SUMIFS([1]E!F:F,[1]E!D:D,A153,[1]E!C:C,"&gt;="&amp;$A$3,[1]E!C:C,"&lt;="&amp;$A$4)-SUMIFS([1]E!G:G,[1]E!D:D,$A$10,[1]E!C:C,"&gt;="&amp;A146,[1]E!C:C,"&lt;="&amp;$A$4)</f>
        <v>0</v>
      </c>
      <c r="H153" s="4">
        <f>+SUMIFS([1]E!F:F,[1]E!K:K,Tableau1[[#Headers],[cal]],[1]E!D:D,Tableau1[[#This Row],[N° compte]])-SUMIFS([1]E!G:G,[1]E!K:K,Tableau1[[#Headers],[cal]],[1]E!D:D,Tableau1[[#This Row],[N° compte]])</f>
        <v>0</v>
      </c>
      <c r="I153" s="4">
        <f>SUMIFS([1]E!F:F,[1]E!K:K,Tableau1[[#Headers],[jjb]],[1]E!D:D,Tableau1[[#This Row],[N° compte]])-SUMIFS([1]E!F:F,[1]E!G:G,Tableau1[[#Headers],[jjb]],[1]E!D:D,Tableau1[[#This Row],[N° compte]])</f>
        <v>0</v>
      </c>
      <c r="J153" s="33"/>
    </row>
    <row r="154" spans="1:10">
      <c r="A154" s="28">
        <v>211</v>
      </c>
      <c r="B154" s="29" t="s">
        <v>200</v>
      </c>
      <c r="C154" s="3">
        <f>SUMIF([1]E!D:D,A154,[1]E!F:F)</f>
        <v>0</v>
      </c>
      <c r="D154" s="3">
        <f>SUMIF([1]E!D:D,A154,[1]E!G:G)</f>
        <v>0</v>
      </c>
      <c r="E154" s="4">
        <f>+SUMIFS([1]E!F:F,[1]E!D:D,A154,[1]E!C:C,"&gt;="&amp;debut,[1]E!C:C,"&lt;="&amp;fin)-SUMIFS([1]E!G:G,[1]E!D:D,A154,[1]E!C:C,"&gt;="&amp;debut,[1]E!C:C,"&lt;="&amp;fin)</f>
        <v>0</v>
      </c>
      <c r="F154" s="4">
        <f>+SUMIFS([1]E!F:F,[1]E!D:D,A154,[1]E!C:C,"&gt;="&amp;$A$1,[1]E!C:C,"&lt;="&amp;$A$2)-SUMIFS([1]E!G:G,[1]E!D:D,A154,[1]E!C:C,"&gt;="&amp;$A$1,[1]E!C:C,"&lt;="&amp;$A$2)</f>
        <v>0</v>
      </c>
      <c r="G154" s="4">
        <f>+SUMIFS([1]E!F:F,[1]E!D:D,A154,[1]E!C:C,"&gt;="&amp;$A$3,[1]E!C:C,"&lt;="&amp;$A$4)-SUMIFS([1]E!G:G,[1]E!D:D,$A$10,[1]E!C:C,"&gt;="&amp;A147,[1]E!C:C,"&lt;="&amp;$A$4)</f>
        <v>0</v>
      </c>
      <c r="H154" s="4">
        <f>+SUMIFS([1]E!F:F,[1]E!K:K,Tableau1[[#Headers],[cal]],[1]E!D:D,Tableau1[[#This Row],[N° compte]])-SUMIFS([1]E!G:G,[1]E!K:K,Tableau1[[#Headers],[cal]],[1]E!D:D,Tableau1[[#This Row],[N° compte]])</f>
        <v>0</v>
      </c>
      <c r="I154" s="4">
        <f>SUMIFS([1]E!F:F,[1]E!K:K,Tableau1[[#Headers],[jjb]],[1]E!D:D,Tableau1[[#This Row],[N° compte]])-SUMIFS([1]E!F:F,[1]E!G:G,Tableau1[[#Headers],[jjb]],[1]E!D:D,Tableau1[[#This Row],[N° compte]])</f>
        <v>0</v>
      </c>
      <c r="J154" s="30" t="s">
        <v>200</v>
      </c>
    </row>
    <row r="155" spans="1:10">
      <c r="A155" s="23">
        <v>2111</v>
      </c>
      <c r="B155" s="24" t="s">
        <v>201</v>
      </c>
      <c r="C155" s="3">
        <f>SUMIF([1]E!D:D,A155,[1]E!F:F)</f>
        <v>0</v>
      </c>
      <c r="D155" s="3">
        <f>SUMIF([1]E!D:D,A155,[1]E!G:G)</f>
        <v>0</v>
      </c>
      <c r="E155" s="4">
        <f>+SUMIFS([1]E!F:F,[1]E!D:D,A155,[1]E!C:C,"&gt;="&amp;debut,[1]E!C:C,"&lt;="&amp;fin)-SUMIFS([1]E!G:G,[1]E!D:D,A155,[1]E!C:C,"&gt;="&amp;debut,[1]E!C:C,"&lt;="&amp;fin)</f>
        <v>0</v>
      </c>
      <c r="F155" s="4">
        <f>+SUMIFS([1]E!F:F,[1]E!D:D,A155,[1]E!C:C,"&gt;="&amp;$A$1,[1]E!C:C,"&lt;="&amp;$A$2)-SUMIFS([1]E!G:G,[1]E!D:D,A155,[1]E!C:C,"&gt;="&amp;$A$1,[1]E!C:C,"&lt;="&amp;$A$2)</f>
        <v>0</v>
      </c>
      <c r="G155" s="4">
        <f>+SUMIFS([1]E!F:F,[1]E!D:D,A155,[1]E!C:C,"&gt;="&amp;$A$3,[1]E!C:C,"&lt;="&amp;$A$4)-SUMIFS([1]E!G:G,[1]E!D:D,$A$10,[1]E!C:C,"&gt;="&amp;A148,[1]E!C:C,"&lt;="&amp;$A$4)</f>
        <v>0</v>
      </c>
      <c r="H155" s="4">
        <f>+SUMIFS([1]E!F:F,[1]E!K:K,Tableau1[[#Headers],[cal]],[1]E!D:D,Tableau1[[#This Row],[N° compte]])-SUMIFS([1]E!G:G,[1]E!K:K,Tableau1[[#Headers],[cal]],[1]E!D:D,Tableau1[[#This Row],[N° compte]])</f>
        <v>0</v>
      </c>
      <c r="I155" s="4">
        <f>SUMIFS([1]E!F:F,[1]E!K:K,Tableau1[[#Headers],[jjb]],[1]E!D:D,Tableau1[[#This Row],[N° compte]])-SUMIFS([1]E!F:F,[1]E!G:G,Tableau1[[#Headers],[jjb]],[1]E!D:D,Tableau1[[#This Row],[N° compte]])</f>
        <v>0</v>
      </c>
      <c r="J155" s="25" t="s">
        <v>200</v>
      </c>
    </row>
    <row r="156" spans="1:10">
      <c r="A156" s="28">
        <v>2112</v>
      </c>
      <c r="B156" s="29" t="s">
        <v>202</v>
      </c>
      <c r="C156" s="3">
        <f>SUMIF([1]E!D:D,A156,[1]E!F:F)</f>
        <v>0</v>
      </c>
      <c r="D156" s="3">
        <f>SUMIF([1]E!D:D,A156,[1]E!G:G)</f>
        <v>0</v>
      </c>
      <c r="E156" s="4">
        <f>+SUMIFS([1]E!F:F,[1]E!D:D,A156,[1]E!C:C,"&gt;="&amp;debut,[1]E!C:C,"&lt;="&amp;fin)-SUMIFS([1]E!G:G,[1]E!D:D,A156,[1]E!C:C,"&gt;="&amp;debut,[1]E!C:C,"&lt;="&amp;fin)</f>
        <v>0</v>
      </c>
      <c r="F156" s="4">
        <f>+SUMIFS([1]E!F:F,[1]E!D:D,A156,[1]E!C:C,"&gt;="&amp;$A$1,[1]E!C:C,"&lt;="&amp;$A$2)-SUMIFS([1]E!G:G,[1]E!D:D,A156,[1]E!C:C,"&gt;="&amp;$A$1,[1]E!C:C,"&lt;="&amp;$A$2)</f>
        <v>0</v>
      </c>
      <c r="G156" s="4">
        <f>+SUMIFS([1]E!F:F,[1]E!D:D,A156,[1]E!C:C,"&gt;="&amp;$A$3,[1]E!C:C,"&lt;="&amp;$A$4)-SUMIFS([1]E!G:G,[1]E!D:D,$A$10,[1]E!C:C,"&gt;="&amp;A149,[1]E!C:C,"&lt;="&amp;$A$4)</f>
        <v>0</v>
      </c>
      <c r="H156" s="4">
        <f>+SUMIFS([1]E!F:F,[1]E!K:K,Tableau1[[#Headers],[cal]],[1]E!D:D,Tableau1[[#This Row],[N° compte]])-SUMIFS([1]E!G:G,[1]E!K:K,Tableau1[[#Headers],[cal]],[1]E!D:D,Tableau1[[#This Row],[N° compte]])</f>
        <v>0</v>
      </c>
      <c r="I156" s="4">
        <f>SUMIFS([1]E!F:F,[1]E!K:K,Tableau1[[#Headers],[jjb]],[1]E!D:D,Tableau1[[#This Row],[N° compte]])-SUMIFS([1]E!F:F,[1]E!G:G,Tableau1[[#Headers],[jjb]],[1]E!D:D,Tableau1[[#This Row],[N° compte]])</f>
        <v>0</v>
      </c>
      <c r="J156" s="30" t="s">
        <v>200</v>
      </c>
    </row>
    <row r="157" spans="1:10">
      <c r="A157" s="23">
        <v>2113</v>
      </c>
      <c r="B157" s="24" t="s">
        <v>203</v>
      </c>
      <c r="C157" s="3">
        <f>SUMIF([1]E!D:D,A157,[1]E!F:F)</f>
        <v>0</v>
      </c>
      <c r="D157" s="3">
        <f>SUMIF([1]E!D:D,A157,[1]E!G:G)</f>
        <v>0</v>
      </c>
      <c r="E157" s="4">
        <f>+SUMIFS([1]E!F:F,[1]E!D:D,A157,[1]E!C:C,"&gt;="&amp;debut,[1]E!C:C,"&lt;="&amp;fin)-SUMIFS([1]E!G:G,[1]E!D:D,A157,[1]E!C:C,"&gt;="&amp;debut,[1]E!C:C,"&lt;="&amp;fin)</f>
        <v>0</v>
      </c>
      <c r="F157" s="4">
        <f>+SUMIFS([1]E!F:F,[1]E!D:D,A157,[1]E!C:C,"&gt;="&amp;$A$1,[1]E!C:C,"&lt;="&amp;$A$2)-SUMIFS([1]E!G:G,[1]E!D:D,A157,[1]E!C:C,"&gt;="&amp;$A$1,[1]E!C:C,"&lt;="&amp;$A$2)</f>
        <v>0</v>
      </c>
      <c r="G157" s="4">
        <f>+SUMIFS([1]E!F:F,[1]E!D:D,A157,[1]E!C:C,"&gt;="&amp;$A$3,[1]E!C:C,"&lt;="&amp;$A$4)-SUMIFS([1]E!G:G,[1]E!D:D,$A$10,[1]E!C:C,"&gt;="&amp;A150,[1]E!C:C,"&lt;="&amp;$A$4)</f>
        <v>0</v>
      </c>
      <c r="H157" s="4">
        <f>+SUMIFS([1]E!F:F,[1]E!K:K,Tableau1[[#Headers],[cal]],[1]E!D:D,Tableau1[[#This Row],[N° compte]])-SUMIFS([1]E!G:G,[1]E!K:K,Tableau1[[#Headers],[cal]],[1]E!D:D,Tableau1[[#This Row],[N° compte]])</f>
        <v>0</v>
      </c>
      <c r="I157" s="4">
        <f>SUMIFS([1]E!F:F,[1]E!K:K,Tableau1[[#Headers],[jjb]],[1]E!D:D,Tableau1[[#This Row],[N° compte]])-SUMIFS([1]E!F:F,[1]E!G:G,Tableau1[[#Headers],[jjb]],[1]E!D:D,Tableau1[[#This Row],[N° compte]])</f>
        <v>0</v>
      </c>
      <c r="J157" s="25" t="s">
        <v>200</v>
      </c>
    </row>
    <row r="158" spans="1:10">
      <c r="A158" s="28">
        <v>2114</v>
      </c>
      <c r="B158" s="29" t="s">
        <v>204</v>
      </c>
      <c r="C158" s="3">
        <f>SUMIF([1]E!D:D,A158,[1]E!F:F)</f>
        <v>0</v>
      </c>
      <c r="D158" s="3">
        <f>SUMIF([1]E!D:D,A158,[1]E!G:G)</f>
        <v>0</v>
      </c>
      <c r="E158" s="4">
        <f>+SUMIFS([1]E!F:F,[1]E!D:D,A158,[1]E!C:C,"&gt;="&amp;debut,[1]E!C:C,"&lt;="&amp;fin)-SUMIFS([1]E!G:G,[1]E!D:D,A158,[1]E!C:C,"&gt;="&amp;debut,[1]E!C:C,"&lt;="&amp;fin)</f>
        <v>0</v>
      </c>
      <c r="F158" s="4">
        <f>+SUMIFS([1]E!F:F,[1]E!D:D,A158,[1]E!C:C,"&gt;="&amp;$A$1,[1]E!C:C,"&lt;="&amp;$A$2)-SUMIFS([1]E!G:G,[1]E!D:D,A158,[1]E!C:C,"&gt;="&amp;$A$1,[1]E!C:C,"&lt;="&amp;$A$2)</f>
        <v>0</v>
      </c>
      <c r="G158" s="4">
        <f>+SUMIFS([1]E!F:F,[1]E!D:D,A158,[1]E!C:C,"&gt;="&amp;$A$3,[1]E!C:C,"&lt;="&amp;$A$4)-SUMIFS([1]E!G:G,[1]E!D:D,$A$10,[1]E!C:C,"&gt;="&amp;A151,[1]E!C:C,"&lt;="&amp;$A$4)</f>
        <v>0</v>
      </c>
      <c r="H158" s="4">
        <f>+SUMIFS([1]E!F:F,[1]E!K:K,Tableau1[[#Headers],[cal]],[1]E!D:D,Tableau1[[#This Row],[N° compte]])-SUMIFS([1]E!G:G,[1]E!K:K,Tableau1[[#Headers],[cal]],[1]E!D:D,Tableau1[[#This Row],[N° compte]])</f>
        <v>0</v>
      </c>
      <c r="I158" s="4">
        <f>SUMIFS([1]E!F:F,[1]E!K:K,Tableau1[[#Headers],[jjb]],[1]E!D:D,Tableau1[[#This Row],[N° compte]])-SUMIFS([1]E!F:F,[1]E!G:G,Tableau1[[#Headers],[jjb]],[1]E!D:D,Tableau1[[#This Row],[N° compte]])</f>
        <v>0</v>
      </c>
      <c r="J158" s="30" t="s">
        <v>200</v>
      </c>
    </row>
    <row r="159" spans="1:10">
      <c r="A159" s="23">
        <v>21141</v>
      </c>
      <c r="B159" s="24" t="s">
        <v>205</v>
      </c>
      <c r="C159" s="3">
        <f>SUMIF([1]E!D:D,A159,[1]E!F:F)</f>
        <v>0</v>
      </c>
      <c r="D159" s="3">
        <f>SUMIF([1]E!D:D,A159,[1]E!G:G)</f>
        <v>0</v>
      </c>
      <c r="E159" s="4">
        <f>+SUMIFS([1]E!F:F,[1]E!D:D,A159,[1]E!C:C,"&gt;="&amp;debut,[1]E!C:C,"&lt;="&amp;fin)-SUMIFS([1]E!G:G,[1]E!D:D,A159,[1]E!C:C,"&gt;="&amp;debut,[1]E!C:C,"&lt;="&amp;fin)</f>
        <v>0</v>
      </c>
      <c r="F159" s="4">
        <f>+SUMIFS([1]E!F:F,[1]E!D:D,A159,[1]E!C:C,"&gt;="&amp;$A$1,[1]E!C:C,"&lt;="&amp;$A$2)-SUMIFS([1]E!G:G,[1]E!D:D,A159,[1]E!C:C,"&gt;="&amp;$A$1,[1]E!C:C,"&lt;="&amp;$A$2)</f>
        <v>0</v>
      </c>
      <c r="G159" s="4">
        <f>+SUMIFS([1]E!F:F,[1]E!D:D,A159,[1]E!C:C,"&gt;="&amp;$A$3,[1]E!C:C,"&lt;="&amp;$A$4)-SUMIFS([1]E!G:G,[1]E!D:D,$A$10,[1]E!C:C,"&gt;="&amp;A152,[1]E!C:C,"&lt;="&amp;$A$4)</f>
        <v>0</v>
      </c>
      <c r="H159" s="4">
        <f>+SUMIFS([1]E!F:F,[1]E!K:K,Tableau1[[#Headers],[cal]],[1]E!D:D,Tableau1[[#This Row],[N° compte]])-SUMIFS([1]E!G:G,[1]E!K:K,Tableau1[[#Headers],[cal]],[1]E!D:D,Tableau1[[#This Row],[N° compte]])</f>
        <v>0</v>
      </c>
      <c r="I159" s="4">
        <f>SUMIFS([1]E!F:F,[1]E!K:K,Tableau1[[#Headers],[jjb]],[1]E!D:D,Tableau1[[#This Row],[N° compte]])-SUMIFS([1]E!F:F,[1]E!G:G,Tableau1[[#Headers],[jjb]],[1]E!D:D,Tableau1[[#This Row],[N° compte]])</f>
        <v>0</v>
      </c>
      <c r="J159" s="25" t="s">
        <v>200</v>
      </c>
    </row>
    <row r="160" spans="1:10">
      <c r="A160" s="28">
        <v>2115</v>
      </c>
      <c r="B160" s="29" t="s">
        <v>206</v>
      </c>
      <c r="C160" s="3">
        <f>SUMIF([1]E!D:D,A160,[1]E!F:F)</f>
        <v>0</v>
      </c>
      <c r="D160" s="3">
        <f>SUMIF([1]E!D:D,A160,[1]E!G:G)</f>
        <v>0</v>
      </c>
      <c r="E160" s="4">
        <f>+SUMIFS([1]E!F:F,[1]E!D:D,A160,[1]E!C:C,"&gt;="&amp;debut,[1]E!C:C,"&lt;="&amp;fin)-SUMIFS([1]E!G:G,[1]E!D:D,A160,[1]E!C:C,"&gt;="&amp;debut,[1]E!C:C,"&lt;="&amp;fin)</f>
        <v>0</v>
      </c>
      <c r="F160" s="4">
        <f>+SUMIFS([1]E!F:F,[1]E!D:D,A160,[1]E!C:C,"&gt;="&amp;$A$1,[1]E!C:C,"&lt;="&amp;$A$2)-SUMIFS([1]E!G:G,[1]E!D:D,A160,[1]E!C:C,"&gt;="&amp;$A$1,[1]E!C:C,"&lt;="&amp;$A$2)</f>
        <v>0</v>
      </c>
      <c r="G160" s="4">
        <f>+SUMIFS([1]E!F:F,[1]E!D:D,A160,[1]E!C:C,"&gt;="&amp;$A$3,[1]E!C:C,"&lt;="&amp;$A$4)-SUMIFS([1]E!G:G,[1]E!D:D,$A$10,[1]E!C:C,"&gt;="&amp;A153,[1]E!C:C,"&lt;="&amp;$A$4)</f>
        <v>0</v>
      </c>
      <c r="H160" s="4">
        <f>+SUMIFS([1]E!F:F,[1]E!K:K,Tableau1[[#Headers],[cal]],[1]E!D:D,Tableau1[[#This Row],[N° compte]])-SUMIFS([1]E!G:G,[1]E!K:K,Tableau1[[#Headers],[cal]],[1]E!D:D,Tableau1[[#This Row],[N° compte]])</f>
        <v>0</v>
      </c>
      <c r="I160" s="4">
        <f>SUMIFS([1]E!F:F,[1]E!K:K,Tableau1[[#Headers],[jjb]],[1]E!D:D,Tableau1[[#This Row],[N° compte]])-SUMIFS([1]E!F:F,[1]E!G:G,Tableau1[[#Headers],[jjb]],[1]E!D:D,Tableau1[[#This Row],[N° compte]])</f>
        <v>0</v>
      </c>
      <c r="J160" s="30" t="s">
        <v>200</v>
      </c>
    </row>
    <row r="161" spans="1:10">
      <c r="A161" s="23">
        <v>21151</v>
      </c>
      <c r="B161" s="24" t="s">
        <v>207</v>
      </c>
      <c r="C161" s="3">
        <f>SUMIF([1]E!D:D,A161,[1]E!F:F)</f>
        <v>0</v>
      </c>
      <c r="D161" s="3">
        <f>SUMIF([1]E!D:D,A161,[1]E!G:G)</f>
        <v>0</v>
      </c>
      <c r="E161" s="4">
        <f>+SUMIFS([1]E!F:F,[1]E!D:D,A161,[1]E!C:C,"&gt;="&amp;debut,[1]E!C:C,"&lt;="&amp;fin)-SUMIFS([1]E!G:G,[1]E!D:D,A161,[1]E!C:C,"&gt;="&amp;debut,[1]E!C:C,"&lt;="&amp;fin)</f>
        <v>0</v>
      </c>
      <c r="F161" s="4">
        <f>+SUMIFS([1]E!F:F,[1]E!D:D,A161,[1]E!C:C,"&gt;="&amp;$A$1,[1]E!C:C,"&lt;="&amp;$A$2)-SUMIFS([1]E!G:G,[1]E!D:D,A161,[1]E!C:C,"&gt;="&amp;$A$1,[1]E!C:C,"&lt;="&amp;$A$2)</f>
        <v>0</v>
      </c>
      <c r="G161" s="4">
        <f>+SUMIFS([1]E!F:F,[1]E!D:D,A161,[1]E!C:C,"&gt;="&amp;$A$3,[1]E!C:C,"&lt;="&amp;$A$4)-SUMIFS([1]E!G:G,[1]E!D:D,$A$10,[1]E!C:C,"&gt;="&amp;A154,[1]E!C:C,"&lt;="&amp;$A$4)</f>
        <v>0</v>
      </c>
      <c r="H161" s="4">
        <f>+SUMIFS([1]E!F:F,[1]E!K:K,Tableau1[[#Headers],[cal]],[1]E!D:D,Tableau1[[#This Row],[N° compte]])-SUMIFS([1]E!G:G,[1]E!K:K,Tableau1[[#Headers],[cal]],[1]E!D:D,Tableau1[[#This Row],[N° compte]])</f>
        <v>0</v>
      </c>
      <c r="I161" s="4">
        <f>SUMIFS([1]E!F:F,[1]E!K:K,Tableau1[[#Headers],[jjb]],[1]E!D:D,Tableau1[[#This Row],[N° compte]])-SUMIFS([1]E!F:F,[1]E!G:G,Tableau1[[#Headers],[jjb]],[1]E!D:D,Tableau1[[#This Row],[N° compte]])</f>
        <v>0</v>
      </c>
      <c r="J161" s="25" t="s">
        <v>200</v>
      </c>
    </row>
    <row r="162" spans="1:10">
      <c r="A162" s="28">
        <v>21155</v>
      </c>
      <c r="B162" s="29" t="s">
        <v>208</v>
      </c>
      <c r="C162" s="3">
        <f>SUMIF([1]E!D:D,A162,[1]E!F:F)</f>
        <v>0</v>
      </c>
      <c r="D162" s="3">
        <f>SUMIF([1]E!D:D,A162,[1]E!G:G)</f>
        <v>0</v>
      </c>
      <c r="E162" s="4">
        <f>+SUMIFS([1]E!F:F,[1]E!D:D,A162,[1]E!C:C,"&gt;="&amp;debut,[1]E!C:C,"&lt;="&amp;fin)-SUMIFS([1]E!G:G,[1]E!D:D,A162,[1]E!C:C,"&gt;="&amp;debut,[1]E!C:C,"&lt;="&amp;fin)</f>
        <v>0</v>
      </c>
      <c r="F162" s="4">
        <f>+SUMIFS([1]E!F:F,[1]E!D:D,A162,[1]E!C:C,"&gt;="&amp;$A$1,[1]E!C:C,"&lt;="&amp;$A$2)-SUMIFS([1]E!G:G,[1]E!D:D,A162,[1]E!C:C,"&gt;="&amp;$A$1,[1]E!C:C,"&lt;="&amp;$A$2)</f>
        <v>0</v>
      </c>
      <c r="G162" s="4">
        <f>+SUMIFS([1]E!F:F,[1]E!D:D,A162,[1]E!C:C,"&gt;="&amp;$A$3,[1]E!C:C,"&lt;="&amp;$A$4)-SUMIFS([1]E!G:G,[1]E!D:D,$A$10,[1]E!C:C,"&gt;="&amp;A155,[1]E!C:C,"&lt;="&amp;$A$4)</f>
        <v>0</v>
      </c>
      <c r="H162" s="4">
        <f>+SUMIFS([1]E!F:F,[1]E!K:K,Tableau1[[#Headers],[cal]],[1]E!D:D,Tableau1[[#This Row],[N° compte]])-SUMIFS([1]E!G:G,[1]E!K:K,Tableau1[[#Headers],[cal]],[1]E!D:D,Tableau1[[#This Row],[N° compte]])</f>
        <v>0</v>
      </c>
      <c r="I162" s="4">
        <f>SUMIFS([1]E!F:F,[1]E!K:K,Tableau1[[#Headers],[jjb]],[1]E!D:D,Tableau1[[#This Row],[N° compte]])-SUMIFS([1]E!F:F,[1]E!G:G,Tableau1[[#Headers],[jjb]],[1]E!D:D,Tableau1[[#This Row],[N° compte]])</f>
        <v>0</v>
      </c>
      <c r="J162" s="30" t="s">
        <v>200</v>
      </c>
    </row>
    <row r="163" spans="1:10">
      <c r="A163" s="23">
        <v>21158</v>
      </c>
      <c r="B163" s="24" t="s">
        <v>209</v>
      </c>
      <c r="C163" s="3">
        <f>SUMIF([1]E!D:D,A163,[1]E!F:F)</f>
        <v>0</v>
      </c>
      <c r="D163" s="3">
        <f>SUMIF([1]E!D:D,A163,[1]E!G:G)</f>
        <v>0</v>
      </c>
      <c r="E163" s="4">
        <f>+SUMIFS([1]E!F:F,[1]E!D:D,A163,[1]E!C:C,"&gt;="&amp;debut,[1]E!C:C,"&lt;="&amp;fin)-SUMIFS([1]E!G:G,[1]E!D:D,A163,[1]E!C:C,"&gt;="&amp;debut,[1]E!C:C,"&lt;="&amp;fin)</f>
        <v>0</v>
      </c>
      <c r="F163" s="4">
        <f>+SUMIFS([1]E!F:F,[1]E!D:D,A163,[1]E!C:C,"&gt;="&amp;$A$1,[1]E!C:C,"&lt;="&amp;$A$2)-SUMIFS([1]E!G:G,[1]E!D:D,A163,[1]E!C:C,"&gt;="&amp;$A$1,[1]E!C:C,"&lt;="&amp;$A$2)</f>
        <v>0</v>
      </c>
      <c r="G163" s="4">
        <f>+SUMIFS([1]E!F:F,[1]E!D:D,A163,[1]E!C:C,"&gt;="&amp;$A$3,[1]E!C:C,"&lt;="&amp;$A$4)-SUMIFS([1]E!G:G,[1]E!D:D,$A$10,[1]E!C:C,"&gt;="&amp;A156,[1]E!C:C,"&lt;="&amp;$A$4)</f>
        <v>0</v>
      </c>
      <c r="H163" s="4">
        <f>+SUMIFS([1]E!F:F,[1]E!K:K,Tableau1[[#Headers],[cal]],[1]E!D:D,Tableau1[[#This Row],[N° compte]])-SUMIFS([1]E!G:G,[1]E!K:K,Tableau1[[#Headers],[cal]],[1]E!D:D,Tableau1[[#This Row],[N° compte]])</f>
        <v>0</v>
      </c>
      <c r="I163" s="4">
        <f>SUMIFS([1]E!F:F,[1]E!K:K,Tableau1[[#Headers],[jjb]],[1]E!D:D,Tableau1[[#This Row],[N° compte]])-SUMIFS([1]E!F:F,[1]E!G:G,Tableau1[[#Headers],[jjb]],[1]E!D:D,Tableau1[[#This Row],[N° compte]])</f>
        <v>0</v>
      </c>
      <c r="J163" s="25" t="s">
        <v>200</v>
      </c>
    </row>
    <row r="164" spans="1:10">
      <c r="A164" s="28">
        <v>211581</v>
      </c>
      <c r="B164" s="29" t="s">
        <v>210</v>
      </c>
      <c r="C164" s="3">
        <f>SUMIF([1]E!D:D,A164,[1]E!F:F)</f>
        <v>0</v>
      </c>
      <c r="D164" s="3">
        <f>SUMIF([1]E!D:D,A164,[1]E!G:G)</f>
        <v>0</v>
      </c>
      <c r="E164" s="4">
        <f>+SUMIFS([1]E!F:F,[1]E!D:D,A164,[1]E!C:C,"&gt;="&amp;debut,[1]E!C:C,"&lt;="&amp;fin)-SUMIFS([1]E!G:G,[1]E!D:D,A164,[1]E!C:C,"&gt;="&amp;debut,[1]E!C:C,"&lt;="&amp;fin)</f>
        <v>0</v>
      </c>
      <c r="F164" s="4">
        <f>+SUMIFS([1]E!F:F,[1]E!D:D,A164,[1]E!C:C,"&gt;="&amp;$A$1,[1]E!C:C,"&lt;="&amp;$A$2)-SUMIFS([1]E!G:G,[1]E!D:D,A164,[1]E!C:C,"&gt;="&amp;$A$1,[1]E!C:C,"&lt;="&amp;$A$2)</f>
        <v>0</v>
      </c>
      <c r="G164" s="4">
        <f>+SUMIFS([1]E!F:F,[1]E!D:D,A164,[1]E!C:C,"&gt;="&amp;$A$3,[1]E!C:C,"&lt;="&amp;$A$4)-SUMIFS([1]E!G:G,[1]E!D:D,$A$10,[1]E!C:C,"&gt;="&amp;A157,[1]E!C:C,"&lt;="&amp;$A$4)</f>
        <v>0</v>
      </c>
      <c r="H164" s="4">
        <f>+SUMIFS([1]E!F:F,[1]E!K:K,Tableau1[[#Headers],[cal]],[1]E!D:D,Tableau1[[#This Row],[N° compte]])-SUMIFS([1]E!G:G,[1]E!K:K,Tableau1[[#Headers],[cal]],[1]E!D:D,Tableau1[[#This Row],[N° compte]])</f>
        <v>0</v>
      </c>
      <c r="I164" s="4">
        <f>SUMIFS([1]E!F:F,[1]E!K:K,Tableau1[[#Headers],[jjb]],[1]E!D:D,Tableau1[[#This Row],[N° compte]])-SUMIFS([1]E!F:F,[1]E!G:G,Tableau1[[#Headers],[jjb]],[1]E!D:D,Tableau1[[#This Row],[N° compte]])</f>
        <v>0</v>
      </c>
      <c r="J164" s="30" t="s">
        <v>200</v>
      </c>
    </row>
    <row r="165" spans="1:10">
      <c r="A165" s="23">
        <v>211588</v>
      </c>
      <c r="B165" s="24" t="s">
        <v>211</v>
      </c>
      <c r="C165" s="3">
        <f>SUMIF([1]E!D:D,A165,[1]E!F:F)</f>
        <v>0</v>
      </c>
      <c r="D165" s="3">
        <f>SUMIF([1]E!D:D,A165,[1]E!G:G)</f>
        <v>0</v>
      </c>
      <c r="E165" s="4">
        <f>+SUMIFS([1]E!F:F,[1]E!D:D,A165,[1]E!C:C,"&gt;="&amp;debut,[1]E!C:C,"&lt;="&amp;fin)-SUMIFS([1]E!G:G,[1]E!D:D,A165,[1]E!C:C,"&gt;="&amp;debut,[1]E!C:C,"&lt;="&amp;fin)</f>
        <v>0</v>
      </c>
      <c r="F165" s="4">
        <f>+SUMIFS([1]E!F:F,[1]E!D:D,A165,[1]E!C:C,"&gt;="&amp;$A$1,[1]E!C:C,"&lt;="&amp;$A$2)-SUMIFS([1]E!G:G,[1]E!D:D,A165,[1]E!C:C,"&gt;="&amp;$A$1,[1]E!C:C,"&lt;="&amp;$A$2)</f>
        <v>0</v>
      </c>
      <c r="G165" s="4">
        <f>+SUMIFS([1]E!F:F,[1]E!D:D,A165,[1]E!C:C,"&gt;="&amp;$A$3,[1]E!C:C,"&lt;="&amp;$A$4)-SUMIFS([1]E!G:G,[1]E!D:D,$A$10,[1]E!C:C,"&gt;="&amp;A158,[1]E!C:C,"&lt;="&amp;$A$4)</f>
        <v>0</v>
      </c>
      <c r="H165" s="4">
        <f>+SUMIFS([1]E!F:F,[1]E!K:K,Tableau1[[#Headers],[cal]],[1]E!D:D,Tableau1[[#This Row],[N° compte]])-SUMIFS([1]E!G:G,[1]E!K:K,Tableau1[[#Headers],[cal]],[1]E!D:D,Tableau1[[#This Row],[N° compte]])</f>
        <v>0</v>
      </c>
      <c r="I165" s="4">
        <f>SUMIFS([1]E!F:F,[1]E!K:K,Tableau1[[#Headers],[jjb]],[1]E!D:D,Tableau1[[#This Row],[N° compte]])-SUMIFS([1]E!F:F,[1]E!G:G,Tableau1[[#Headers],[jjb]],[1]E!D:D,Tableau1[[#This Row],[N° compte]])</f>
        <v>0</v>
      </c>
      <c r="J165" s="25" t="s">
        <v>200</v>
      </c>
    </row>
    <row r="166" spans="1:10">
      <c r="A166" s="28">
        <v>2116</v>
      </c>
      <c r="B166" s="29" t="s">
        <v>212</v>
      </c>
      <c r="C166" s="3">
        <f>SUMIF([1]E!D:D,A166,[1]E!F:F)</f>
        <v>0</v>
      </c>
      <c r="D166" s="3">
        <f>SUMIF([1]E!D:D,A166,[1]E!G:G)</f>
        <v>0</v>
      </c>
      <c r="E166" s="4">
        <f>+SUMIFS([1]E!F:F,[1]E!D:D,A166,[1]E!C:C,"&gt;="&amp;debut,[1]E!C:C,"&lt;="&amp;fin)-SUMIFS([1]E!G:G,[1]E!D:D,A166,[1]E!C:C,"&gt;="&amp;debut,[1]E!C:C,"&lt;="&amp;fin)</f>
        <v>0</v>
      </c>
      <c r="F166" s="4">
        <f>+SUMIFS([1]E!F:F,[1]E!D:D,A166,[1]E!C:C,"&gt;="&amp;$A$1,[1]E!C:C,"&lt;="&amp;$A$2)-SUMIFS([1]E!G:G,[1]E!D:D,A166,[1]E!C:C,"&gt;="&amp;$A$1,[1]E!C:C,"&lt;="&amp;$A$2)</f>
        <v>0</v>
      </c>
      <c r="G166" s="4">
        <f>+SUMIFS([1]E!F:F,[1]E!D:D,A166,[1]E!C:C,"&gt;="&amp;$A$3,[1]E!C:C,"&lt;="&amp;$A$4)-SUMIFS([1]E!G:G,[1]E!D:D,$A$10,[1]E!C:C,"&gt;="&amp;A159,[1]E!C:C,"&lt;="&amp;$A$4)</f>
        <v>0</v>
      </c>
      <c r="H166" s="4">
        <f>+SUMIFS([1]E!F:F,[1]E!K:K,Tableau1[[#Headers],[cal]],[1]E!D:D,Tableau1[[#This Row],[N° compte]])-SUMIFS([1]E!G:G,[1]E!K:K,Tableau1[[#Headers],[cal]],[1]E!D:D,Tableau1[[#This Row],[N° compte]])</f>
        <v>0</v>
      </c>
      <c r="I166" s="4">
        <f>SUMIFS([1]E!F:F,[1]E!K:K,Tableau1[[#Headers],[jjb]],[1]E!D:D,Tableau1[[#This Row],[N° compte]])-SUMIFS([1]E!F:F,[1]E!G:G,Tableau1[[#Headers],[jjb]],[1]E!D:D,Tableau1[[#This Row],[N° compte]])</f>
        <v>0</v>
      </c>
      <c r="J166" s="30" t="s">
        <v>200</v>
      </c>
    </row>
    <row r="167" spans="1:10">
      <c r="A167" s="23">
        <v>212</v>
      </c>
      <c r="B167" s="24" t="s">
        <v>213</v>
      </c>
      <c r="C167" s="3">
        <f>SUMIF([1]E!D:D,A167,[1]E!F:F)</f>
        <v>0</v>
      </c>
      <c r="D167" s="3">
        <f>SUMIF([1]E!D:D,A167,[1]E!G:G)</f>
        <v>0</v>
      </c>
      <c r="E167" s="4">
        <f>+SUMIFS([1]E!F:F,[1]E!D:D,A167,[1]E!C:C,"&gt;="&amp;debut,[1]E!C:C,"&lt;="&amp;fin)-SUMIFS([1]E!G:G,[1]E!D:D,A167,[1]E!C:C,"&gt;="&amp;debut,[1]E!C:C,"&lt;="&amp;fin)</f>
        <v>0</v>
      </c>
      <c r="F167" s="4">
        <f>+SUMIFS([1]E!F:F,[1]E!D:D,A167,[1]E!C:C,"&gt;="&amp;$A$1,[1]E!C:C,"&lt;="&amp;$A$2)-SUMIFS([1]E!G:G,[1]E!D:D,A167,[1]E!C:C,"&gt;="&amp;$A$1,[1]E!C:C,"&lt;="&amp;$A$2)</f>
        <v>0</v>
      </c>
      <c r="G167" s="4">
        <f>+SUMIFS([1]E!F:F,[1]E!D:D,A167,[1]E!C:C,"&gt;="&amp;$A$3,[1]E!C:C,"&lt;="&amp;$A$4)-SUMIFS([1]E!G:G,[1]E!D:D,$A$10,[1]E!C:C,"&gt;="&amp;A160,[1]E!C:C,"&lt;="&amp;$A$4)</f>
        <v>0</v>
      </c>
      <c r="H167" s="4">
        <f>+SUMIFS([1]E!F:F,[1]E!K:K,Tableau1[[#Headers],[cal]],[1]E!D:D,Tableau1[[#This Row],[N° compte]])-SUMIFS([1]E!G:G,[1]E!K:K,Tableau1[[#Headers],[cal]],[1]E!D:D,Tableau1[[#This Row],[N° compte]])</f>
        <v>0</v>
      </c>
      <c r="I167" s="4">
        <f>SUMIFS([1]E!F:F,[1]E!K:K,Tableau1[[#Headers],[jjb]],[1]E!D:D,Tableau1[[#This Row],[N° compte]])-SUMIFS([1]E!F:F,[1]E!G:G,Tableau1[[#Headers],[jjb]],[1]E!D:D,Tableau1[[#This Row],[N° compte]])</f>
        <v>0</v>
      </c>
      <c r="J167" s="25" t="s">
        <v>200</v>
      </c>
    </row>
    <row r="168" spans="1:10">
      <c r="A168" s="28">
        <v>213</v>
      </c>
      <c r="B168" s="29" t="s">
        <v>214</v>
      </c>
      <c r="C168" s="3">
        <f>SUMIF([1]E!D:D,A168,[1]E!F:F)</f>
        <v>0</v>
      </c>
      <c r="D168" s="3">
        <f>SUMIF([1]E!D:D,A168,[1]E!G:G)</f>
        <v>0</v>
      </c>
      <c r="E168" s="4">
        <f>+SUMIFS([1]E!F:F,[1]E!D:D,A168,[1]E!C:C,"&gt;="&amp;debut,[1]E!C:C,"&lt;="&amp;fin)-SUMIFS([1]E!G:G,[1]E!D:D,A168,[1]E!C:C,"&gt;="&amp;debut,[1]E!C:C,"&lt;="&amp;fin)</f>
        <v>0</v>
      </c>
      <c r="F168" s="4">
        <f>+SUMIFS([1]E!F:F,[1]E!D:D,A168,[1]E!C:C,"&gt;="&amp;$A$1,[1]E!C:C,"&lt;="&amp;$A$2)-SUMIFS([1]E!G:G,[1]E!D:D,A168,[1]E!C:C,"&gt;="&amp;$A$1,[1]E!C:C,"&lt;="&amp;$A$2)</f>
        <v>0</v>
      </c>
      <c r="G168" s="4">
        <f>+SUMIFS([1]E!F:F,[1]E!D:D,A168,[1]E!C:C,"&gt;="&amp;$A$3,[1]E!C:C,"&lt;="&amp;$A$4)-SUMIFS([1]E!G:G,[1]E!D:D,$A$10,[1]E!C:C,"&gt;="&amp;A161,[1]E!C:C,"&lt;="&amp;$A$4)</f>
        <v>0</v>
      </c>
      <c r="H168" s="4">
        <f>+SUMIFS([1]E!F:F,[1]E!K:K,Tableau1[[#Headers],[cal]],[1]E!D:D,Tableau1[[#This Row],[N° compte]])-SUMIFS([1]E!G:G,[1]E!K:K,Tableau1[[#Headers],[cal]],[1]E!D:D,Tableau1[[#This Row],[N° compte]])</f>
        <v>0</v>
      </c>
      <c r="I168" s="4">
        <f>SUMIFS([1]E!F:F,[1]E!K:K,Tableau1[[#Headers],[jjb]],[1]E!D:D,Tableau1[[#This Row],[N° compte]])-SUMIFS([1]E!F:F,[1]E!G:G,Tableau1[[#Headers],[jjb]],[1]E!D:D,Tableau1[[#This Row],[N° compte]])</f>
        <v>0</v>
      </c>
      <c r="J168" s="30" t="s">
        <v>214</v>
      </c>
    </row>
    <row r="169" spans="1:10">
      <c r="A169" s="23">
        <v>2131</v>
      </c>
      <c r="B169" s="24" t="s">
        <v>215</v>
      </c>
      <c r="C169" s="3">
        <f>SUMIF([1]E!D:D,A169,[1]E!F:F)</f>
        <v>0</v>
      </c>
      <c r="D169" s="3">
        <f>SUMIF([1]E!D:D,A169,[1]E!G:G)</f>
        <v>0</v>
      </c>
      <c r="E169" s="4">
        <f>+SUMIFS([1]E!F:F,[1]E!D:D,A169,[1]E!C:C,"&gt;="&amp;debut,[1]E!C:C,"&lt;="&amp;fin)-SUMIFS([1]E!G:G,[1]E!D:D,A169,[1]E!C:C,"&gt;="&amp;debut,[1]E!C:C,"&lt;="&amp;fin)</f>
        <v>0</v>
      </c>
      <c r="F169" s="4">
        <f>+SUMIFS([1]E!F:F,[1]E!D:D,A169,[1]E!C:C,"&gt;="&amp;$A$1,[1]E!C:C,"&lt;="&amp;$A$2)-SUMIFS([1]E!G:G,[1]E!D:D,A169,[1]E!C:C,"&gt;="&amp;$A$1,[1]E!C:C,"&lt;="&amp;$A$2)</f>
        <v>0</v>
      </c>
      <c r="G169" s="4">
        <f>+SUMIFS([1]E!F:F,[1]E!D:D,A169,[1]E!C:C,"&gt;="&amp;$A$3,[1]E!C:C,"&lt;="&amp;$A$4)-SUMIFS([1]E!G:G,[1]E!D:D,$A$10,[1]E!C:C,"&gt;="&amp;A162,[1]E!C:C,"&lt;="&amp;$A$4)</f>
        <v>0</v>
      </c>
      <c r="H169" s="4">
        <f>+SUMIFS([1]E!F:F,[1]E!K:K,Tableau1[[#Headers],[cal]],[1]E!D:D,Tableau1[[#This Row],[N° compte]])-SUMIFS([1]E!G:G,[1]E!K:K,Tableau1[[#Headers],[cal]],[1]E!D:D,Tableau1[[#This Row],[N° compte]])</f>
        <v>0</v>
      </c>
      <c r="I169" s="4">
        <f>SUMIFS([1]E!F:F,[1]E!K:K,Tableau1[[#Headers],[jjb]],[1]E!D:D,Tableau1[[#This Row],[N° compte]])-SUMIFS([1]E!F:F,[1]E!G:G,Tableau1[[#Headers],[jjb]],[1]E!D:D,Tableau1[[#This Row],[N° compte]])</f>
        <v>0</v>
      </c>
      <c r="J169" s="25" t="s">
        <v>214</v>
      </c>
    </row>
    <row r="170" spans="1:10">
      <c r="A170" s="28">
        <v>21311</v>
      </c>
      <c r="B170" s="29" t="s">
        <v>207</v>
      </c>
      <c r="C170" s="3">
        <f>SUMIF([1]E!D:D,A170,[1]E!F:F)</f>
        <v>0</v>
      </c>
      <c r="D170" s="3">
        <f>SUMIF([1]E!D:D,A170,[1]E!G:G)</f>
        <v>0</v>
      </c>
      <c r="E170" s="4">
        <f>+SUMIFS([1]E!F:F,[1]E!D:D,A170,[1]E!C:C,"&gt;="&amp;debut,[1]E!C:C,"&lt;="&amp;fin)-SUMIFS([1]E!G:G,[1]E!D:D,A170,[1]E!C:C,"&gt;="&amp;debut,[1]E!C:C,"&lt;="&amp;fin)</f>
        <v>0</v>
      </c>
      <c r="F170" s="4">
        <f>+SUMIFS([1]E!F:F,[1]E!D:D,A170,[1]E!C:C,"&gt;="&amp;$A$1,[1]E!C:C,"&lt;="&amp;$A$2)-SUMIFS([1]E!G:G,[1]E!D:D,A170,[1]E!C:C,"&gt;="&amp;$A$1,[1]E!C:C,"&lt;="&amp;$A$2)</f>
        <v>0</v>
      </c>
      <c r="G170" s="4">
        <f>+SUMIFS([1]E!F:F,[1]E!D:D,A170,[1]E!C:C,"&gt;="&amp;$A$3,[1]E!C:C,"&lt;="&amp;$A$4)-SUMIFS([1]E!G:G,[1]E!D:D,$A$10,[1]E!C:C,"&gt;="&amp;A163,[1]E!C:C,"&lt;="&amp;$A$4)</f>
        <v>0</v>
      </c>
      <c r="H170" s="4">
        <f>+SUMIFS([1]E!F:F,[1]E!K:K,Tableau1[[#Headers],[cal]],[1]E!D:D,Tableau1[[#This Row],[N° compte]])-SUMIFS([1]E!G:G,[1]E!K:K,Tableau1[[#Headers],[cal]],[1]E!D:D,Tableau1[[#This Row],[N° compte]])</f>
        <v>0</v>
      </c>
      <c r="I170" s="4">
        <f>SUMIFS([1]E!F:F,[1]E!K:K,Tableau1[[#Headers],[jjb]],[1]E!D:D,Tableau1[[#This Row],[N° compte]])-SUMIFS([1]E!F:F,[1]E!G:G,Tableau1[[#Headers],[jjb]],[1]E!D:D,Tableau1[[#This Row],[N° compte]])</f>
        <v>0</v>
      </c>
      <c r="J170" s="30" t="s">
        <v>214</v>
      </c>
    </row>
    <row r="171" spans="1:10">
      <c r="A171" s="23">
        <v>21315</v>
      </c>
      <c r="B171" s="24" t="s">
        <v>208</v>
      </c>
      <c r="C171" s="3">
        <f>SUMIF([1]E!D:D,A171,[1]E!F:F)</f>
        <v>0</v>
      </c>
      <c r="D171" s="3">
        <f>SUMIF([1]E!D:D,A171,[1]E!G:G)</f>
        <v>0</v>
      </c>
      <c r="E171" s="4">
        <f>+SUMIFS([1]E!F:F,[1]E!D:D,A171,[1]E!C:C,"&gt;="&amp;debut,[1]E!C:C,"&lt;="&amp;fin)-SUMIFS([1]E!G:G,[1]E!D:D,A171,[1]E!C:C,"&gt;="&amp;debut,[1]E!C:C,"&lt;="&amp;fin)</f>
        <v>0</v>
      </c>
      <c r="F171" s="4">
        <f>+SUMIFS([1]E!F:F,[1]E!D:D,A171,[1]E!C:C,"&gt;="&amp;$A$1,[1]E!C:C,"&lt;="&amp;$A$2)-SUMIFS([1]E!G:G,[1]E!D:D,A171,[1]E!C:C,"&gt;="&amp;$A$1,[1]E!C:C,"&lt;="&amp;$A$2)</f>
        <v>0</v>
      </c>
      <c r="G171" s="4">
        <f>+SUMIFS([1]E!F:F,[1]E!D:D,A171,[1]E!C:C,"&gt;="&amp;$A$3,[1]E!C:C,"&lt;="&amp;$A$4)-SUMIFS([1]E!G:G,[1]E!D:D,$A$10,[1]E!C:C,"&gt;="&amp;A164,[1]E!C:C,"&lt;="&amp;$A$4)</f>
        <v>0</v>
      </c>
      <c r="H171" s="4">
        <f>+SUMIFS([1]E!F:F,[1]E!K:K,Tableau1[[#Headers],[cal]],[1]E!D:D,Tableau1[[#This Row],[N° compte]])-SUMIFS([1]E!G:G,[1]E!K:K,Tableau1[[#Headers],[cal]],[1]E!D:D,Tableau1[[#This Row],[N° compte]])</f>
        <v>0</v>
      </c>
      <c r="I171" s="4">
        <f>SUMIFS([1]E!F:F,[1]E!K:K,Tableau1[[#Headers],[jjb]],[1]E!D:D,Tableau1[[#This Row],[N° compte]])-SUMIFS([1]E!F:F,[1]E!G:G,Tableau1[[#Headers],[jjb]],[1]E!D:D,Tableau1[[#This Row],[N° compte]])</f>
        <v>0</v>
      </c>
      <c r="J171" s="25" t="s">
        <v>214</v>
      </c>
    </row>
    <row r="172" spans="1:10">
      <c r="A172" s="28">
        <v>21318</v>
      </c>
      <c r="B172" s="29" t="s">
        <v>209</v>
      </c>
      <c r="C172" s="3">
        <f>SUMIF([1]E!D:D,A172,[1]E!F:F)</f>
        <v>0</v>
      </c>
      <c r="D172" s="3">
        <f>SUMIF([1]E!D:D,A172,[1]E!G:G)</f>
        <v>0</v>
      </c>
      <c r="E172" s="4">
        <f>+SUMIFS([1]E!F:F,[1]E!D:D,A172,[1]E!C:C,"&gt;="&amp;debut,[1]E!C:C,"&lt;="&amp;fin)-SUMIFS([1]E!G:G,[1]E!D:D,A172,[1]E!C:C,"&gt;="&amp;debut,[1]E!C:C,"&lt;="&amp;fin)</f>
        <v>0</v>
      </c>
      <c r="F172" s="4">
        <f>+SUMIFS([1]E!F:F,[1]E!D:D,A172,[1]E!C:C,"&gt;="&amp;$A$1,[1]E!C:C,"&lt;="&amp;$A$2)-SUMIFS([1]E!G:G,[1]E!D:D,A172,[1]E!C:C,"&gt;="&amp;$A$1,[1]E!C:C,"&lt;="&amp;$A$2)</f>
        <v>0</v>
      </c>
      <c r="G172" s="4">
        <f>+SUMIFS([1]E!F:F,[1]E!D:D,A172,[1]E!C:C,"&gt;="&amp;$A$3,[1]E!C:C,"&lt;="&amp;$A$4)-SUMIFS([1]E!G:G,[1]E!D:D,$A$10,[1]E!C:C,"&gt;="&amp;A165,[1]E!C:C,"&lt;="&amp;$A$4)</f>
        <v>0</v>
      </c>
      <c r="H172" s="4">
        <f>+SUMIFS([1]E!F:F,[1]E!K:K,Tableau1[[#Headers],[cal]],[1]E!D:D,Tableau1[[#This Row],[N° compte]])-SUMIFS([1]E!G:G,[1]E!K:K,Tableau1[[#Headers],[cal]],[1]E!D:D,Tableau1[[#This Row],[N° compte]])</f>
        <v>0</v>
      </c>
      <c r="I172" s="4">
        <f>SUMIFS([1]E!F:F,[1]E!K:K,Tableau1[[#Headers],[jjb]],[1]E!D:D,Tableau1[[#This Row],[N° compte]])-SUMIFS([1]E!F:F,[1]E!G:G,Tableau1[[#Headers],[jjb]],[1]E!D:D,Tableau1[[#This Row],[N° compte]])</f>
        <v>0</v>
      </c>
      <c r="J172" s="30" t="s">
        <v>214</v>
      </c>
    </row>
    <row r="173" spans="1:10">
      <c r="A173" s="23">
        <v>213181</v>
      </c>
      <c r="B173" s="24" t="s">
        <v>210</v>
      </c>
      <c r="C173" s="3">
        <f>SUMIF([1]E!D:D,A173,[1]E!F:F)</f>
        <v>0</v>
      </c>
      <c r="D173" s="3">
        <f>SUMIF([1]E!D:D,A173,[1]E!G:G)</f>
        <v>0</v>
      </c>
      <c r="E173" s="4">
        <f>+SUMIFS([1]E!F:F,[1]E!D:D,A173,[1]E!C:C,"&gt;="&amp;debut,[1]E!C:C,"&lt;="&amp;fin)-SUMIFS([1]E!G:G,[1]E!D:D,A173,[1]E!C:C,"&gt;="&amp;debut,[1]E!C:C,"&lt;="&amp;fin)</f>
        <v>0</v>
      </c>
      <c r="F173" s="4">
        <f>+SUMIFS([1]E!F:F,[1]E!D:D,A173,[1]E!C:C,"&gt;="&amp;$A$1,[1]E!C:C,"&lt;="&amp;$A$2)-SUMIFS([1]E!G:G,[1]E!D:D,A173,[1]E!C:C,"&gt;="&amp;$A$1,[1]E!C:C,"&lt;="&amp;$A$2)</f>
        <v>0</v>
      </c>
      <c r="G173" s="4">
        <f>+SUMIFS([1]E!F:F,[1]E!D:D,A173,[1]E!C:C,"&gt;="&amp;$A$3,[1]E!C:C,"&lt;="&amp;$A$4)-SUMIFS([1]E!G:G,[1]E!D:D,$A$10,[1]E!C:C,"&gt;="&amp;A166,[1]E!C:C,"&lt;="&amp;$A$4)</f>
        <v>0</v>
      </c>
      <c r="H173" s="4">
        <f>+SUMIFS([1]E!F:F,[1]E!K:K,Tableau1[[#Headers],[cal]],[1]E!D:D,Tableau1[[#This Row],[N° compte]])-SUMIFS([1]E!G:G,[1]E!K:K,Tableau1[[#Headers],[cal]],[1]E!D:D,Tableau1[[#This Row],[N° compte]])</f>
        <v>0</v>
      </c>
      <c r="I173" s="4">
        <f>SUMIFS([1]E!F:F,[1]E!K:K,Tableau1[[#Headers],[jjb]],[1]E!D:D,Tableau1[[#This Row],[N° compte]])-SUMIFS([1]E!F:F,[1]E!G:G,Tableau1[[#Headers],[jjb]],[1]E!D:D,Tableau1[[#This Row],[N° compte]])</f>
        <v>0</v>
      </c>
      <c r="J173" s="25" t="s">
        <v>214</v>
      </c>
    </row>
    <row r="174" spans="1:10">
      <c r="A174" s="28">
        <v>213188</v>
      </c>
      <c r="B174" s="29" t="s">
        <v>211</v>
      </c>
      <c r="C174" s="3">
        <f>SUMIF([1]E!D:D,A174,[1]E!F:F)</f>
        <v>0</v>
      </c>
      <c r="D174" s="3">
        <f>SUMIF([1]E!D:D,A174,[1]E!G:G)</f>
        <v>0</v>
      </c>
      <c r="E174" s="4">
        <f>+SUMIFS([1]E!F:F,[1]E!D:D,A174,[1]E!C:C,"&gt;="&amp;debut,[1]E!C:C,"&lt;="&amp;fin)-SUMIFS([1]E!G:G,[1]E!D:D,A174,[1]E!C:C,"&gt;="&amp;debut,[1]E!C:C,"&lt;="&amp;fin)</f>
        <v>0</v>
      </c>
      <c r="F174" s="4">
        <f>+SUMIFS([1]E!F:F,[1]E!D:D,A174,[1]E!C:C,"&gt;="&amp;$A$1,[1]E!C:C,"&lt;="&amp;$A$2)-SUMIFS([1]E!G:G,[1]E!D:D,A174,[1]E!C:C,"&gt;="&amp;$A$1,[1]E!C:C,"&lt;="&amp;$A$2)</f>
        <v>0</v>
      </c>
      <c r="G174" s="4">
        <f>+SUMIFS([1]E!F:F,[1]E!D:D,A174,[1]E!C:C,"&gt;="&amp;$A$3,[1]E!C:C,"&lt;="&amp;$A$4)-SUMIFS([1]E!G:G,[1]E!D:D,$A$10,[1]E!C:C,"&gt;="&amp;A167,[1]E!C:C,"&lt;="&amp;$A$4)</f>
        <v>0</v>
      </c>
      <c r="H174" s="4">
        <f>+SUMIFS([1]E!F:F,[1]E!K:K,Tableau1[[#Headers],[cal]],[1]E!D:D,Tableau1[[#This Row],[N° compte]])-SUMIFS([1]E!G:G,[1]E!K:K,Tableau1[[#Headers],[cal]],[1]E!D:D,Tableau1[[#This Row],[N° compte]])</f>
        <v>0</v>
      </c>
      <c r="I174" s="4">
        <f>SUMIFS([1]E!F:F,[1]E!K:K,Tableau1[[#Headers],[jjb]],[1]E!D:D,Tableau1[[#This Row],[N° compte]])-SUMIFS([1]E!F:F,[1]E!G:G,Tableau1[[#Headers],[jjb]],[1]E!D:D,Tableau1[[#This Row],[N° compte]])</f>
        <v>0</v>
      </c>
      <c r="J174" s="30" t="s">
        <v>214</v>
      </c>
    </row>
    <row r="175" spans="1:10">
      <c r="A175" s="23">
        <v>2135</v>
      </c>
      <c r="B175" s="24" t="s">
        <v>216</v>
      </c>
      <c r="C175" s="3">
        <f>SUMIF([1]E!D:D,A175,[1]E!F:F)</f>
        <v>0</v>
      </c>
      <c r="D175" s="3">
        <f>SUMIF([1]E!D:D,A175,[1]E!G:G)</f>
        <v>0</v>
      </c>
      <c r="E175" s="4">
        <f>+SUMIFS([1]E!F:F,[1]E!D:D,A175,[1]E!C:C,"&gt;="&amp;debut,[1]E!C:C,"&lt;="&amp;fin)-SUMIFS([1]E!G:G,[1]E!D:D,A175,[1]E!C:C,"&gt;="&amp;debut,[1]E!C:C,"&lt;="&amp;fin)</f>
        <v>0</v>
      </c>
      <c r="F175" s="4">
        <f>+SUMIFS([1]E!F:F,[1]E!D:D,A175,[1]E!C:C,"&gt;="&amp;$A$1,[1]E!C:C,"&lt;="&amp;$A$2)-SUMIFS([1]E!G:G,[1]E!D:D,A175,[1]E!C:C,"&gt;="&amp;$A$1,[1]E!C:C,"&lt;="&amp;$A$2)</f>
        <v>0</v>
      </c>
      <c r="G175" s="4">
        <f>+SUMIFS([1]E!F:F,[1]E!D:D,A175,[1]E!C:C,"&gt;="&amp;$A$3,[1]E!C:C,"&lt;="&amp;$A$4)-SUMIFS([1]E!G:G,[1]E!D:D,$A$10,[1]E!C:C,"&gt;="&amp;A168,[1]E!C:C,"&lt;="&amp;$A$4)</f>
        <v>0</v>
      </c>
      <c r="H175" s="4">
        <f>+SUMIFS([1]E!F:F,[1]E!K:K,Tableau1[[#Headers],[cal]],[1]E!D:D,Tableau1[[#This Row],[N° compte]])-SUMIFS([1]E!G:G,[1]E!K:K,Tableau1[[#Headers],[cal]],[1]E!D:D,Tableau1[[#This Row],[N° compte]])</f>
        <v>0</v>
      </c>
      <c r="I175" s="4">
        <f>SUMIFS([1]E!F:F,[1]E!K:K,Tableau1[[#Headers],[jjb]],[1]E!D:D,Tableau1[[#This Row],[N° compte]])-SUMIFS([1]E!F:F,[1]E!G:G,Tableau1[[#Headers],[jjb]],[1]E!D:D,Tableau1[[#This Row],[N° compte]])</f>
        <v>0</v>
      </c>
      <c r="J175" s="25" t="s">
        <v>214</v>
      </c>
    </row>
    <row r="176" spans="1:10">
      <c r="A176" s="28">
        <v>2138</v>
      </c>
      <c r="B176" s="29" t="s">
        <v>217</v>
      </c>
      <c r="C176" s="3">
        <f>SUMIF([1]E!D:D,A176,[1]E!F:F)</f>
        <v>0</v>
      </c>
      <c r="D176" s="3">
        <f>SUMIF([1]E!D:D,A176,[1]E!G:G)</f>
        <v>0</v>
      </c>
      <c r="E176" s="4">
        <f>+SUMIFS([1]E!F:F,[1]E!D:D,A176,[1]E!C:C,"&gt;="&amp;debut,[1]E!C:C,"&lt;="&amp;fin)-SUMIFS([1]E!G:G,[1]E!D:D,A176,[1]E!C:C,"&gt;="&amp;debut,[1]E!C:C,"&lt;="&amp;fin)</f>
        <v>0</v>
      </c>
      <c r="F176" s="4">
        <f>+SUMIFS([1]E!F:F,[1]E!D:D,A176,[1]E!C:C,"&gt;="&amp;$A$1,[1]E!C:C,"&lt;="&amp;$A$2)-SUMIFS([1]E!G:G,[1]E!D:D,A176,[1]E!C:C,"&gt;="&amp;$A$1,[1]E!C:C,"&lt;="&amp;$A$2)</f>
        <v>0</v>
      </c>
      <c r="G176" s="4">
        <f>+SUMIFS([1]E!F:F,[1]E!D:D,A176,[1]E!C:C,"&gt;="&amp;$A$3,[1]E!C:C,"&lt;="&amp;$A$4)-SUMIFS([1]E!G:G,[1]E!D:D,$A$10,[1]E!C:C,"&gt;="&amp;A169,[1]E!C:C,"&lt;="&amp;$A$4)</f>
        <v>0</v>
      </c>
      <c r="H176" s="4">
        <f>+SUMIFS([1]E!F:F,[1]E!K:K,Tableau1[[#Headers],[cal]],[1]E!D:D,Tableau1[[#This Row],[N° compte]])-SUMIFS([1]E!G:G,[1]E!K:K,Tableau1[[#Headers],[cal]],[1]E!D:D,Tableau1[[#This Row],[N° compte]])</f>
        <v>0</v>
      </c>
      <c r="I176" s="4">
        <f>SUMIFS([1]E!F:F,[1]E!K:K,Tableau1[[#Headers],[jjb]],[1]E!D:D,Tableau1[[#This Row],[N° compte]])-SUMIFS([1]E!F:F,[1]E!G:G,Tableau1[[#Headers],[jjb]],[1]E!D:D,Tableau1[[#This Row],[N° compte]])</f>
        <v>0</v>
      </c>
      <c r="J176" s="30" t="s">
        <v>214</v>
      </c>
    </row>
    <row r="177" spans="1:10">
      <c r="A177" s="23">
        <v>21381</v>
      </c>
      <c r="B177" s="24" t="s">
        <v>218</v>
      </c>
      <c r="C177" s="3">
        <f>SUMIF([1]E!D:D,A177,[1]E!F:F)</f>
        <v>0</v>
      </c>
      <c r="D177" s="3">
        <f>SUMIF([1]E!D:D,A177,[1]E!G:G)</f>
        <v>0</v>
      </c>
      <c r="E177" s="4">
        <f>+SUMIFS([1]E!F:F,[1]E!D:D,A177,[1]E!C:C,"&gt;="&amp;debut,[1]E!C:C,"&lt;="&amp;fin)-SUMIFS([1]E!G:G,[1]E!D:D,A177,[1]E!C:C,"&gt;="&amp;debut,[1]E!C:C,"&lt;="&amp;fin)</f>
        <v>0</v>
      </c>
      <c r="F177" s="4">
        <f>+SUMIFS([1]E!F:F,[1]E!D:D,A177,[1]E!C:C,"&gt;="&amp;$A$1,[1]E!C:C,"&lt;="&amp;$A$2)-SUMIFS([1]E!G:G,[1]E!D:D,A177,[1]E!C:C,"&gt;="&amp;$A$1,[1]E!C:C,"&lt;="&amp;$A$2)</f>
        <v>0</v>
      </c>
      <c r="G177" s="4">
        <f>+SUMIFS([1]E!F:F,[1]E!D:D,A177,[1]E!C:C,"&gt;="&amp;$A$3,[1]E!C:C,"&lt;="&amp;$A$4)-SUMIFS([1]E!G:G,[1]E!D:D,$A$10,[1]E!C:C,"&gt;="&amp;A170,[1]E!C:C,"&lt;="&amp;$A$4)</f>
        <v>0</v>
      </c>
      <c r="H177" s="4">
        <f>+SUMIFS([1]E!F:F,[1]E!K:K,Tableau1[[#Headers],[cal]],[1]E!D:D,Tableau1[[#This Row],[N° compte]])-SUMIFS([1]E!G:G,[1]E!K:K,Tableau1[[#Headers],[cal]],[1]E!D:D,Tableau1[[#This Row],[N° compte]])</f>
        <v>0</v>
      </c>
      <c r="I177" s="4">
        <f>SUMIFS([1]E!F:F,[1]E!K:K,Tableau1[[#Headers],[jjb]],[1]E!D:D,Tableau1[[#This Row],[N° compte]])-SUMIFS([1]E!F:F,[1]E!G:G,Tableau1[[#Headers],[jjb]],[1]E!D:D,Tableau1[[#This Row],[N° compte]])</f>
        <v>0</v>
      </c>
      <c r="J177" s="25" t="s">
        <v>214</v>
      </c>
    </row>
    <row r="178" spans="1:10">
      <c r="A178" s="28">
        <v>21382</v>
      </c>
      <c r="B178" s="29" t="s">
        <v>219</v>
      </c>
      <c r="C178" s="3">
        <f>SUMIF([1]E!D:D,A178,[1]E!F:F)</f>
        <v>0</v>
      </c>
      <c r="D178" s="3">
        <f>SUMIF([1]E!D:D,A178,[1]E!G:G)</f>
        <v>0</v>
      </c>
      <c r="E178" s="4">
        <f>+SUMIFS([1]E!F:F,[1]E!D:D,A178,[1]E!C:C,"&gt;="&amp;debut,[1]E!C:C,"&lt;="&amp;fin)-SUMIFS([1]E!G:G,[1]E!D:D,A178,[1]E!C:C,"&gt;="&amp;debut,[1]E!C:C,"&lt;="&amp;fin)</f>
        <v>0</v>
      </c>
      <c r="F178" s="4">
        <f>+SUMIFS([1]E!F:F,[1]E!D:D,A178,[1]E!C:C,"&gt;="&amp;$A$1,[1]E!C:C,"&lt;="&amp;$A$2)-SUMIFS([1]E!G:G,[1]E!D:D,A178,[1]E!C:C,"&gt;="&amp;$A$1,[1]E!C:C,"&lt;="&amp;$A$2)</f>
        <v>0</v>
      </c>
      <c r="G178" s="4">
        <f>+SUMIFS([1]E!F:F,[1]E!D:D,A178,[1]E!C:C,"&gt;="&amp;$A$3,[1]E!C:C,"&lt;="&amp;$A$4)-SUMIFS([1]E!G:G,[1]E!D:D,$A$10,[1]E!C:C,"&gt;="&amp;A171,[1]E!C:C,"&lt;="&amp;$A$4)</f>
        <v>0</v>
      </c>
      <c r="H178" s="4">
        <f>+SUMIFS([1]E!F:F,[1]E!K:K,Tableau1[[#Headers],[cal]],[1]E!D:D,Tableau1[[#This Row],[N° compte]])-SUMIFS([1]E!G:G,[1]E!K:K,Tableau1[[#Headers],[cal]],[1]E!D:D,Tableau1[[#This Row],[N° compte]])</f>
        <v>0</v>
      </c>
      <c r="I178" s="4">
        <f>SUMIFS([1]E!F:F,[1]E!K:K,Tableau1[[#Headers],[jjb]],[1]E!D:D,Tableau1[[#This Row],[N° compte]])-SUMIFS([1]E!F:F,[1]E!G:G,Tableau1[[#Headers],[jjb]],[1]E!D:D,Tableau1[[#This Row],[N° compte]])</f>
        <v>0</v>
      </c>
      <c r="J178" s="30" t="s">
        <v>214</v>
      </c>
    </row>
    <row r="179" spans="1:10">
      <c r="A179" s="23">
        <v>21383</v>
      </c>
      <c r="B179" s="24" t="s">
        <v>220</v>
      </c>
      <c r="C179" s="3">
        <f>SUMIF([1]E!D:D,A179,[1]E!F:F)</f>
        <v>0</v>
      </c>
      <c r="D179" s="3">
        <f>SUMIF([1]E!D:D,A179,[1]E!G:G)</f>
        <v>0</v>
      </c>
      <c r="E179" s="4">
        <f>+SUMIFS([1]E!F:F,[1]E!D:D,A179,[1]E!C:C,"&gt;="&amp;debut,[1]E!C:C,"&lt;="&amp;fin)-SUMIFS([1]E!G:G,[1]E!D:D,A179,[1]E!C:C,"&gt;="&amp;debut,[1]E!C:C,"&lt;="&amp;fin)</f>
        <v>0</v>
      </c>
      <c r="F179" s="4">
        <f>+SUMIFS([1]E!F:F,[1]E!D:D,A179,[1]E!C:C,"&gt;="&amp;$A$1,[1]E!C:C,"&lt;="&amp;$A$2)-SUMIFS([1]E!G:G,[1]E!D:D,A179,[1]E!C:C,"&gt;="&amp;$A$1,[1]E!C:C,"&lt;="&amp;$A$2)</f>
        <v>0</v>
      </c>
      <c r="G179" s="4">
        <f>+SUMIFS([1]E!F:F,[1]E!D:D,A179,[1]E!C:C,"&gt;="&amp;$A$3,[1]E!C:C,"&lt;="&amp;$A$4)-SUMIFS([1]E!G:G,[1]E!D:D,$A$10,[1]E!C:C,"&gt;="&amp;A172,[1]E!C:C,"&lt;="&amp;$A$4)</f>
        <v>0</v>
      </c>
      <c r="H179" s="4">
        <f>+SUMIFS([1]E!F:F,[1]E!K:K,Tableau1[[#Headers],[cal]],[1]E!D:D,Tableau1[[#This Row],[N° compte]])-SUMIFS([1]E!G:G,[1]E!K:K,Tableau1[[#Headers],[cal]],[1]E!D:D,Tableau1[[#This Row],[N° compte]])</f>
        <v>0</v>
      </c>
      <c r="I179" s="4">
        <f>SUMIFS([1]E!F:F,[1]E!K:K,Tableau1[[#Headers],[jjb]],[1]E!D:D,Tableau1[[#This Row],[N° compte]])-SUMIFS([1]E!F:F,[1]E!G:G,Tableau1[[#Headers],[jjb]],[1]E!D:D,Tableau1[[#This Row],[N° compte]])</f>
        <v>0</v>
      </c>
      <c r="J179" s="25" t="s">
        <v>214</v>
      </c>
    </row>
    <row r="180" spans="1:10">
      <c r="A180" s="28">
        <v>21384</v>
      </c>
      <c r="B180" s="29" t="s">
        <v>221</v>
      </c>
      <c r="C180" s="3">
        <f>SUMIF([1]E!D:D,A180,[1]E!F:F)</f>
        <v>0</v>
      </c>
      <c r="D180" s="3">
        <f>SUMIF([1]E!D:D,A180,[1]E!G:G)</f>
        <v>0</v>
      </c>
      <c r="E180" s="4">
        <f>+SUMIFS([1]E!F:F,[1]E!D:D,A180,[1]E!C:C,"&gt;="&amp;debut,[1]E!C:C,"&lt;="&amp;fin)-SUMIFS([1]E!G:G,[1]E!D:D,A180,[1]E!C:C,"&gt;="&amp;debut,[1]E!C:C,"&lt;="&amp;fin)</f>
        <v>0</v>
      </c>
      <c r="F180" s="4">
        <f>+SUMIFS([1]E!F:F,[1]E!D:D,A180,[1]E!C:C,"&gt;="&amp;$A$1,[1]E!C:C,"&lt;="&amp;$A$2)-SUMIFS([1]E!G:G,[1]E!D:D,A180,[1]E!C:C,"&gt;="&amp;$A$1,[1]E!C:C,"&lt;="&amp;$A$2)</f>
        <v>0</v>
      </c>
      <c r="G180" s="4">
        <f>+SUMIFS([1]E!F:F,[1]E!D:D,A180,[1]E!C:C,"&gt;="&amp;$A$3,[1]E!C:C,"&lt;="&amp;$A$4)-SUMIFS([1]E!G:G,[1]E!D:D,$A$10,[1]E!C:C,"&gt;="&amp;A173,[1]E!C:C,"&lt;="&amp;$A$4)</f>
        <v>0</v>
      </c>
      <c r="H180" s="4">
        <f>+SUMIFS([1]E!F:F,[1]E!K:K,Tableau1[[#Headers],[cal]],[1]E!D:D,Tableau1[[#This Row],[N° compte]])-SUMIFS([1]E!G:G,[1]E!K:K,Tableau1[[#Headers],[cal]],[1]E!D:D,Tableau1[[#This Row],[N° compte]])</f>
        <v>0</v>
      </c>
      <c r="I180" s="4">
        <f>SUMIFS([1]E!F:F,[1]E!K:K,Tableau1[[#Headers],[jjb]],[1]E!D:D,Tableau1[[#This Row],[N° compte]])-SUMIFS([1]E!F:F,[1]E!G:G,Tableau1[[#Headers],[jjb]],[1]E!D:D,Tableau1[[#This Row],[N° compte]])</f>
        <v>0</v>
      </c>
      <c r="J180" s="30" t="s">
        <v>214</v>
      </c>
    </row>
    <row r="181" spans="1:10">
      <c r="A181" s="23">
        <v>21385</v>
      </c>
      <c r="B181" s="24" t="s">
        <v>222</v>
      </c>
      <c r="C181" s="3">
        <f>SUMIF([1]E!D:D,A181,[1]E!F:F)</f>
        <v>0</v>
      </c>
      <c r="D181" s="3">
        <f>SUMIF([1]E!D:D,A181,[1]E!G:G)</f>
        <v>0</v>
      </c>
      <c r="E181" s="4">
        <f>+SUMIFS([1]E!F:F,[1]E!D:D,A181,[1]E!C:C,"&gt;="&amp;debut,[1]E!C:C,"&lt;="&amp;fin)-SUMIFS([1]E!G:G,[1]E!D:D,A181,[1]E!C:C,"&gt;="&amp;debut,[1]E!C:C,"&lt;="&amp;fin)</f>
        <v>0</v>
      </c>
      <c r="F181" s="4">
        <f>+SUMIFS([1]E!F:F,[1]E!D:D,A181,[1]E!C:C,"&gt;="&amp;$A$1,[1]E!C:C,"&lt;="&amp;$A$2)-SUMIFS([1]E!G:G,[1]E!D:D,A181,[1]E!C:C,"&gt;="&amp;$A$1,[1]E!C:C,"&lt;="&amp;$A$2)</f>
        <v>0</v>
      </c>
      <c r="G181" s="4">
        <f>+SUMIFS([1]E!F:F,[1]E!D:D,A181,[1]E!C:C,"&gt;="&amp;$A$3,[1]E!C:C,"&lt;="&amp;$A$4)-SUMIFS([1]E!G:G,[1]E!D:D,$A$10,[1]E!C:C,"&gt;="&amp;A174,[1]E!C:C,"&lt;="&amp;$A$4)</f>
        <v>0</v>
      </c>
      <c r="H181" s="4">
        <f>+SUMIFS([1]E!F:F,[1]E!K:K,Tableau1[[#Headers],[cal]],[1]E!D:D,Tableau1[[#This Row],[N° compte]])-SUMIFS([1]E!G:G,[1]E!K:K,Tableau1[[#Headers],[cal]],[1]E!D:D,Tableau1[[#This Row],[N° compte]])</f>
        <v>0</v>
      </c>
      <c r="I181" s="4">
        <f>SUMIFS([1]E!F:F,[1]E!K:K,Tableau1[[#Headers],[jjb]],[1]E!D:D,Tableau1[[#This Row],[N° compte]])-SUMIFS([1]E!F:F,[1]E!G:G,Tableau1[[#Headers],[jjb]],[1]E!D:D,Tableau1[[#This Row],[N° compte]])</f>
        <v>0</v>
      </c>
      <c r="J181" s="25" t="s">
        <v>214</v>
      </c>
    </row>
    <row r="182" spans="1:10">
      <c r="A182" s="28">
        <v>214</v>
      </c>
      <c r="B182" s="29" t="s">
        <v>223</v>
      </c>
      <c r="C182" s="3">
        <f>SUMIF([1]E!D:D,A182,[1]E!F:F)</f>
        <v>0</v>
      </c>
      <c r="D182" s="3">
        <f>SUMIF([1]E!D:D,A182,[1]E!G:G)</f>
        <v>0</v>
      </c>
      <c r="E182" s="4">
        <f>+SUMIFS([1]E!F:F,[1]E!D:D,A182,[1]E!C:C,"&gt;="&amp;debut,[1]E!C:C,"&lt;="&amp;fin)-SUMIFS([1]E!G:G,[1]E!D:D,A182,[1]E!C:C,"&gt;="&amp;debut,[1]E!C:C,"&lt;="&amp;fin)</f>
        <v>0</v>
      </c>
      <c r="F182" s="4">
        <f>+SUMIFS([1]E!F:F,[1]E!D:D,A182,[1]E!C:C,"&gt;="&amp;$A$1,[1]E!C:C,"&lt;="&amp;$A$2)-SUMIFS([1]E!G:G,[1]E!D:D,A182,[1]E!C:C,"&gt;="&amp;$A$1,[1]E!C:C,"&lt;="&amp;$A$2)</f>
        <v>0</v>
      </c>
      <c r="G182" s="4">
        <f>+SUMIFS([1]E!F:F,[1]E!D:D,A182,[1]E!C:C,"&gt;="&amp;$A$3,[1]E!C:C,"&lt;="&amp;$A$4)-SUMIFS([1]E!G:G,[1]E!D:D,$A$10,[1]E!C:C,"&gt;="&amp;A175,[1]E!C:C,"&lt;="&amp;$A$4)</f>
        <v>0</v>
      </c>
      <c r="H182" s="4">
        <f>+SUMIFS([1]E!F:F,[1]E!K:K,Tableau1[[#Headers],[cal]],[1]E!D:D,Tableau1[[#This Row],[N° compte]])-SUMIFS([1]E!G:G,[1]E!K:K,Tableau1[[#Headers],[cal]],[1]E!D:D,Tableau1[[#This Row],[N° compte]])</f>
        <v>0</v>
      </c>
      <c r="I182" s="4">
        <f>SUMIFS([1]E!F:F,[1]E!K:K,Tableau1[[#Headers],[jjb]],[1]E!D:D,Tableau1[[#This Row],[N° compte]])-SUMIFS([1]E!F:F,[1]E!G:G,Tableau1[[#Headers],[jjb]],[1]E!D:D,Tableau1[[#This Row],[N° compte]])</f>
        <v>0</v>
      </c>
      <c r="J182" s="30" t="s">
        <v>214</v>
      </c>
    </row>
    <row r="183" spans="1:10">
      <c r="A183" s="23">
        <v>215</v>
      </c>
      <c r="B183" s="24" t="s">
        <v>224</v>
      </c>
      <c r="C183" s="3">
        <f>SUMIF([1]E!D:D,A183,[1]E!F:F)</f>
        <v>0</v>
      </c>
      <c r="D183" s="3">
        <f>SUMIF([1]E!D:D,A183,[1]E!G:G)</f>
        <v>0</v>
      </c>
      <c r="E183" s="4">
        <f>+SUMIFS([1]E!F:F,[1]E!D:D,A183,[1]E!C:C,"&gt;="&amp;debut,[1]E!C:C,"&lt;="&amp;fin)-SUMIFS([1]E!G:G,[1]E!D:D,A183,[1]E!C:C,"&gt;="&amp;debut,[1]E!C:C,"&lt;="&amp;fin)</f>
        <v>0</v>
      </c>
      <c r="F183" s="4">
        <f>+SUMIFS([1]E!F:F,[1]E!D:D,A183,[1]E!C:C,"&gt;="&amp;$A$1,[1]E!C:C,"&lt;="&amp;$A$2)-SUMIFS([1]E!G:G,[1]E!D:D,A183,[1]E!C:C,"&gt;="&amp;$A$1,[1]E!C:C,"&lt;="&amp;$A$2)</f>
        <v>0</v>
      </c>
      <c r="G183" s="4">
        <f>+SUMIFS([1]E!F:F,[1]E!D:D,A183,[1]E!C:C,"&gt;="&amp;$A$3,[1]E!C:C,"&lt;="&amp;$A$4)-SUMIFS([1]E!G:G,[1]E!D:D,$A$10,[1]E!C:C,"&gt;="&amp;A176,[1]E!C:C,"&lt;="&amp;$A$4)</f>
        <v>0</v>
      </c>
      <c r="H183" s="4">
        <f>+SUMIFS([1]E!F:F,[1]E!K:K,Tableau1[[#Headers],[cal]],[1]E!D:D,Tableau1[[#This Row],[N° compte]])-SUMIFS([1]E!G:G,[1]E!K:K,Tableau1[[#Headers],[cal]],[1]E!D:D,Tableau1[[#This Row],[N° compte]])</f>
        <v>0</v>
      </c>
      <c r="I183" s="4">
        <f>SUMIFS([1]E!F:F,[1]E!K:K,Tableau1[[#Headers],[jjb]],[1]E!D:D,Tableau1[[#This Row],[N° compte]])-SUMIFS([1]E!F:F,[1]E!G:G,Tableau1[[#Headers],[jjb]],[1]E!D:D,Tableau1[[#This Row],[N° compte]])</f>
        <v>0</v>
      </c>
      <c r="J183" s="25" t="s">
        <v>225</v>
      </c>
    </row>
    <row r="184" spans="1:10">
      <c r="A184" s="28">
        <v>2151</v>
      </c>
      <c r="B184" s="29" t="s">
        <v>226</v>
      </c>
      <c r="C184" s="3">
        <f>SUMIF([1]E!D:D,A184,[1]E!F:F)</f>
        <v>0</v>
      </c>
      <c r="D184" s="3">
        <f>SUMIF([1]E!D:D,A184,[1]E!G:G)</f>
        <v>0</v>
      </c>
      <c r="E184" s="4">
        <f>+SUMIFS([1]E!F:F,[1]E!D:D,A184,[1]E!C:C,"&gt;="&amp;debut,[1]E!C:C,"&lt;="&amp;fin)-SUMIFS([1]E!G:G,[1]E!D:D,A184,[1]E!C:C,"&gt;="&amp;debut,[1]E!C:C,"&lt;="&amp;fin)</f>
        <v>0</v>
      </c>
      <c r="F184" s="4">
        <f>+SUMIFS([1]E!F:F,[1]E!D:D,A184,[1]E!C:C,"&gt;="&amp;$A$1,[1]E!C:C,"&lt;="&amp;$A$2)-SUMIFS([1]E!G:G,[1]E!D:D,A184,[1]E!C:C,"&gt;="&amp;$A$1,[1]E!C:C,"&lt;="&amp;$A$2)</f>
        <v>0</v>
      </c>
      <c r="G184" s="4">
        <f>+SUMIFS([1]E!F:F,[1]E!D:D,A184,[1]E!C:C,"&gt;="&amp;$A$3,[1]E!C:C,"&lt;="&amp;$A$4)-SUMIFS([1]E!G:G,[1]E!D:D,$A$10,[1]E!C:C,"&gt;="&amp;A177,[1]E!C:C,"&lt;="&amp;$A$4)</f>
        <v>0</v>
      </c>
      <c r="H184" s="4">
        <f>+SUMIFS([1]E!F:F,[1]E!K:K,Tableau1[[#Headers],[cal]],[1]E!D:D,Tableau1[[#This Row],[N° compte]])-SUMIFS([1]E!G:G,[1]E!K:K,Tableau1[[#Headers],[cal]],[1]E!D:D,Tableau1[[#This Row],[N° compte]])</f>
        <v>0</v>
      </c>
      <c r="I184" s="4">
        <f>SUMIFS([1]E!F:F,[1]E!K:K,Tableau1[[#Headers],[jjb]],[1]E!D:D,Tableau1[[#This Row],[N° compte]])-SUMIFS([1]E!F:F,[1]E!G:G,Tableau1[[#Headers],[jjb]],[1]E!D:D,Tableau1[[#This Row],[N° compte]])</f>
        <v>0</v>
      </c>
      <c r="J184" s="30" t="s">
        <v>225</v>
      </c>
    </row>
    <row r="185" spans="1:10">
      <c r="A185" s="23">
        <v>21511</v>
      </c>
      <c r="B185" s="24" t="s">
        <v>227</v>
      </c>
      <c r="C185" s="3">
        <f>SUMIF([1]E!D:D,A185,[1]E!F:F)</f>
        <v>0</v>
      </c>
      <c r="D185" s="3">
        <f>SUMIF([1]E!D:D,A185,[1]E!G:G)</f>
        <v>0</v>
      </c>
      <c r="E185" s="4">
        <f>+SUMIFS([1]E!F:F,[1]E!D:D,A185,[1]E!C:C,"&gt;="&amp;debut,[1]E!C:C,"&lt;="&amp;fin)-SUMIFS([1]E!G:G,[1]E!D:D,A185,[1]E!C:C,"&gt;="&amp;debut,[1]E!C:C,"&lt;="&amp;fin)</f>
        <v>0</v>
      </c>
      <c r="F185" s="4">
        <f>+SUMIFS([1]E!F:F,[1]E!D:D,A185,[1]E!C:C,"&gt;="&amp;$A$1,[1]E!C:C,"&lt;="&amp;$A$2)-SUMIFS([1]E!G:G,[1]E!D:D,A185,[1]E!C:C,"&gt;="&amp;$A$1,[1]E!C:C,"&lt;="&amp;$A$2)</f>
        <v>0</v>
      </c>
      <c r="G185" s="4">
        <f>+SUMIFS([1]E!F:F,[1]E!D:D,A185,[1]E!C:C,"&gt;="&amp;$A$3,[1]E!C:C,"&lt;="&amp;$A$4)-SUMIFS([1]E!G:G,[1]E!D:D,$A$10,[1]E!C:C,"&gt;="&amp;A178,[1]E!C:C,"&lt;="&amp;$A$4)</f>
        <v>0</v>
      </c>
      <c r="H185" s="4">
        <f>+SUMIFS([1]E!F:F,[1]E!K:K,Tableau1[[#Headers],[cal]],[1]E!D:D,Tableau1[[#This Row],[N° compte]])-SUMIFS([1]E!G:G,[1]E!K:K,Tableau1[[#Headers],[cal]],[1]E!D:D,Tableau1[[#This Row],[N° compte]])</f>
        <v>0</v>
      </c>
      <c r="I185" s="4">
        <f>SUMIFS([1]E!F:F,[1]E!K:K,Tableau1[[#Headers],[jjb]],[1]E!D:D,Tableau1[[#This Row],[N° compte]])-SUMIFS([1]E!F:F,[1]E!G:G,Tableau1[[#Headers],[jjb]],[1]E!D:D,Tableau1[[#This Row],[N° compte]])</f>
        <v>0</v>
      </c>
      <c r="J185" s="25" t="s">
        <v>225</v>
      </c>
    </row>
    <row r="186" spans="1:10">
      <c r="A186" s="28">
        <v>21514</v>
      </c>
      <c r="B186" s="29" t="s">
        <v>228</v>
      </c>
      <c r="C186" s="3">
        <f>SUMIF([1]E!D:D,A186,[1]E!F:F)</f>
        <v>0</v>
      </c>
      <c r="D186" s="3">
        <f>SUMIF([1]E!D:D,A186,[1]E!G:G)</f>
        <v>0</v>
      </c>
      <c r="E186" s="4">
        <f>+SUMIFS([1]E!F:F,[1]E!D:D,A186,[1]E!C:C,"&gt;="&amp;debut,[1]E!C:C,"&lt;="&amp;fin)-SUMIFS([1]E!G:G,[1]E!D:D,A186,[1]E!C:C,"&gt;="&amp;debut,[1]E!C:C,"&lt;="&amp;fin)</f>
        <v>0</v>
      </c>
      <c r="F186" s="4">
        <f>+SUMIFS([1]E!F:F,[1]E!D:D,A186,[1]E!C:C,"&gt;="&amp;$A$1,[1]E!C:C,"&lt;="&amp;$A$2)-SUMIFS([1]E!G:G,[1]E!D:D,A186,[1]E!C:C,"&gt;="&amp;$A$1,[1]E!C:C,"&lt;="&amp;$A$2)</f>
        <v>0</v>
      </c>
      <c r="G186" s="4">
        <f>+SUMIFS([1]E!F:F,[1]E!D:D,A186,[1]E!C:C,"&gt;="&amp;$A$3,[1]E!C:C,"&lt;="&amp;$A$4)-SUMIFS([1]E!G:G,[1]E!D:D,$A$10,[1]E!C:C,"&gt;="&amp;A179,[1]E!C:C,"&lt;="&amp;$A$4)</f>
        <v>0</v>
      </c>
      <c r="H186" s="4">
        <f>+SUMIFS([1]E!F:F,[1]E!K:K,Tableau1[[#Headers],[cal]],[1]E!D:D,Tableau1[[#This Row],[N° compte]])-SUMIFS([1]E!G:G,[1]E!K:K,Tableau1[[#Headers],[cal]],[1]E!D:D,Tableau1[[#This Row],[N° compte]])</f>
        <v>0</v>
      </c>
      <c r="I186" s="4">
        <f>SUMIFS([1]E!F:F,[1]E!K:K,Tableau1[[#Headers],[jjb]],[1]E!D:D,Tableau1[[#This Row],[N° compte]])-SUMIFS([1]E!F:F,[1]E!G:G,Tableau1[[#Headers],[jjb]],[1]E!D:D,Tableau1[[#This Row],[N° compte]])</f>
        <v>0</v>
      </c>
      <c r="J186" s="30" t="s">
        <v>225</v>
      </c>
    </row>
    <row r="187" spans="1:10">
      <c r="A187" s="23">
        <v>2153</v>
      </c>
      <c r="B187" s="24" t="s">
        <v>229</v>
      </c>
      <c r="C187" s="3">
        <f>SUMIF([1]E!D:D,A187,[1]E!F:F)</f>
        <v>0</v>
      </c>
      <c r="D187" s="3">
        <f>SUMIF([1]E!D:D,A187,[1]E!G:G)</f>
        <v>0</v>
      </c>
      <c r="E187" s="4">
        <f>+SUMIFS([1]E!F:F,[1]E!D:D,A187,[1]E!C:C,"&gt;="&amp;debut,[1]E!C:C,"&lt;="&amp;fin)-SUMIFS([1]E!G:G,[1]E!D:D,A187,[1]E!C:C,"&gt;="&amp;debut,[1]E!C:C,"&lt;="&amp;fin)</f>
        <v>0</v>
      </c>
      <c r="F187" s="4">
        <f>+SUMIFS([1]E!F:F,[1]E!D:D,A187,[1]E!C:C,"&gt;="&amp;$A$1,[1]E!C:C,"&lt;="&amp;$A$2)-SUMIFS([1]E!G:G,[1]E!D:D,A187,[1]E!C:C,"&gt;="&amp;$A$1,[1]E!C:C,"&lt;="&amp;$A$2)</f>
        <v>0</v>
      </c>
      <c r="G187" s="4">
        <f>+SUMIFS([1]E!F:F,[1]E!D:D,A187,[1]E!C:C,"&gt;="&amp;$A$3,[1]E!C:C,"&lt;="&amp;$A$4)-SUMIFS([1]E!G:G,[1]E!D:D,$A$10,[1]E!C:C,"&gt;="&amp;A180,[1]E!C:C,"&lt;="&amp;$A$4)</f>
        <v>0</v>
      </c>
      <c r="H187" s="4">
        <f>+SUMIFS([1]E!F:F,[1]E!K:K,Tableau1[[#Headers],[cal]],[1]E!D:D,Tableau1[[#This Row],[N° compte]])-SUMIFS([1]E!G:G,[1]E!K:K,Tableau1[[#Headers],[cal]],[1]E!D:D,Tableau1[[#This Row],[N° compte]])</f>
        <v>0</v>
      </c>
      <c r="I187" s="4">
        <f>SUMIFS([1]E!F:F,[1]E!K:K,Tableau1[[#Headers],[jjb]],[1]E!D:D,Tableau1[[#This Row],[N° compte]])-SUMIFS([1]E!F:F,[1]E!G:G,Tableau1[[#Headers],[jjb]],[1]E!D:D,Tableau1[[#This Row],[N° compte]])</f>
        <v>0</v>
      </c>
      <c r="J187" s="25" t="s">
        <v>225</v>
      </c>
    </row>
    <row r="188" spans="1:10">
      <c r="A188" s="28">
        <v>21531</v>
      </c>
      <c r="B188" s="29" t="s">
        <v>227</v>
      </c>
      <c r="C188" s="3">
        <f>SUMIF([1]E!D:D,A188,[1]E!F:F)</f>
        <v>0</v>
      </c>
      <c r="D188" s="3">
        <f>SUMIF([1]E!D:D,A188,[1]E!G:G)</f>
        <v>0</v>
      </c>
      <c r="E188" s="4">
        <f>+SUMIFS([1]E!F:F,[1]E!D:D,A188,[1]E!C:C,"&gt;="&amp;debut,[1]E!C:C,"&lt;="&amp;fin)-SUMIFS([1]E!G:G,[1]E!D:D,A188,[1]E!C:C,"&gt;="&amp;debut,[1]E!C:C,"&lt;="&amp;fin)</f>
        <v>0</v>
      </c>
      <c r="F188" s="4">
        <f>+SUMIFS([1]E!F:F,[1]E!D:D,A188,[1]E!C:C,"&gt;="&amp;$A$1,[1]E!C:C,"&lt;="&amp;$A$2)-SUMIFS([1]E!G:G,[1]E!D:D,A188,[1]E!C:C,"&gt;="&amp;$A$1,[1]E!C:C,"&lt;="&amp;$A$2)</f>
        <v>0</v>
      </c>
      <c r="G188" s="4">
        <f>+SUMIFS([1]E!F:F,[1]E!D:D,A188,[1]E!C:C,"&gt;="&amp;$A$3,[1]E!C:C,"&lt;="&amp;$A$4)-SUMIFS([1]E!G:G,[1]E!D:D,$A$10,[1]E!C:C,"&gt;="&amp;A181,[1]E!C:C,"&lt;="&amp;$A$4)</f>
        <v>0</v>
      </c>
      <c r="H188" s="4">
        <f>+SUMIFS([1]E!F:F,[1]E!K:K,Tableau1[[#Headers],[cal]],[1]E!D:D,Tableau1[[#This Row],[N° compte]])-SUMIFS([1]E!G:G,[1]E!K:K,Tableau1[[#Headers],[cal]],[1]E!D:D,Tableau1[[#This Row],[N° compte]])</f>
        <v>0</v>
      </c>
      <c r="I188" s="4">
        <f>SUMIFS([1]E!F:F,[1]E!K:K,Tableau1[[#Headers],[jjb]],[1]E!D:D,Tableau1[[#This Row],[N° compte]])-SUMIFS([1]E!F:F,[1]E!G:G,Tableau1[[#Headers],[jjb]],[1]E!D:D,Tableau1[[#This Row],[N° compte]])</f>
        <v>0</v>
      </c>
      <c r="J188" s="30" t="s">
        <v>225</v>
      </c>
    </row>
    <row r="189" spans="1:10">
      <c r="A189" s="23">
        <v>21534</v>
      </c>
      <c r="B189" s="24" t="s">
        <v>228</v>
      </c>
      <c r="C189" s="3">
        <f>SUMIF([1]E!D:D,A189,[1]E!F:F)</f>
        <v>0</v>
      </c>
      <c r="D189" s="3">
        <f>SUMIF([1]E!D:D,A189,[1]E!G:G)</f>
        <v>0</v>
      </c>
      <c r="E189" s="4">
        <f>+SUMIFS([1]E!F:F,[1]E!D:D,A189,[1]E!C:C,"&gt;="&amp;debut,[1]E!C:C,"&lt;="&amp;fin)-SUMIFS([1]E!G:G,[1]E!D:D,A189,[1]E!C:C,"&gt;="&amp;debut,[1]E!C:C,"&lt;="&amp;fin)</f>
        <v>0</v>
      </c>
      <c r="F189" s="4">
        <f>+SUMIFS([1]E!F:F,[1]E!D:D,A189,[1]E!C:C,"&gt;="&amp;$A$1,[1]E!C:C,"&lt;="&amp;$A$2)-SUMIFS([1]E!G:G,[1]E!D:D,A189,[1]E!C:C,"&gt;="&amp;$A$1,[1]E!C:C,"&lt;="&amp;$A$2)</f>
        <v>0</v>
      </c>
      <c r="G189" s="4">
        <f>+SUMIFS([1]E!F:F,[1]E!D:D,A189,[1]E!C:C,"&gt;="&amp;$A$3,[1]E!C:C,"&lt;="&amp;$A$4)-SUMIFS([1]E!G:G,[1]E!D:D,$A$10,[1]E!C:C,"&gt;="&amp;A182,[1]E!C:C,"&lt;="&amp;$A$4)</f>
        <v>0</v>
      </c>
      <c r="H189" s="4">
        <f>+SUMIFS([1]E!F:F,[1]E!K:K,Tableau1[[#Headers],[cal]],[1]E!D:D,Tableau1[[#This Row],[N° compte]])-SUMIFS([1]E!G:G,[1]E!K:K,Tableau1[[#Headers],[cal]],[1]E!D:D,Tableau1[[#This Row],[N° compte]])</f>
        <v>0</v>
      </c>
      <c r="I189" s="4">
        <f>SUMIFS([1]E!F:F,[1]E!K:K,Tableau1[[#Headers],[jjb]],[1]E!D:D,Tableau1[[#This Row],[N° compte]])-SUMIFS([1]E!F:F,[1]E!G:G,Tableau1[[#Headers],[jjb]],[1]E!D:D,Tableau1[[#This Row],[N° compte]])</f>
        <v>0</v>
      </c>
      <c r="J189" s="25" t="s">
        <v>225</v>
      </c>
    </row>
    <row r="190" spans="1:10">
      <c r="A190" s="28">
        <v>2154</v>
      </c>
      <c r="B190" s="29" t="s">
        <v>230</v>
      </c>
      <c r="C190" s="3">
        <f>SUMIF([1]E!D:D,A190,[1]E!F:F)</f>
        <v>0</v>
      </c>
      <c r="D190" s="3">
        <f>SUMIF([1]E!D:D,A190,[1]E!G:G)</f>
        <v>0</v>
      </c>
      <c r="E190" s="4">
        <f>+SUMIFS([1]E!F:F,[1]E!D:D,A190,[1]E!C:C,"&gt;="&amp;debut,[1]E!C:C,"&lt;="&amp;fin)-SUMIFS([1]E!G:G,[1]E!D:D,A190,[1]E!C:C,"&gt;="&amp;debut,[1]E!C:C,"&lt;="&amp;fin)</f>
        <v>0</v>
      </c>
      <c r="F190" s="4">
        <f>+SUMIFS([1]E!F:F,[1]E!D:D,A190,[1]E!C:C,"&gt;="&amp;$A$1,[1]E!C:C,"&lt;="&amp;$A$2)-SUMIFS([1]E!G:G,[1]E!D:D,A190,[1]E!C:C,"&gt;="&amp;$A$1,[1]E!C:C,"&lt;="&amp;$A$2)</f>
        <v>0</v>
      </c>
      <c r="G190" s="4">
        <f>+SUMIFS([1]E!F:F,[1]E!D:D,A190,[1]E!C:C,"&gt;="&amp;$A$3,[1]E!C:C,"&lt;="&amp;$A$4)-SUMIFS([1]E!G:G,[1]E!D:D,$A$10,[1]E!C:C,"&gt;="&amp;A183,[1]E!C:C,"&lt;="&amp;$A$4)</f>
        <v>0</v>
      </c>
      <c r="H190" s="4">
        <f>+SUMIFS([1]E!F:F,[1]E!K:K,Tableau1[[#Headers],[cal]],[1]E!D:D,Tableau1[[#This Row],[N° compte]])-SUMIFS([1]E!G:G,[1]E!K:K,Tableau1[[#Headers],[cal]],[1]E!D:D,Tableau1[[#This Row],[N° compte]])</f>
        <v>0</v>
      </c>
      <c r="I190" s="4">
        <f>SUMIFS([1]E!F:F,[1]E!K:K,Tableau1[[#Headers],[jjb]],[1]E!D:D,Tableau1[[#This Row],[N° compte]])-SUMIFS([1]E!F:F,[1]E!G:G,Tableau1[[#Headers],[jjb]],[1]E!D:D,Tableau1[[#This Row],[N° compte]])</f>
        <v>0</v>
      </c>
      <c r="J190" s="30" t="s">
        <v>225</v>
      </c>
    </row>
    <row r="191" spans="1:10">
      <c r="A191" s="23">
        <v>2155</v>
      </c>
      <c r="B191" s="24" t="s">
        <v>231</v>
      </c>
      <c r="C191" s="3">
        <f>SUMIF([1]E!D:D,A191,[1]E!F:F)</f>
        <v>0</v>
      </c>
      <c r="D191" s="3">
        <f>SUMIF([1]E!D:D,A191,[1]E!G:G)</f>
        <v>0</v>
      </c>
      <c r="E191" s="4">
        <f>+SUMIFS([1]E!F:F,[1]E!D:D,A191,[1]E!C:C,"&gt;="&amp;debut,[1]E!C:C,"&lt;="&amp;fin)-SUMIFS([1]E!G:G,[1]E!D:D,A191,[1]E!C:C,"&gt;="&amp;debut,[1]E!C:C,"&lt;="&amp;fin)</f>
        <v>0</v>
      </c>
      <c r="F191" s="4">
        <f>+SUMIFS([1]E!F:F,[1]E!D:D,A191,[1]E!C:C,"&gt;="&amp;$A$1,[1]E!C:C,"&lt;="&amp;$A$2)-SUMIFS([1]E!G:G,[1]E!D:D,A191,[1]E!C:C,"&gt;="&amp;$A$1,[1]E!C:C,"&lt;="&amp;$A$2)</f>
        <v>0</v>
      </c>
      <c r="G191" s="4">
        <f>+SUMIFS([1]E!F:F,[1]E!D:D,A191,[1]E!C:C,"&gt;="&amp;$A$3,[1]E!C:C,"&lt;="&amp;$A$4)-SUMIFS([1]E!G:G,[1]E!D:D,$A$10,[1]E!C:C,"&gt;="&amp;A184,[1]E!C:C,"&lt;="&amp;$A$4)</f>
        <v>0</v>
      </c>
      <c r="H191" s="4">
        <f>+SUMIFS([1]E!F:F,[1]E!K:K,Tableau1[[#Headers],[cal]],[1]E!D:D,Tableau1[[#This Row],[N° compte]])-SUMIFS([1]E!G:G,[1]E!K:K,Tableau1[[#Headers],[cal]],[1]E!D:D,Tableau1[[#This Row],[N° compte]])</f>
        <v>0</v>
      </c>
      <c r="I191" s="4">
        <f>SUMIFS([1]E!F:F,[1]E!K:K,Tableau1[[#Headers],[jjb]],[1]E!D:D,Tableau1[[#This Row],[N° compte]])-SUMIFS([1]E!F:F,[1]E!G:G,Tableau1[[#Headers],[jjb]],[1]E!D:D,Tableau1[[#This Row],[N° compte]])</f>
        <v>0</v>
      </c>
      <c r="J191" s="25" t="s">
        <v>225</v>
      </c>
    </row>
    <row r="192" spans="1:10">
      <c r="A192" s="28">
        <v>2157</v>
      </c>
      <c r="B192" s="29" t="s">
        <v>232</v>
      </c>
      <c r="C192" s="3">
        <f>SUMIF([1]E!D:D,A192,[1]E!F:F)</f>
        <v>0</v>
      </c>
      <c r="D192" s="3">
        <f>SUMIF([1]E!D:D,A192,[1]E!G:G)</f>
        <v>0</v>
      </c>
      <c r="E192" s="4">
        <f>+SUMIFS([1]E!F:F,[1]E!D:D,A192,[1]E!C:C,"&gt;="&amp;debut,[1]E!C:C,"&lt;="&amp;fin)-SUMIFS([1]E!G:G,[1]E!D:D,A192,[1]E!C:C,"&gt;="&amp;debut,[1]E!C:C,"&lt;="&amp;fin)</f>
        <v>0</v>
      </c>
      <c r="F192" s="4">
        <f>+SUMIFS([1]E!F:F,[1]E!D:D,A192,[1]E!C:C,"&gt;="&amp;$A$1,[1]E!C:C,"&lt;="&amp;$A$2)-SUMIFS([1]E!G:G,[1]E!D:D,A192,[1]E!C:C,"&gt;="&amp;$A$1,[1]E!C:C,"&lt;="&amp;$A$2)</f>
        <v>0</v>
      </c>
      <c r="G192" s="4">
        <f>+SUMIFS([1]E!F:F,[1]E!D:D,A192,[1]E!C:C,"&gt;="&amp;$A$3,[1]E!C:C,"&lt;="&amp;$A$4)-SUMIFS([1]E!G:G,[1]E!D:D,$A$10,[1]E!C:C,"&gt;="&amp;A185,[1]E!C:C,"&lt;="&amp;$A$4)</f>
        <v>0</v>
      </c>
      <c r="H192" s="4">
        <f>+SUMIFS([1]E!F:F,[1]E!K:K,Tableau1[[#Headers],[cal]],[1]E!D:D,Tableau1[[#This Row],[N° compte]])-SUMIFS([1]E!G:G,[1]E!K:K,Tableau1[[#Headers],[cal]],[1]E!D:D,Tableau1[[#This Row],[N° compte]])</f>
        <v>0</v>
      </c>
      <c r="I192" s="4">
        <f>SUMIFS([1]E!F:F,[1]E!K:K,Tableau1[[#Headers],[jjb]],[1]E!D:D,Tableau1[[#This Row],[N° compte]])-SUMIFS([1]E!F:F,[1]E!G:G,Tableau1[[#Headers],[jjb]],[1]E!D:D,Tableau1[[#This Row],[N° compte]])</f>
        <v>0</v>
      </c>
      <c r="J192" s="30" t="s">
        <v>225</v>
      </c>
    </row>
    <row r="193" spans="1:10">
      <c r="A193" s="23">
        <v>218</v>
      </c>
      <c r="B193" s="24" t="s">
        <v>233</v>
      </c>
      <c r="C193" s="3">
        <f>SUMIF([1]E!D:D,A193,[1]E!F:F)</f>
        <v>0</v>
      </c>
      <c r="D193" s="3">
        <f>SUMIF([1]E!D:D,A193,[1]E!G:G)</f>
        <v>0</v>
      </c>
      <c r="E193" s="4">
        <f>+SUMIFS([1]E!F:F,[1]E!D:D,A193,[1]E!C:C,"&gt;="&amp;debut,[1]E!C:C,"&lt;="&amp;fin)-SUMIFS([1]E!G:G,[1]E!D:D,A193,[1]E!C:C,"&gt;="&amp;debut,[1]E!C:C,"&lt;="&amp;fin)</f>
        <v>0</v>
      </c>
      <c r="F193" s="4">
        <f>+SUMIFS([1]E!F:F,[1]E!D:D,A193,[1]E!C:C,"&gt;="&amp;$A$1,[1]E!C:C,"&lt;="&amp;$A$2)-SUMIFS([1]E!G:G,[1]E!D:D,A193,[1]E!C:C,"&gt;="&amp;$A$1,[1]E!C:C,"&lt;="&amp;$A$2)</f>
        <v>0</v>
      </c>
      <c r="G193" s="4">
        <f>+SUMIFS([1]E!F:F,[1]E!D:D,A193,[1]E!C:C,"&gt;="&amp;$A$3,[1]E!C:C,"&lt;="&amp;$A$4)-SUMIFS([1]E!G:G,[1]E!D:D,$A$10,[1]E!C:C,"&gt;="&amp;A186,[1]E!C:C,"&lt;="&amp;$A$4)</f>
        <v>0</v>
      </c>
      <c r="H193" s="4">
        <f>+SUMIFS([1]E!F:F,[1]E!K:K,Tableau1[[#Headers],[cal]],[1]E!D:D,Tableau1[[#This Row],[N° compte]])-SUMIFS([1]E!G:G,[1]E!K:K,Tableau1[[#Headers],[cal]],[1]E!D:D,Tableau1[[#This Row],[N° compte]])</f>
        <v>0</v>
      </c>
      <c r="I193" s="4">
        <f>SUMIFS([1]E!F:F,[1]E!K:K,Tableau1[[#Headers],[jjb]],[1]E!D:D,Tableau1[[#This Row],[N° compte]])-SUMIFS([1]E!F:F,[1]E!G:G,Tableau1[[#Headers],[jjb]],[1]E!D:D,Tableau1[[#This Row],[N° compte]])</f>
        <v>0</v>
      </c>
      <c r="J193" s="25" t="s">
        <v>233</v>
      </c>
    </row>
    <row r="194" spans="1:10">
      <c r="A194" s="28">
        <v>2181</v>
      </c>
      <c r="B194" s="29" t="s">
        <v>234</v>
      </c>
      <c r="C194" s="3">
        <f>SUMIF([1]E!D:D,A194,[1]E!F:F)</f>
        <v>0</v>
      </c>
      <c r="D194" s="3">
        <f>SUMIF([1]E!D:D,A194,[1]E!G:G)</f>
        <v>0</v>
      </c>
      <c r="E194" s="4">
        <f>+SUMIFS([1]E!F:F,[1]E!D:D,A194,[1]E!C:C,"&gt;="&amp;debut,[1]E!C:C,"&lt;="&amp;fin)-SUMIFS([1]E!G:G,[1]E!D:D,A194,[1]E!C:C,"&gt;="&amp;debut,[1]E!C:C,"&lt;="&amp;fin)</f>
        <v>0</v>
      </c>
      <c r="F194" s="4">
        <f>+SUMIFS([1]E!F:F,[1]E!D:D,A194,[1]E!C:C,"&gt;="&amp;$A$1,[1]E!C:C,"&lt;="&amp;$A$2)-SUMIFS([1]E!G:G,[1]E!D:D,A194,[1]E!C:C,"&gt;="&amp;$A$1,[1]E!C:C,"&lt;="&amp;$A$2)</f>
        <v>0</v>
      </c>
      <c r="G194" s="4">
        <f>+SUMIFS([1]E!F:F,[1]E!D:D,A194,[1]E!C:C,"&gt;="&amp;$A$3,[1]E!C:C,"&lt;="&amp;$A$4)-SUMIFS([1]E!G:G,[1]E!D:D,$A$10,[1]E!C:C,"&gt;="&amp;A187,[1]E!C:C,"&lt;="&amp;$A$4)</f>
        <v>0</v>
      </c>
      <c r="H194" s="4">
        <f>+SUMIFS([1]E!F:F,[1]E!K:K,Tableau1[[#Headers],[cal]],[1]E!D:D,Tableau1[[#This Row],[N° compte]])-SUMIFS([1]E!G:G,[1]E!K:K,Tableau1[[#Headers],[cal]],[1]E!D:D,Tableau1[[#This Row],[N° compte]])</f>
        <v>0</v>
      </c>
      <c r="I194" s="4">
        <f>SUMIFS([1]E!F:F,[1]E!K:K,Tableau1[[#Headers],[jjb]],[1]E!D:D,Tableau1[[#This Row],[N° compte]])-SUMIFS([1]E!F:F,[1]E!G:G,Tableau1[[#Headers],[jjb]],[1]E!D:D,Tableau1[[#This Row],[N° compte]])</f>
        <v>0</v>
      </c>
      <c r="J194" s="30" t="s">
        <v>233</v>
      </c>
    </row>
    <row r="195" spans="1:10">
      <c r="A195" s="23">
        <v>2182</v>
      </c>
      <c r="B195" s="24" t="s">
        <v>235</v>
      </c>
      <c r="C195" s="3">
        <f>SUMIF([1]E!D:D,A195,[1]E!F:F)</f>
        <v>0</v>
      </c>
      <c r="D195" s="3">
        <f>SUMIF([1]E!D:D,A195,[1]E!G:G)</f>
        <v>0</v>
      </c>
      <c r="E195" s="4">
        <f>+SUMIFS([1]E!F:F,[1]E!D:D,A195,[1]E!C:C,"&gt;="&amp;debut,[1]E!C:C,"&lt;="&amp;fin)-SUMIFS([1]E!G:G,[1]E!D:D,A195,[1]E!C:C,"&gt;="&amp;debut,[1]E!C:C,"&lt;="&amp;fin)</f>
        <v>0</v>
      </c>
      <c r="F195" s="4">
        <f>+SUMIFS([1]E!F:F,[1]E!D:D,A195,[1]E!C:C,"&gt;="&amp;$A$1,[1]E!C:C,"&lt;="&amp;$A$2)-SUMIFS([1]E!G:G,[1]E!D:D,A195,[1]E!C:C,"&gt;="&amp;$A$1,[1]E!C:C,"&lt;="&amp;$A$2)</f>
        <v>0</v>
      </c>
      <c r="G195" s="4">
        <f>+SUMIFS([1]E!F:F,[1]E!D:D,A195,[1]E!C:C,"&gt;="&amp;$A$3,[1]E!C:C,"&lt;="&amp;$A$4)-SUMIFS([1]E!G:G,[1]E!D:D,$A$10,[1]E!C:C,"&gt;="&amp;A188,[1]E!C:C,"&lt;="&amp;$A$4)</f>
        <v>0</v>
      </c>
      <c r="H195" s="4">
        <f>+SUMIFS([1]E!F:F,[1]E!K:K,Tableau1[[#Headers],[cal]],[1]E!D:D,Tableau1[[#This Row],[N° compte]])-SUMIFS([1]E!G:G,[1]E!K:K,Tableau1[[#Headers],[cal]],[1]E!D:D,Tableau1[[#This Row],[N° compte]])</f>
        <v>0</v>
      </c>
      <c r="I195" s="4">
        <f>SUMIFS([1]E!F:F,[1]E!K:K,Tableau1[[#Headers],[jjb]],[1]E!D:D,Tableau1[[#This Row],[N° compte]])-SUMIFS([1]E!F:F,[1]E!G:G,Tableau1[[#Headers],[jjb]],[1]E!D:D,Tableau1[[#This Row],[N° compte]])</f>
        <v>0</v>
      </c>
      <c r="J195" s="25" t="s">
        <v>233</v>
      </c>
    </row>
    <row r="196" spans="1:10">
      <c r="A196" s="28">
        <v>2183</v>
      </c>
      <c r="B196" s="29" t="s">
        <v>236</v>
      </c>
      <c r="C196" s="3">
        <f>SUMIF([1]E!D:D,A196,[1]E!F:F)</f>
        <v>0</v>
      </c>
      <c r="D196" s="3">
        <f>SUMIF([1]E!D:D,A196,[1]E!G:G)</f>
        <v>0</v>
      </c>
      <c r="E196" s="4">
        <f>+SUMIFS([1]E!F:F,[1]E!D:D,A196,[1]E!C:C,"&gt;="&amp;debut,[1]E!C:C,"&lt;="&amp;fin)-SUMIFS([1]E!G:G,[1]E!D:D,A196,[1]E!C:C,"&gt;="&amp;debut,[1]E!C:C,"&lt;="&amp;fin)</f>
        <v>0</v>
      </c>
      <c r="F196" s="4">
        <f>+SUMIFS([1]E!F:F,[1]E!D:D,A196,[1]E!C:C,"&gt;="&amp;$A$1,[1]E!C:C,"&lt;="&amp;$A$2)-SUMIFS([1]E!G:G,[1]E!D:D,A196,[1]E!C:C,"&gt;="&amp;$A$1,[1]E!C:C,"&lt;="&amp;$A$2)</f>
        <v>0</v>
      </c>
      <c r="G196" s="4">
        <f>+SUMIFS([1]E!F:F,[1]E!D:D,A196,[1]E!C:C,"&gt;="&amp;$A$3,[1]E!C:C,"&lt;="&amp;$A$4)-SUMIFS([1]E!G:G,[1]E!D:D,$A$10,[1]E!C:C,"&gt;="&amp;A189,[1]E!C:C,"&lt;="&amp;$A$4)</f>
        <v>0</v>
      </c>
      <c r="H196" s="4">
        <f>+SUMIFS([1]E!F:F,[1]E!K:K,Tableau1[[#Headers],[cal]],[1]E!D:D,Tableau1[[#This Row],[N° compte]])-SUMIFS([1]E!G:G,[1]E!K:K,Tableau1[[#Headers],[cal]],[1]E!D:D,Tableau1[[#This Row],[N° compte]])</f>
        <v>0</v>
      </c>
      <c r="I196" s="4">
        <f>SUMIFS([1]E!F:F,[1]E!K:K,Tableau1[[#Headers],[jjb]],[1]E!D:D,Tableau1[[#This Row],[N° compte]])-SUMIFS([1]E!F:F,[1]E!G:G,Tableau1[[#Headers],[jjb]],[1]E!D:D,Tableau1[[#This Row],[N° compte]])</f>
        <v>0</v>
      </c>
      <c r="J196" s="30" t="s">
        <v>233</v>
      </c>
    </row>
    <row r="197" spans="1:10">
      <c r="A197" s="23">
        <v>2184</v>
      </c>
      <c r="B197" s="24" t="s">
        <v>237</v>
      </c>
      <c r="C197" s="3">
        <f>SUMIF([1]E!D:D,A197,[1]E!F:F)</f>
        <v>0</v>
      </c>
      <c r="D197" s="3">
        <f>SUMIF([1]E!D:D,A197,[1]E!G:G)</f>
        <v>0</v>
      </c>
      <c r="E197" s="4">
        <f>+SUMIFS([1]E!F:F,[1]E!D:D,A197,[1]E!C:C,"&gt;="&amp;debut,[1]E!C:C,"&lt;="&amp;fin)-SUMIFS([1]E!G:G,[1]E!D:D,A197,[1]E!C:C,"&gt;="&amp;debut,[1]E!C:C,"&lt;="&amp;fin)</f>
        <v>0</v>
      </c>
      <c r="F197" s="4">
        <f>+SUMIFS([1]E!F:F,[1]E!D:D,A197,[1]E!C:C,"&gt;="&amp;$A$1,[1]E!C:C,"&lt;="&amp;$A$2)-SUMIFS([1]E!G:G,[1]E!D:D,A197,[1]E!C:C,"&gt;="&amp;$A$1,[1]E!C:C,"&lt;="&amp;$A$2)</f>
        <v>0</v>
      </c>
      <c r="G197" s="4">
        <f>+SUMIFS([1]E!F:F,[1]E!D:D,A197,[1]E!C:C,"&gt;="&amp;$A$3,[1]E!C:C,"&lt;="&amp;$A$4)-SUMIFS([1]E!G:G,[1]E!D:D,$A$10,[1]E!C:C,"&gt;="&amp;A190,[1]E!C:C,"&lt;="&amp;$A$4)</f>
        <v>0</v>
      </c>
      <c r="H197" s="4">
        <f>+SUMIFS([1]E!F:F,[1]E!K:K,Tableau1[[#Headers],[cal]],[1]E!D:D,Tableau1[[#This Row],[N° compte]])-SUMIFS([1]E!G:G,[1]E!K:K,Tableau1[[#Headers],[cal]],[1]E!D:D,Tableau1[[#This Row],[N° compte]])</f>
        <v>0</v>
      </c>
      <c r="I197" s="4">
        <f>SUMIFS([1]E!F:F,[1]E!K:K,Tableau1[[#Headers],[jjb]],[1]E!D:D,Tableau1[[#This Row],[N° compte]])-SUMIFS([1]E!F:F,[1]E!G:G,Tableau1[[#Headers],[jjb]],[1]E!D:D,Tableau1[[#This Row],[N° compte]])</f>
        <v>0</v>
      </c>
      <c r="J197" s="25" t="s">
        <v>233</v>
      </c>
    </row>
    <row r="198" spans="1:10">
      <c r="A198" s="28">
        <v>2185</v>
      </c>
      <c r="B198" s="29" t="s">
        <v>238</v>
      </c>
      <c r="C198" s="3">
        <f>SUMIF([1]E!D:D,A198,[1]E!F:F)</f>
        <v>0</v>
      </c>
      <c r="D198" s="3">
        <f>SUMIF([1]E!D:D,A198,[1]E!G:G)</f>
        <v>0</v>
      </c>
      <c r="E198" s="4">
        <f>+SUMIFS([1]E!F:F,[1]E!D:D,A198,[1]E!C:C,"&gt;="&amp;debut,[1]E!C:C,"&lt;="&amp;fin)-SUMIFS([1]E!G:G,[1]E!D:D,A198,[1]E!C:C,"&gt;="&amp;debut,[1]E!C:C,"&lt;="&amp;fin)</f>
        <v>0</v>
      </c>
      <c r="F198" s="4">
        <f>+SUMIFS([1]E!F:F,[1]E!D:D,A198,[1]E!C:C,"&gt;="&amp;$A$1,[1]E!C:C,"&lt;="&amp;$A$2)-SUMIFS([1]E!G:G,[1]E!D:D,A198,[1]E!C:C,"&gt;="&amp;$A$1,[1]E!C:C,"&lt;="&amp;$A$2)</f>
        <v>0</v>
      </c>
      <c r="G198" s="4">
        <f>+SUMIFS([1]E!F:F,[1]E!D:D,A198,[1]E!C:C,"&gt;="&amp;$A$3,[1]E!C:C,"&lt;="&amp;$A$4)-SUMIFS([1]E!G:G,[1]E!D:D,$A$10,[1]E!C:C,"&gt;="&amp;A191,[1]E!C:C,"&lt;="&amp;$A$4)</f>
        <v>0</v>
      </c>
      <c r="H198" s="4">
        <f>+SUMIFS([1]E!F:F,[1]E!K:K,Tableau1[[#Headers],[cal]],[1]E!D:D,Tableau1[[#This Row],[N° compte]])-SUMIFS([1]E!G:G,[1]E!K:K,Tableau1[[#Headers],[cal]],[1]E!D:D,Tableau1[[#This Row],[N° compte]])</f>
        <v>0</v>
      </c>
      <c r="I198" s="4">
        <f>SUMIFS([1]E!F:F,[1]E!K:K,Tableau1[[#Headers],[jjb]],[1]E!D:D,Tableau1[[#This Row],[N° compte]])-SUMIFS([1]E!F:F,[1]E!G:G,Tableau1[[#Headers],[jjb]],[1]E!D:D,Tableau1[[#This Row],[N° compte]])</f>
        <v>0</v>
      </c>
      <c r="J198" s="30" t="s">
        <v>233</v>
      </c>
    </row>
    <row r="199" spans="1:10">
      <c r="A199" s="23">
        <v>2186</v>
      </c>
      <c r="B199" s="24" t="s">
        <v>239</v>
      </c>
      <c r="C199" s="3">
        <f>SUMIF([1]E!D:D,A199,[1]E!F:F)</f>
        <v>0</v>
      </c>
      <c r="D199" s="3">
        <f>SUMIF([1]E!D:D,A199,[1]E!G:G)</f>
        <v>0</v>
      </c>
      <c r="E199" s="4">
        <f>+SUMIFS([1]E!F:F,[1]E!D:D,A199,[1]E!C:C,"&gt;="&amp;debut,[1]E!C:C,"&lt;="&amp;fin)-SUMIFS([1]E!G:G,[1]E!D:D,A199,[1]E!C:C,"&gt;="&amp;debut,[1]E!C:C,"&lt;="&amp;fin)</f>
        <v>0</v>
      </c>
      <c r="F199" s="4">
        <f>+SUMIFS([1]E!F:F,[1]E!D:D,A199,[1]E!C:C,"&gt;="&amp;$A$1,[1]E!C:C,"&lt;="&amp;$A$2)-SUMIFS([1]E!G:G,[1]E!D:D,A199,[1]E!C:C,"&gt;="&amp;$A$1,[1]E!C:C,"&lt;="&amp;$A$2)</f>
        <v>0</v>
      </c>
      <c r="G199" s="4">
        <f>+SUMIFS([1]E!F:F,[1]E!D:D,A199,[1]E!C:C,"&gt;="&amp;$A$3,[1]E!C:C,"&lt;="&amp;$A$4)-SUMIFS([1]E!G:G,[1]E!D:D,$A$10,[1]E!C:C,"&gt;="&amp;A192,[1]E!C:C,"&lt;="&amp;$A$4)</f>
        <v>0</v>
      </c>
      <c r="H199" s="4">
        <f>+SUMIFS([1]E!F:F,[1]E!K:K,Tableau1[[#Headers],[cal]],[1]E!D:D,Tableau1[[#This Row],[N° compte]])-SUMIFS([1]E!G:G,[1]E!K:K,Tableau1[[#Headers],[cal]],[1]E!D:D,Tableau1[[#This Row],[N° compte]])</f>
        <v>0</v>
      </c>
      <c r="I199" s="4">
        <f>SUMIFS([1]E!F:F,[1]E!K:K,Tableau1[[#Headers],[jjb]],[1]E!D:D,Tableau1[[#This Row],[N° compte]])-SUMIFS([1]E!F:F,[1]E!G:G,Tableau1[[#Headers],[jjb]],[1]E!D:D,Tableau1[[#This Row],[N° compte]])</f>
        <v>0</v>
      </c>
      <c r="J199" s="25" t="s">
        <v>233</v>
      </c>
    </row>
    <row r="200" spans="1:10">
      <c r="A200" s="20">
        <v>22</v>
      </c>
      <c r="B200" s="21" t="s">
        <v>240</v>
      </c>
      <c r="C200" s="3">
        <f>SUMIF([1]E!D:D,A200,[1]E!F:F)</f>
        <v>0</v>
      </c>
      <c r="D200" s="3">
        <f>SUMIF([1]E!D:D,A200,[1]E!G:G)</f>
        <v>0</v>
      </c>
      <c r="E200" s="4">
        <f>+SUMIFS([1]E!F:F,[1]E!D:D,A200,[1]E!C:C,"&gt;="&amp;debut,[1]E!C:C,"&lt;="&amp;fin)-SUMIFS([1]E!G:G,[1]E!D:D,A200,[1]E!C:C,"&gt;="&amp;debut,[1]E!C:C,"&lt;="&amp;fin)</f>
        <v>0</v>
      </c>
      <c r="F200" s="4">
        <f>+SUMIFS([1]E!F:F,[1]E!D:D,A200,[1]E!C:C,"&gt;="&amp;$A$1,[1]E!C:C,"&lt;="&amp;$A$2)-SUMIFS([1]E!G:G,[1]E!D:D,A200,[1]E!C:C,"&gt;="&amp;$A$1,[1]E!C:C,"&lt;="&amp;$A$2)</f>
        <v>0</v>
      </c>
      <c r="G200" s="4">
        <f>+SUMIFS([1]E!F:F,[1]E!D:D,A200,[1]E!C:C,"&gt;="&amp;$A$3,[1]E!C:C,"&lt;="&amp;$A$4)-SUMIFS([1]E!G:G,[1]E!D:D,$A$10,[1]E!C:C,"&gt;="&amp;A193,[1]E!C:C,"&lt;="&amp;$A$4)</f>
        <v>0</v>
      </c>
      <c r="H200" s="4">
        <f>+SUMIFS([1]E!F:F,[1]E!K:K,Tableau1[[#Headers],[cal]],[1]E!D:D,Tableau1[[#This Row],[N° compte]])-SUMIFS([1]E!G:G,[1]E!K:K,Tableau1[[#Headers],[cal]],[1]E!D:D,Tableau1[[#This Row],[N° compte]])</f>
        <v>0</v>
      </c>
      <c r="I200" s="4">
        <f>SUMIFS([1]E!F:F,[1]E!K:K,Tableau1[[#Headers],[jjb]],[1]E!D:D,Tableau1[[#This Row],[N° compte]])-SUMIFS([1]E!F:F,[1]E!G:G,Tableau1[[#Headers],[jjb]],[1]E!D:D,Tableau1[[#This Row],[N° compte]])</f>
        <v>0</v>
      </c>
      <c r="J200" s="22"/>
    </row>
    <row r="201" spans="1:10">
      <c r="A201" s="31">
        <v>23</v>
      </c>
      <c r="B201" s="32" t="s">
        <v>241</v>
      </c>
      <c r="C201" s="3">
        <f>SUMIF([1]E!D:D,A201,[1]E!F:F)</f>
        <v>0</v>
      </c>
      <c r="D201" s="3">
        <f>SUMIF([1]E!D:D,A201,[1]E!G:G)</f>
        <v>0</v>
      </c>
      <c r="E201" s="4">
        <f>+SUMIFS([1]E!F:F,[1]E!D:D,A201,[1]E!C:C,"&gt;="&amp;debut,[1]E!C:C,"&lt;="&amp;fin)-SUMIFS([1]E!G:G,[1]E!D:D,A201,[1]E!C:C,"&gt;="&amp;debut,[1]E!C:C,"&lt;="&amp;fin)</f>
        <v>0</v>
      </c>
      <c r="F201" s="4">
        <f>+SUMIFS([1]E!F:F,[1]E!D:D,A201,[1]E!C:C,"&gt;="&amp;$A$1,[1]E!C:C,"&lt;="&amp;$A$2)-SUMIFS([1]E!G:G,[1]E!D:D,A201,[1]E!C:C,"&gt;="&amp;$A$1,[1]E!C:C,"&lt;="&amp;$A$2)</f>
        <v>0</v>
      </c>
      <c r="G201" s="4">
        <f>+SUMIFS([1]E!F:F,[1]E!D:D,A201,[1]E!C:C,"&gt;="&amp;$A$3,[1]E!C:C,"&lt;="&amp;$A$4)-SUMIFS([1]E!G:G,[1]E!D:D,$A$10,[1]E!C:C,"&gt;="&amp;A194,[1]E!C:C,"&lt;="&amp;$A$4)</f>
        <v>0</v>
      </c>
      <c r="H201" s="4">
        <f>+SUMIFS([1]E!F:F,[1]E!K:K,Tableau1[[#Headers],[cal]],[1]E!D:D,Tableau1[[#This Row],[N° compte]])-SUMIFS([1]E!G:G,[1]E!K:K,Tableau1[[#Headers],[cal]],[1]E!D:D,Tableau1[[#This Row],[N° compte]])</f>
        <v>0</v>
      </c>
      <c r="I201" s="4">
        <f>SUMIFS([1]E!F:F,[1]E!K:K,Tableau1[[#Headers],[jjb]],[1]E!D:D,Tableau1[[#This Row],[N° compte]])-SUMIFS([1]E!F:F,[1]E!G:G,Tableau1[[#Headers],[jjb]],[1]E!D:D,Tableau1[[#This Row],[N° compte]])</f>
        <v>0</v>
      </c>
      <c r="J201" s="33"/>
    </row>
    <row r="202" spans="1:10">
      <c r="A202" s="28">
        <v>231</v>
      </c>
      <c r="B202" s="29" t="s">
        <v>242</v>
      </c>
      <c r="C202" s="3">
        <f>SUMIF([1]E!D:D,A202,[1]E!F:F)</f>
        <v>0</v>
      </c>
      <c r="D202" s="3">
        <f>SUMIF([1]E!D:D,A202,[1]E!G:G)</f>
        <v>0</v>
      </c>
      <c r="E202" s="4">
        <f>+SUMIFS([1]E!F:F,[1]E!D:D,A202,[1]E!C:C,"&gt;="&amp;debut,[1]E!C:C,"&lt;="&amp;fin)-SUMIFS([1]E!G:G,[1]E!D:D,A202,[1]E!C:C,"&gt;="&amp;debut,[1]E!C:C,"&lt;="&amp;fin)</f>
        <v>0</v>
      </c>
      <c r="F202" s="4">
        <f>+SUMIFS([1]E!F:F,[1]E!D:D,A202,[1]E!C:C,"&gt;="&amp;$A$1,[1]E!C:C,"&lt;="&amp;$A$2)-SUMIFS([1]E!G:G,[1]E!D:D,A202,[1]E!C:C,"&gt;="&amp;$A$1,[1]E!C:C,"&lt;="&amp;$A$2)</f>
        <v>0</v>
      </c>
      <c r="G202" s="4">
        <f>+SUMIFS([1]E!F:F,[1]E!D:D,A202,[1]E!C:C,"&gt;="&amp;$A$3,[1]E!C:C,"&lt;="&amp;$A$4)-SUMIFS([1]E!G:G,[1]E!D:D,$A$10,[1]E!C:C,"&gt;="&amp;A195,[1]E!C:C,"&lt;="&amp;$A$4)</f>
        <v>0</v>
      </c>
      <c r="H202" s="4">
        <f>+SUMIFS([1]E!F:F,[1]E!K:K,Tableau1[[#Headers],[cal]],[1]E!D:D,Tableau1[[#This Row],[N° compte]])-SUMIFS([1]E!G:G,[1]E!K:K,Tableau1[[#Headers],[cal]],[1]E!D:D,Tableau1[[#This Row],[N° compte]])</f>
        <v>0</v>
      </c>
      <c r="I202" s="4">
        <f>SUMIFS([1]E!F:F,[1]E!K:K,Tableau1[[#Headers],[jjb]],[1]E!D:D,Tableau1[[#This Row],[N° compte]])-SUMIFS([1]E!F:F,[1]E!G:G,Tableau1[[#Headers],[jjb]],[1]E!D:D,Tableau1[[#This Row],[N° compte]])</f>
        <v>0</v>
      </c>
      <c r="J202" s="30" t="s">
        <v>242</v>
      </c>
    </row>
    <row r="203" spans="1:10">
      <c r="A203" s="23">
        <v>2312</v>
      </c>
      <c r="B203" s="24" t="s">
        <v>200</v>
      </c>
      <c r="C203" s="3">
        <f>SUMIF([1]E!D:D,A203,[1]E!F:F)</f>
        <v>0</v>
      </c>
      <c r="D203" s="3">
        <f>SUMIF([1]E!D:D,A203,[1]E!G:G)</f>
        <v>0</v>
      </c>
      <c r="E203" s="4">
        <f>+SUMIFS([1]E!F:F,[1]E!D:D,A203,[1]E!C:C,"&gt;="&amp;debut,[1]E!C:C,"&lt;="&amp;fin)-SUMIFS([1]E!G:G,[1]E!D:D,A203,[1]E!C:C,"&gt;="&amp;debut,[1]E!C:C,"&lt;="&amp;fin)</f>
        <v>0</v>
      </c>
      <c r="F203" s="4">
        <f>+SUMIFS([1]E!F:F,[1]E!D:D,A203,[1]E!C:C,"&gt;="&amp;$A$1,[1]E!C:C,"&lt;="&amp;$A$2)-SUMIFS([1]E!G:G,[1]E!D:D,A203,[1]E!C:C,"&gt;="&amp;$A$1,[1]E!C:C,"&lt;="&amp;$A$2)</f>
        <v>0</v>
      </c>
      <c r="G203" s="4">
        <f>+SUMIFS([1]E!F:F,[1]E!D:D,A203,[1]E!C:C,"&gt;="&amp;$A$3,[1]E!C:C,"&lt;="&amp;$A$4)-SUMIFS([1]E!G:G,[1]E!D:D,$A$10,[1]E!C:C,"&gt;="&amp;A196,[1]E!C:C,"&lt;="&amp;$A$4)</f>
        <v>0</v>
      </c>
      <c r="H203" s="4">
        <f>+SUMIFS([1]E!F:F,[1]E!K:K,Tableau1[[#Headers],[cal]],[1]E!D:D,Tableau1[[#This Row],[N° compte]])-SUMIFS([1]E!G:G,[1]E!K:K,Tableau1[[#Headers],[cal]],[1]E!D:D,Tableau1[[#This Row],[N° compte]])</f>
        <v>0</v>
      </c>
      <c r="I203" s="4">
        <f>SUMIFS([1]E!F:F,[1]E!K:K,Tableau1[[#Headers],[jjb]],[1]E!D:D,Tableau1[[#This Row],[N° compte]])-SUMIFS([1]E!F:F,[1]E!G:G,Tableau1[[#Headers],[jjb]],[1]E!D:D,Tableau1[[#This Row],[N° compte]])</f>
        <v>0</v>
      </c>
      <c r="J203" s="25" t="s">
        <v>242</v>
      </c>
    </row>
    <row r="204" spans="1:10">
      <c r="A204" s="28">
        <v>2313</v>
      </c>
      <c r="B204" s="29" t="s">
        <v>214</v>
      </c>
      <c r="C204" s="3">
        <f>SUMIF([1]E!D:D,A204,[1]E!F:F)</f>
        <v>0</v>
      </c>
      <c r="D204" s="3">
        <f>SUMIF([1]E!D:D,A204,[1]E!G:G)</f>
        <v>0</v>
      </c>
      <c r="E204" s="4">
        <f>+SUMIFS([1]E!F:F,[1]E!D:D,A204,[1]E!C:C,"&gt;="&amp;debut,[1]E!C:C,"&lt;="&amp;fin)-SUMIFS([1]E!G:G,[1]E!D:D,A204,[1]E!C:C,"&gt;="&amp;debut,[1]E!C:C,"&lt;="&amp;fin)</f>
        <v>0</v>
      </c>
      <c r="F204" s="4">
        <f>+SUMIFS([1]E!F:F,[1]E!D:D,A204,[1]E!C:C,"&gt;="&amp;$A$1,[1]E!C:C,"&lt;="&amp;$A$2)-SUMIFS([1]E!G:G,[1]E!D:D,A204,[1]E!C:C,"&gt;="&amp;$A$1,[1]E!C:C,"&lt;="&amp;$A$2)</f>
        <v>0</v>
      </c>
      <c r="G204" s="4">
        <f>+SUMIFS([1]E!F:F,[1]E!D:D,A204,[1]E!C:C,"&gt;="&amp;$A$3,[1]E!C:C,"&lt;="&amp;$A$4)-SUMIFS([1]E!G:G,[1]E!D:D,$A$10,[1]E!C:C,"&gt;="&amp;A197,[1]E!C:C,"&lt;="&amp;$A$4)</f>
        <v>0</v>
      </c>
      <c r="H204" s="4">
        <f>+SUMIFS([1]E!F:F,[1]E!K:K,Tableau1[[#Headers],[cal]],[1]E!D:D,Tableau1[[#This Row],[N° compte]])-SUMIFS([1]E!G:G,[1]E!K:K,Tableau1[[#Headers],[cal]],[1]E!D:D,Tableau1[[#This Row],[N° compte]])</f>
        <v>0</v>
      </c>
      <c r="I204" s="4">
        <f>SUMIFS([1]E!F:F,[1]E!K:K,Tableau1[[#Headers],[jjb]],[1]E!D:D,Tableau1[[#This Row],[N° compte]])-SUMIFS([1]E!F:F,[1]E!G:G,Tableau1[[#Headers],[jjb]],[1]E!D:D,Tableau1[[#This Row],[N° compte]])</f>
        <v>0</v>
      </c>
      <c r="J204" s="30" t="s">
        <v>242</v>
      </c>
    </row>
    <row r="205" spans="1:10">
      <c r="A205" s="23">
        <v>2315</v>
      </c>
      <c r="B205" s="24" t="s">
        <v>243</v>
      </c>
      <c r="C205" s="3">
        <f>SUMIF([1]E!D:D,A205,[1]E!F:F)</f>
        <v>0</v>
      </c>
      <c r="D205" s="3">
        <f>SUMIF([1]E!D:D,A205,[1]E!G:G)</f>
        <v>0</v>
      </c>
      <c r="E205" s="4">
        <f>+SUMIFS([1]E!F:F,[1]E!D:D,A205,[1]E!C:C,"&gt;="&amp;debut,[1]E!C:C,"&lt;="&amp;fin)-SUMIFS([1]E!G:G,[1]E!D:D,A205,[1]E!C:C,"&gt;="&amp;debut,[1]E!C:C,"&lt;="&amp;fin)</f>
        <v>0</v>
      </c>
      <c r="F205" s="4">
        <f>+SUMIFS([1]E!F:F,[1]E!D:D,A205,[1]E!C:C,"&gt;="&amp;$A$1,[1]E!C:C,"&lt;="&amp;$A$2)-SUMIFS([1]E!G:G,[1]E!D:D,A205,[1]E!C:C,"&gt;="&amp;$A$1,[1]E!C:C,"&lt;="&amp;$A$2)</f>
        <v>0</v>
      </c>
      <c r="G205" s="4">
        <f>+SUMIFS([1]E!F:F,[1]E!D:D,A205,[1]E!C:C,"&gt;="&amp;$A$3,[1]E!C:C,"&lt;="&amp;$A$4)-SUMIFS([1]E!G:G,[1]E!D:D,$A$10,[1]E!C:C,"&gt;="&amp;A198,[1]E!C:C,"&lt;="&amp;$A$4)</f>
        <v>0</v>
      </c>
      <c r="H205" s="4">
        <f>+SUMIFS([1]E!F:F,[1]E!K:K,Tableau1[[#Headers],[cal]],[1]E!D:D,Tableau1[[#This Row],[N° compte]])-SUMIFS([1]E!G:G,[1]E!K:K,Tableau1[[#Headers],[cal]],[1]E!D:D,Tableau1[[#This Row],[N° compte]])</f>
        <v>0</v>
      </c>
      <c r="I205" s="4">
        <f>SUMIFS([1]E!F:F,[1]E!K:K,Tableau1[[#Headers],[jjb]],[1]E!D:D,Tableau1[[#This Row],[N° compte]])-SUMIFS([1]E!F:F,[1]E!G:G,Tableau1[[#Headers],[jjb]],[1]E!D:D,Tableau1[[#This Row],[N° compte]])</f>
        <v>0</v>
      </c>
      <c r="J205" s="25" t="s">
        <v>242</v>
      </c>
    </row>
    <row r="206" spans="1:10">
      <c r="A206" s="28">
        <v>2318</v>
      </c>
      <c r="B206" s="29" t="s">
        <v>233</v>
      </c>
      <c r="C206" s="3">
        <f>SUMIF([1]E!D:D,A206,[1]E!F:F)</f>
        <v>0</v>
      </c>
      <c r="D206" s="3">
        <f>SUMIF([1]E!D:D,A206,[1]E!G:G)</f>
        <v>0</v>
      </c>
      <c r="E206" s="4">
        <f>+SUMIFS([1]E!F:F,[1]E!D:D,A206,[1]E!C:C,"&gt;="&amp;debut,[1]E!C:C,"&lt;="&amp;fin)-SUMIFS([1]E!G:G,[1]E!D:D,A206,[1]E!C:C,"&gt;="&amp;debut,[1]E!C:C,"&lt;="&amp;fin)</f>
        <v>0</v>
      </c>
      <c r="F206" s="4">
        <f>+SUMIFS([1]E!F:F,[1]E!D:D,A206,[1]E!C:C,"&gt;="&amp;$A$1,[1]E!C:C,"&lt;="&amp;$A$2)-SUMIFS([1]E!G:G,[1]E!D:D,A206,[1]E!C:C,"&gt;="&amp;$A$1,[1]E!C:C,"&lt;="&amp;$A$2)</f>
        <v>0</v>
      </c>
      <c r="G206" s="4">
        <f>+SUMIFS([1]E!F:F,[1]E!D:D,A206,[1]E!C:C,"&gt;="&amp;$A$3,[1]E!C:C,"&lt;="&amp;$A$4)-SUMIFS([1]E!G:G,[1]E!D:D,$A$10,[1]E!C:C,"&gt;="&amp;A199,[1]E!C:C,"&lt;="&amp;$A$4)</f>
        <v>0</v>
      </c>
      <c r="H206" s="4">
        <f>+SUMIFS([1]E!F:F,[1]E!K:K,Tableau1[[#Headers],[cal]],[1]E!D:D,Tableau1[[#This Row],[N° compte]])-SUMIFS([1]E!G:G,[1]E!K:K,Tableau1[[#Headers],[cal]],[1]E!D:D,Tableau1[[#This Row],[N° compte]])</f>
        <v>0</v>
      </c>
      <c r="I206" s="4">
        <f>SUMIFS([1]E!F:F,[1]E!K:K,Tableau1[[#Headers],[jjb]],[1]E!D:D,Tableau1[[#This Row],[N° compte]])-SUMIFS([1]E!F:F,[1]E!G:G,Tableau1[[#Headers],[jjb]],[1]E!D:D,Tableau1[[#This Row],[N° compte]])</f>
        <v>0</v>
      </c>
      <c r="J206" s="30" t="s">
        <v>242</v>
      </c>
    </row>
    <row r="207" spans="1:10">
      <c r="A207" s="23">
        <v>232</v>
      </c>
      <c r="B207" s="24" t="s">
        <v>244</v>
      </c>
      <c r="C207" s="3">
        <f>SUMIF([1]E!D:D,A207,[1]E!F:F)</f>
        <v>0</v>
      </c>
      <c r="D207" s="3">
        <f>SUMIF([1]E!D:D,A207,[1]E!G:G)</f>
        <v>0</v>
      </c>
      <c r="E207" s="4">
        <f>+SUMIFS([1]E!F:F,[1]E!D:D,A207,[1]E!C:C,"&gt;="&amp;debut,[1]E!C:C,"&lt;="&amp;fin)-SUMIFS([1]E!G:G,[1]E!D:D,A207,[1]E!C:C,"&gt;="&amp;debut,[1]E!C:C,"&lt;="&amp;fin)</f>
        <v>0</v>
      </c>
      <c r="F207" s="4">
        <f>+SUMIFS([1]E!F:F,[1]E!D:D,A207,[1]E!C:C,"&gt;="&amp;$A$1,[1]E!C:C,"&lt;="&amp;$A$2)-SUMIFS([1]E!G:G,[1]E!D:D,A207,[1]E!C:C,"&gt;="&amp;$A$1,[1]E!C:C,"&lt;="&amp;$A$2)</f>
        <v>0</v>
      </c>
      <c r="G207" s="4">
        <f>+SUMIFS([1]E!F:F,[1]E!D:D,A207,[1]E!C:C,"&gt;="&amp;$A$3,[1]E!C:C,"&lt;="&amp;$A$4)-SUMIFS([1]E!G:G,[1]E!D:D,$A$10,[1]E!C:C,"&gt;="&amp;A200,[1]E!C:C,"&lt;="&amp;$A$4)</f>
        <v>0</v>
      </c>
      <c r="H207" s="4">
        <f>+SUMIFS([1]E!F:F,[1]E!K:K,Tableau1[[#Headers],[cal]],[1]E!D:D,Tableau1[[#This Row],[N° compte]])-SUMIFS([1]E!G:G,[1]E!K:K,Tableau1[[#Headers],[cal]],[1]E!D:D,Tableau1[[#This Row],[N° compte]])</f>
        <v>0</v>
      </c>
      <c r="I207" s="4">
        <f>SUMIFS([1]E!F:F,[1]E!K:K,Tableau1[[#Headers],[jjb]],[1]E!D:D,Tableau1[[#This Row],[N° compte]])-SUMIFS([1]E!F:F,[1]E!G:G,Tableau1[[#Headers],[jjb]],[1]E!D:D,Tableau1[[#This Row],[N° compte]])</f>
        <v>0</v>
      </c>
      <c r="J207" s="25" t="s">
        <v>244</v>
      </c>
    </row>
    <row r="208" spans="1:10">
      <c r="A208" s="28">
        <v>237</v>
      </c>
      <c r="B208" s="29" t="s">
        <v>245</v>
      </c>
      <c r="C208" s="3">
        <f>SUMIF([1]E!D:D,A208,[1]E!F:F)</f>
        <v>0</v>
      </c>
      <c r="D208" s="3">
        <f>SUMIF([1]E!D:D,A208,[1]E!G:G)</f>
        <v>0</v>
      </c>
      <c r="E208" s="4">
        <f>+SUMIFS([1]E!F:F,[1]E!D:D,A208,[1]E!C:C,"&gt;="&amp;debut,[1]E!C:C,"&lt;="&amp;fin)-SUMIFS([1]E!G:G,[1]E!D:D,A208,[1]E!C:C,"&gt;="&amp;debut,[1]E!C:C,"&lt;="&amp;fin)</f>
        <v>0</v>
      </c>
      <c r="F208" s="4">
        <f>+SUMIFS([1]E!F:F,[1]E!D:D,A208,[1]E!C:C,"&gt;="&amp;$A$1,[1]E!C:C,"&lt;="&amp;$A$2)-SUMIFS([1]E!G:G,[1]E!D:D,A208,[1]E!C:C,"&gt;="&amp;$A$1,[1]E!C:C,"&lt;="&amp;$A$2)</f>
        <v>0</v>
      </c>
      <c r="G208" s="4">
        <f>+SUMIFS([1]E!F:F,[1]E!D:D,A208,[1]E!C:C,"&gt;="&amp;$A$3,[1]E!C:C,"&lt;="&amp;$A$4)-SUMIFS([1]E!G:G,[1]E!D:D,$A$10,[1]E!C:C,"&gt;="&amp;A201,[1]E!C:C,"&lt;="&amp;$A$4)</f>
        <v>0</v>
      </c>
      <c r="H208" s="4">
        <f>+SUMIFS([1]E!F:F,[1]E!K:K,Tableau1[[#Headers],[cal]],[1]E!D:D,Tableau1[[#This Row],[N° compte]])-SUMIFS([1]E!G:G,[1]E!K:K,Tableau1[[#Headers],[cal]],[1]E!D:D,Tableau1[[#This Row],[N° compte]])</f>
        <v>0</v>
      </c>
      <c r="I208" s="4">
        <f>SUMIFS([1]E!F:F,[1]E!K:K,Tableau1[[#Headers],[jjb]],[1]E!D:D,Tableau1[[#This Row],[N° compte]])-SUMIFS([1]E!F:F,[1]E!G:G,Tableau1[[#Headers],[jjb]],[1]E!D:D,Tableau1[[#This Row],[N° compte]])</f>
        <v>0</v>
      </c>
      <c r="J208" s="30" t="s">
        <v>246</v>
      </c>
    </row>
    <row r="209" spans="1:10">
      <c r="A209" s="23">
        <v>238</v>
      </c>
      <c r="B209" s="24" t="s">
        <v>247</v>
      </c>
      <c r="C209" s="3">
        <f>SUMIF([1]E!D:D,A209,[1]E!F:F)</f>
        <v>0</v>
      </c>
      <c r="D209" s="3">
        <f>SUMIF([1]E!D:D,A209,[1]E!G:G)</f>
        <v>0</v>
      </c>
      <c r="E209" s="4">
        <f>+SUMIFS([1]E!F:F,[1]E!D:D,A209,[1]E!C:C,"&gt;="&amp;debut,[1]E!C:C,"&lt;="&amp;fin)-SUMIFS([1]E!G:G,[1]E!D:D,A209,[1]E!C:C,"&gt;="&amp;debut,[1]E!C:C,"&lt;="&amp;fin)</f>
        <v>0</v>
      </c>
      <c r="F209" s="4">
        <f>+SUMIFS([1]E!F:F,[1]E!D:D,A209,[1]E!C:C,"&gt;="&amp;$A$1,[1]E!C:C,"&lt;="&amp;$A$2)-SUMIFS([1]E!G:G,[1]E!D:D,A209,[1]E!C:C,"&gt;="&amp;$A$1,[1]E!C:C,"&lt;="&amp;$A$2)</f>
        <v>0</v>
      </c>
      <c r="G209" s="4">
        <f>+SUMIFS([1]E!F:F,[1]E!D:D,A209,[1]E!C:C,"&gt;="&amp;$A$3,[1]E!C:C,"&lt;="&amp;$A$4)-SUMIFS([1]E!G:G,[1]E!D:D,$A$10,[1]E!C:C,"&gt;="&amp;A202,[1]E!C:C,"&lt;="&amp;$A$4)</f>
        <v>0</v>
      </c>
      <c r="H209" s="4">
        <f>+SUMIFS([1]E!F:F,[1]E!K:K,Tableau1[[#Headers],[cal]],[1]E!D:D,Tableau1[[#This Row],[N° compte]])-SUMIFS([1]E!G:G,[1]E!K:K,Tableau1[[#Headers],[cal]],[1]E!D:D,Tableau1[[#This Row],[N° compte]])</f>
        <v>0</v>
      </c>
      <c r="I209" s="4">
        <f>SUMIFS([1]E!F:F,[1]E!K:K,Tableau1[[#Headers],[jjb]],[1]E!D:D,Tableau1[[#This Row],[N° compte]])-SUMIFS([1]E!F:F,[1]E!G:G,Tableau1[[#Headers],[jjb]],[1]E!D:D,Tableau1[[#This Row],[N° compte]])</f>
        <v>0</v>
      </c>
      <c r="J209" s="25" t="s">
        <v>248</v>
      </c>
    </row>
    <row r="210" spans="1:10">
      <c r="A210" s="28">
        <v>2382</v>
      </c>
      <c r="B210" s="29" t="s">
        <v>200</v>
      </c>
      <c r="C210" s="3">
        <f>SUMIF([1]E!D:D,A210,[1]E!F:F)</f>
        <v>0</v>
      </c>
      <c r="D210" s="3">
        <f>SUMIF([1]E!D:D,A210,[1]E!G:G)</f>
        <v>0</v>
      </c>
      <c r="E210" s="4">
        <f>+SUMIFS([1]E!F:F,[1]E!D:D,A210,[1]E!C:C,"&gt;="&amp;debut,[1]E!C:C,"&lt;="&amp;fin)-SUMIFS([1]E!G:G,[1]E!D:D,A210,[1]E!C:C,"&gt;="&amp;debut,[1]E!C:C,"&lt;="&amp;fin)</f>
        <v>0</v>
      </c>
      <c r="F210" s="4">
        <f>+SUMIFS([1]E!F:F,[1]E!D:D,A210,[1]E!C:C,"&gt;="&amp;$A$1,[1]E!C:C,"&lt;="&amp;$A$2)-SUMIFS([1]E!G:G,[1]E!D:D,A210,[1]E!C:C,"&gt;="&amp;$A$1,[1]E!C:C,"&lt;="&amp;$A$2)</f>
        <v>0</v>
      </c>
      <c r="G210" s="4">
        <f>+SUMIFS([1]E!F:F,[1]E!D:D,A210,[1]E!C:C,"&gt;="&amp;$A$3,[1]E!C:C,"&lt;="&amp;$A$4)-SUMIFS([1]E!G:G,[1]E!D:D,$A$10,[1]E!C:C,"&gt;="&amp;A203,[1]E!C:C,"&lt;="&amp;$A$4)</f>
        <v>0</v>
      </c>
      <c r="H210" s="4">
        <f>+SUMIFS([1]E!F:F,[1]E!K:K,Tableau1[[#Headers],[cal]],[1]E!D:D,Tableau1[[#This Row],[N° compte]])-SUMIFS([1]E!G:G,[1]E!K:K,Tableau1[[#Headers],[cal]],[1]E!D:D,Tableau1[[#This Row],[N° compte]])</f>
        <v>0</v>
      </c>
      <c r="I210" s="4">
        <f>SUMIFS([1]E!F:F,[1]E!K:K,Tableau1[[#Headers],[jjb]],[1]E!D:D,Tableau1[[#This Row],[N° compte]])-SUMIFS([1]E!F:F,[1]E!G:G,Tableau1[[#Headers],[jjb]],[1]E!D:D,Tableau1[[#This Row],[N° compte]])</f>
        <v>0</v>
      </c>
      <c r="J210" s="30" t="s">
        <v>248</v>
      </c>
    </row>
    <row r="211" spans="1:10">
      <c r="A211" s="23">
        <v>2383</v>
      </c>
      <c r="B211" s="24" t="s">
        <v>214</v>
      </c>
      <c r="C211" s="3">
        <f>SUMIF([1]E!D:D,A211,[1]E!F:F)</f>
        <v>0</v>
      </c>
      <c r="D211" s="3">
        <f>SUMIF([1]E!D:D,A211,[1]E!G:G)</f>
        <v>0</v>
      </c>
      <c r="E211" s="4">
        <f>+SUMIFS([1]E!F:F,[1]E!D:D,A211,[1]E!C:C,"&gt;="&amp;debut,[1]E!C:C,"&lt;="&amp;fin)-SUMIFS([1]E!G:G,[1]E!D:D,A211,[1]E!C:C,"&gt;="&amp;debut,[1]E!C:C,"&lt;="&amp;fin)</f>
        <v>0</v>
      </c>
      <c r="F211" s="4">
        <f>+SUMIFS([1]E!F:F,[1]E!D:D,A211,[1]E!C:C,"&gt;="&amp;$A$1,[1]E!C:C,"&lt;="&amp;$A$2)-SUMIFS([1]E!G:G,[1]E!D:D,A211,[1]E!C:C,"&gt;="&amp;$A$1,[1]E!C:C,"&lt;="&amp;$A$2)</f>
        <v>0</v>
      </c>
      <c r="G211" s="4">
        <f>+SUMIFS([1]E!F:F,[1]E!D:D,A211,[1]E!C:C,"&gt;="&amp;$A$3,[1]E!C:C,"&lt;="&amp;$A$4)-SUMIFS([1]E!G:G,[1]E!D:D,$A$10,[1]E!C:C,"&gt;="&amp;A204,[1]E!C:C,"&lt;="&amp;$A$4)</f>
        <v>0</v>
      </c>
      <c r="H211" s="4">
        <f>+SUMIFS([1]E!F:F,[1]E!K:K,Tableau1[[#Headers],[cal]],[1]E!D:D,Tableau1[[#This Row],[N° compte]])-SUMIFS([1]E!G:G,[1]E!K:K,Tableau1[[#Headers],[cal]],[1]E!D:D,Tableau1[[#This Row],[N° compte]])</f>
        <v>0</v>
      </c>
      <c r="I211" s="4">
        <f>SUMIFS([1]E!F:F,[1]E!K:K,Tableau1[[#Headers],[jjb]],[1]E!D:D,Tableau1[[#This Row],[N° compte]])-SUMIFS([1]E!F:F,[1]E!G:G,Tableau1[[#Headers],[jjb]],[1]E!D:D,Tableau1[[#This Row],[N° compte]])</f>
        <v>0</v>
      </c>
      <c r="J211" s="25" t="s">
        <v>248</v>
      </c>
    </row>
    <row r="212" spans="1:10">
      <c r="A212" s="28">
        <v>2385</v>
      </c>
      <c r="B212" s="29" t="s">
        <v>243</v>
      </c>
      <c r="C212" s="3">
        <f>SUMIF([1]E!D:D,A212,[1]E!F:F)</f>
        <v>0</v>
      </c>
      <c r="D212" s="3">
        <f>SUMIF([1]E!D:D,A212,[1]E!G:G)</f>
        <v>0</v>
      </c>
      <c r="E212" s="4">
        <f>+SUMIFS([1]E!F:F,[1]E!D:D,A212,[1]E!C:C,"&gt;="&amp;debut,[1]E!C:C,"&lt;="&amp;fin)-SUMIFS([1]E!G:G,[1]E!D:D,A212,[1]E!C:C,"&gt;="&amp;debut,[1]E!C:C,"&lt;="&amp;fin)</f>
        <v>0</v>
      </c>
      <c r="F212" s="4">
        <f>+SUMIFS([1]E!F:F,[1]E!D:D,A212,[1]E!C:C,"&gt;="&amp;$A$1,[1]E!C:C,"&lt;="&amp;$A$2)-SUMIFS([1]E!G:G,[1]E!D:D,A212,[1]E!C:C,"&gt;="&amp;$A$1,[1]E!C:C,"&lt;="&amp;$A$2)</f>
        <v>0</v>
      </c>
      <c r="G212" s="4">
        <f>+SUMIFS([1]E!F:F,[1]E!D:D,A212,[1]E!C:C,"&gt;="&amp;$A$3,[1]E!C:C,"&lt;="&amp;$A$4)-SUMIFS([1]E!G:G,[1]E!D:D,$A$10,[1]E!C:C,"&gt;="&amp;A205,[1]E!C:C,"&lt;="&amp;$A$4)</f>
        <v>0</v>
      </c>
      <c r="H212" s="4">
        <f>+SUMIFS([1]E!F:F,[1]E!K:K,Tableau1[[#Headers],[cal]],[1]E!D:D,Tableau1[[#This Row],[N° compte]])-SUMIFS([1]E!G:G,[1]E!K:K,Tableau1[[#Headers],[cal]],[1]E!D:D,Tableau1[[#This Row],[N° compte]])</f>
        <v>0</v>
      </c>
      <c r="I212" s="4">
        <f>SUMIFS([1]E!F:F,[1]E!K:K,Tableau1[[#Headers],[jjb]],[1]E!D:D,Tableau1[[#This Row],[N° compte]])-SUMIFS([1]E!F:F,[1]E!G:G,Tableau1[[#Headers],[jjb]],[1]E!D:D,Tableau1[[#This Row],[N° compte]])</f>
        <v>0</v>
      </c>
      <c r="J212" s="30" t="s">
        <v>248</v>
      </c>
    </row>
    <row r="213" spans="1:10">
      <c r="A213" s="23">
        <v>2388</v>
      </c>
      <c r="B213" s="24" t="s">
        <v>233</v>
      </c>
      <c r="C213" s="3">
        <f>SUMIF([1]E!D:D,A213,[1]E!F:F)</f>
        <v>0</v>
      </c>
      <c r="D213" s="3">
        <f>SUMIF([1]E!D:D,A213,[1]E!G:G)</f>
        <v>0</v>
      </c>
      <c r="E213" s="4">
        <f>+SUMIFS([1]E!F:F,[1]E!D:D,A213,[1]E!C:C,"&gt;="&amp;debut,[1]E!C:C,"&lt;="&amp;fin)-SUMIFS([1]E!G:G,[1]E!D:D,A213,[1]E!C:C,"&gt;="&amp;debut,[1]E!C:C,"&lt;="&amp;fin)</f>
        <v>0</v>
      </c>
      <c r="F213" s="4">
        <f>+SUMIFS([1]E!F:F,[1]E!D:D,A213,[1]E!C:C,"&gt;="&amp;$A$1,[1]E!C:C,"&lt;="&amp;$A$2)-SUMIFS([1]E!G:G,[1]E!D:D,A213,[1]E!C:C,"&gt;="&amp;$A$1,[1]E!C:C,"&lt;="&amp;$A$2)</f>
        <v>0</v>
      </c>
      <c r="G213" s="4">
        <f>+SUMIFS([1]E!F:F,[1]E!D:D,A213,[1]E!C:C,"&gt;="&amp;$A$3,[1]E!C:C,"&lt;="&amp;$A$4)-SUMIFS([1]E!G:G,[1]E!D:D,$A$10,[1]E!C:C,"&gt;="&amp;A206,[1]E!C:C,"&lt;="&amp;$A$4)</f>
        <v>0</v>
      </c>
      <c r="H213" s="4">
        <f>+SUMIFS([1]E!F:F,[1]E!K:K,Tableau1[[#Headers],[cal]],[1]E!D:D,Tableau1[[#This Row],[N° compte]])-SUMIFS([1]E!G:G,[1]E!K:K,Tableau1[[#Headers],[cal]],[1]E!D:D,Tableau1[[#This Row],[N° compte]])</f>
        <v>0</v>
      </c>
      <c r="I213" s="4">
        <f>SUMIFS([1]E!F:F,[1]E!K:K,Tableau1[[#Headers],[jjb]],[1]E!D:D,Tableau1[[#This Row],[N° compte]])-SUMIFS([1]E!F:F,[1]E!G:G,Tableau1[[#Headers],[jjb]],[1]E!D:D,Tableau1[[#This Row],[N° compte]])</f>
        <v>0</v>
      </c>
      <c r="J213" s="25" t="s">
        <v>248</v>
      </c>
    </row>
    <row r="214" spans="1:10">
      <c r="A214" s="20">
        <v>25</v>
      </c>
      <c r="B214" s="21" t="s">
        <v>249</v>
      </c>
      <c r="C214" s="3">
        <f>SUMIF([1]E!D:D,A214,[1]E!F:F)</f>
        <v>0</v>
      </c>
      <c r="D214" s="3">
        <f>SUMIF([1]E!D:D,A214,[1]E!G:G)</f>
        <v>0</v>
      </c>
      <c r="E214" s="4">
        <f>+SUMIFS([1]E!F:F,[1]E!D:D,A214,[1]E!C:C,"&gt;="&amp;debut,[1]E!C:C,"&lt;="&amp;fin)-SUMIFS([1]E!G:G,[1]E!D:D,A214,[1]E!C:C,"&gt;="&amp;debut,[1]E!C:C,"&lt;="&amp;fin)</f>
        <v>0</v>
      </c>
      <c r="F214" s="4">
        <f>+SUMIFS([1]E!F:F,[1]E!D:D,A214,[1]E!C:C,"&gt;="&amp;$A$1,[1]E!C:C,"&lt;="&amp;$A$2)-SUMIFS([1]E!G:G,[1]E!D:D,A214,[1]E!C:C,"&gt;="&amp;$A$1,[1]E!C:C,"&lt;="&amp;$A$2)</f>
        <v>0</v>
      </c>
      <c r="G214" s="4">
        <f>+SUMIFS([1]E!F:F,[1]E!D:D,A214,[1]E!C:C,"&gt;="&amp;$A$3,[1]E!C:C,"&lt;="&amp;$A$4)-SUMIFS([1]E!G:G,[1]E!D:D,$A$10,[1]E!C:C,"&gt;="&amp;A207,[1]E!C:C,"&lt;="&amp;$A$4)</f>
        <v>0</v>
      </c>
      <c r="H214" s="4">
        <f>+SUMIFS([1]E!F:F,[1]E!K:K,Tableau1[[#Headers],[cal]],[1]E!D:D,Tableau1[[#This Row],[N° compte]])-SUMIFS([1]E!G:G,[1]E!K:K,Tableau1[[#Headers],[cal]],[1]E!D:D,Tableau1[[#This Row],[N° compte]])</f>
        <v>0</v>
      </c>
      <c r="I214" s="4">
        <f>SUMIFS([1]E!F:F,[1]E!K:K,Tableau1[[#Headers],[jjb]],[1]E!D:D,Tableau1[[#This Row],[N° compte]])-SUMIFS([1]E!F:F,[1]E!G:G,Tableau1[[#Headers],[jjb]],[1]E!D:D,Tableau1[[#This Row],[N° compte]])</f>
        <v>0</v>
      </c>
      <c r="J214" s="22"/>
    </row>
    <row r="215" spans="1:10">
      <c r="A215" s="31">
        <v>26</v>
      </c>
      <c r="B215" s="32" t="s">
        <v>250</v>
      </c>
      <c r="C215" s="3">
        <f>SUMIF([1]E!D:D,A215,[1]E!F:F)</f>
        <v>0</v>
      </c>
      <c r="D215" s="3">
        <f>SUMIF([1]E!D:D,A215,[1]E!G:G)</f>
        <v>0</v>
      </c>
      <c r="E215" s="4">
        <f>+SUMIFS([1]E!F:F,[1]E!D:D,A215,[1]E!C:C,"&gt;="&amp;debut,[1]E!C:C,"&lt;="&amp;fin)-SUMIFS([1]E!G:G,[1]E!D:D,A215,[1]E!C:C,"&gt;="&amp;debut,[1]E!C:C,"&lt;="&amp;fin)</f>
        <v>0</v>
      </c>
      <c r="F215" s="4">
        <f>+SUMIFS([1]E!F:F,[1]E!D:D,A215,[1]E!C:C,"&gt;="&amp;$A$1,[1]E!C:C,"&lt;="&amp;$A$2)-SUMIFS([1]E!G:G,[1]E!D:D,A215,[1]E!C:C,"&gt;="&amp;$A$1,[1]E!C:C,"&lt;="&amp;$A$2)</f>
        <v>0</v>
      </c>
      <c r="G215" s="4">
        <f>+SUMIFS([1]E!F:F,[1]E!D:D,A215,[1]E!C:C,"&gt;="&amp;$A$3,[1]E!C:C,"&lt;="&amp;$A$4)-SUMIFS([1]E!G:G,[1]E!D:D,$A$10,[1]E!C:C,"&gt;="&amp;A208,[1]E!C:C,"&lt;="&amp;$A$4)</f>
        <v>0</v>
      </c>
      <c r="H215" s="4">
        <f>+SUMIFS([1]E!F:F,[1]E!K:K,Tableau1[[#Headers],[cal]],[1]E!D:D,Tableau1[[#This Row],[N° compte]])-SUMIFS([1]E!G:G,[1]E!K:K,Tableau1[[#Headers],[cal]],[1]E!D:D,Tableau1[[#This Row],[N° compte]])</f>
        <v>0</v>
      </c>
      <c r="I215" s="4">
        <f>SUMIFS([1]E!F:F,[1]E!K:K,Tableau1[[#Headers],[jjb]],[1]E!D:D,Tableau1[[#This Row],[N° compte]])-SUMIFS([1]E!F:F,[1]E!G:G,Tableau1[[#Headers],[jjb]],[1]E!D:D,Tableau1[[#This Row],[N° compte]])</f>
        <v>0</v>
      </c>
      <c r="J215" s="33"/>
    </row>
    <row r="216" spans="1:10">
      <c r="A216" s="28">
        <v>261</v>
      </c>
      <c r="B216" s="29" t="s">
        <v>251</v>
      </c>
      <c r="C216" s="3">
        <f>SUMIF([1]E!D:D,A216,[1]E!F:F)</f>
        <v>0</v>
      </c>
      <c r="D216" s="3">
        <f>SUMIF([1]E!D:D,A216,[1]E!G:G)</f>
        <v>0</v>
      </c>
      <c r="E216" s="4">
        <f>+SUMIFS([1]E!F:F,[1]E!D:D,A216,[1]E!C:C,"&gt;="&amp;debut,[1]E!C:C,"&lt;="&amp;fin)-SUMIFS([1]E!G:G,[1]E!D:D,A216,[1]E!C:C,"&gt;="&amp;debut,[1]E!C:C,"&lt;="&amp;fin)</f>
        <v>0</v>
      </c>
      <c r="F216" s="4">
        <f>+SUMIFS([1]E!F:F,[1]E!D:D,A216,[1]E!C:C,"&gt;="&amp;$A$1,[1]E!C:C,"&lt;="&amp;$A$2)-SUMIFS([1]E!G:G,[1]E!D:D,A216,[1]E!C:C,"&gt;="&amp;$A$1,[1]E!C:C,"&lt;="&amp;$A$2)</f>
        <v>0</v>
      </c>
      <c r="G216" s="4">
        <f>+SUMIFS([1]E!F:F,[1]E!D:D,A216,[1]E!C:C,"&gt;="&amp;$A$3,[1]E!C:C,"&lt;="&amp;$A$4)-SUMIFS([1]E!G:G,[1]E!D:D,$A$10,[1]E!C:C,"&gt;="&amp;A209,[1]E!C:C,"&lt;="&amp;$A$4)</f>
        <v>0</v>
      </c>
      <c r="H216" s="4">
        <f>+SUMIFS([1]E!F:F,[1]E!K:K,Tableau1[[#Headers],[cal]],[1]E!D:D,Tableau1[[#This Row],[N° compte]])-SUMIFS([1]E!G:G,[1]E!K:K,Tableau1[[#Headers],[cal]],[1]E!D:D,Tableau1[[#This Row],[N° compte]])</f>
        <v>0</v>
      </c>
      <c r="I216" s="4">
        <f>SUMIFS([1]E!F:F,[1]E!K:K,Tableau1[[#Headers],[jjb]],[1]E!D:D,Tableau1[[#This Row],[N° compte]])-SUMIFS([1]E!F:F,[1]E!G:G,Tableau1[[#Headers],[jjb]],[1]E!D:D,Tableau1[[#This Row],[N° compte]])</f>
        <v>0</v>
      </c>
      <c r="J216" s="30" t="s">
        <v>252</v>
      </c>
    </row>
    <row r="217" spans="1:10">
      <c r="A217" s="23">
        <v>2611</v>
      </c>
      <c r="B217" s="24" t="s">
        <v>253</v>
      </c>
      <c r="C217" s="3">
        <f>SUMIF([1]E!D:D,A217,[1]E!F:F)</f>
        <v>0</v>
      </c>
      <c r="D217" s="3">
        <f>SUMIF([1]E!D:D,A217,[1]E!G:G)</f>
        <v>0</v>
      </c>
      <c r="E217" s="4">
        <f>+SUMIFS([1]E!F:F,[1]E!D:D,A217,[1]E!C:C,"&gt;="&amp;debut,[1]E!C:C,"&lt;="&amp;fin)-SUMIFS([1]E!G:G,[1]E!D:D,A217,[1]E!C:C,"&gt;="&amp;debut,[1]E!C:C,"&lt;="&amp;fin)</f>
        <v>0</v>
      </c>
      <c r="F217" s="4">
        <f>+SUMIFS([1]E!F:F,[1]E!D:D,A217,[1]E!C:C,"&gt;="&amp;$A$1,[1]E!C:C,"&lt;="&amp;$A$2)-SUMIFS([1]E!G:G,[1]E!D:D,A217,[1]E!C:C,"&gt;="&amp;$A$1,[1]E!C:C,"&lt;="&amp;$A$2)</f>
        <v>0</v>
      </c>
      <c r="G217" s="4">
        <f>+SUMIFS([1]E!F:F,[1]E!D:D,A217,[1]E!C:C,"&gt;="&amp;$A$3,[1]E!C:C,"&lt;="&amp;$A$4)-SUMIFS([1]E!G:G,[1]E!D:D,$A$10,[1]E!C:C,"&gt;="&amp;A210,[1]E!C:C,"&lt;="&amp;$A$4)</f>
        <v>0</v>
      </c>
      <c r="H217" s="4">
        <f>+SUMIFS([1]E!F:F,[1]E!K:K,Tableau1[[#Headers],[cal]],[1]E!D:D,Tableau1[[#This Row],[N° compte]])-SUMIFS([1]E!G:G,[1]E!K:K,Tableau1[[#Headers],[cal]],[1]E!D:D,Tableau1[[#This Row],[N° compte]])</f>
        <v>0</v>
      </c>
      <c r="I217" s="4">
        <f>SUMIFS([1]E!F:F,[1]E!K:K,Tableau1[[#Headers],[jjb]],[1]E!D:D,Tableau1[[#This Row],[N° compte]])-SUMIFS([1]E!F:F,[1]E!G:G,Tableau1[[#Headers],[jjb]],[1]E!D:D,Tableau1[[#This Row],[N° compte]])</f>
        <v>0</v>
      </c>
      <c r="J217" s="25" t="s">
        <v>252</v>
      </c>
    </row>
    <row r="218" spans="1:10">
      <c r="A218" s="28">
        <v>2618</v>
      </c>
      <c r="B218" s="29" t="s">
        <v>254</v>
      </c>
      <c r="C218" s="3">
        <f>SUMIF([1]E!D:D,A218,[1]E!F:F)</f>
        <v>0</v>
      </c>
      <c r="D218" s="3">
        <f>SUMIF([1]E!D:D,A218,[1]E!G:G)</f>
        <v>0</v>
      </c>
      <c r="E218" s="4">
        <f>+SUMIFS([1]E!F:F,[1]E!D:D,A218,[1]E!C:C,"&gt;="&amp;debut,[1]E!C:C,"&lt;="&amp;fin)-SUMIFS([1]E!G:G,[1]E!D:D,A218,[1]E!C:C,"&gt;="&amp;debut,[1]E!C:C,"&lt;="&amp;fin)</f>
        <v>0</v>
      </c>
      <c r="F218" s="4">
        <f>+SUMIFS([1]E!F:F,[1]E!D:D,A218,[1]E!C:C,"&gt;="&amp;$A$1,[1]E!C:C,"&lt;="&amp;$A$2)-SUMIFS([1]E!G:G,[1]E!D:D,A218,[1]E!C:C,"&gt;="&amp;$A$1,[1]E!C:C,"&lt;="&amp;$A$2)</f>
        <v>0</v>
      </c>
      <c r="G218" s="4">
        <f>+SUMIFS([1]E!F:F,[1]E!D:D,A218,[1]E!C:C,"&gt;="&amp;$A$3,[1]E!C:C,"&lt;="&amp;$A$4)-SUMIFS([1]E!G:G,[1]E!D:D,$A$10,[1]E!C:C,"&gt;="&amp;A211,[1]E!C:C,"&lt;="&amp;$A$4)</f>
        <v>0</v>
      </c>
      <c r="H218" s="4">
        <f>+SUMIFS([1]E!F:F,[1]E!K:K,Tableau1[[#Headers],[cal]],[1]E!D:D,Tableau1[[#This Row],[N° compte]])-SUMIFS([1]E!G:G,[1]E!K:K,Tableau1[[#Headers],[cal]],[1]E!D:D,Tableau1[[#This Row],[N° compte]])</f>
        <v>0</v>
      </c>
      <c r="I218" s="4">
        <f>SUMIFS([1]E!F:F,[1]E!K:K,Tableau1[[#Headers],[jjb]],[1]E!D:D,Tableau1[[#This Row],[N° compte]])-SUMIFS([1]E!F:F,[1]E!G:G,Tableau1[[#Headers],[jjb]],[1]E!D:D,Tableau1[[#This Row],[N° compte]])</f>
        <v>0</v>
      </c>
      <c r="J218" s="30" t="s">
        <v>252</v>
      </c>
    </row>
    <row r="219" spans="1:10">
      <c r="A219" s="23">
        <v>266</v>
      </c>
      <c r="B219" s="24" t="s">
        <v>255</v>
      </c>
      <c r="C219" s="3">
        <f>SUMIF([1]E!D:D,A219,[1]E!F:F)</f>
        <v>0</v>
      </c>
      <c r="D219" s="3">
        <f>SUMIF([1]E!D:D,A219,[1]E!G:G)</f>
        <v>0</v>
      </c>
      <c r="E219" s="4">
        <f>+SUMIFS([1]E!F:F,[1]E!D:D,A219,[1]E!C:C,"&gt;="&amp;debut,[1]E!C:C,"&lt;="&amp;fin)-SUMIFS([1]E!G:G,[1]E!D:D,A219,[1]E!C:C,"&gt;="&amp;debut,[1]E!C:C,"&lt;="&amp;fin)</f>
        <v>0</v>
      </c>
      <c r="F219" s="4">
        <f>+SUMIFS([1]E!F:F,[1]E!D:D,A219,[1]E!C:C,"&gt;="&amp;$A$1,[1]E!C:C,"&lt;="&amp;$A$2)-SUMIFS([1]E!G:G,[1]E!D:D,A219,[1]E!C:C,"&gt;="&amp;$A$1,[1]E!C:C,"&lt;="&amp;$A$2)</f>
        <v>0</v>
      </c>
      <c r="G219" s="4">
        <f>+SUMIFS([1]E!F:F,[1]E!D:D,A219,[1]E!C:C,"&gt;="&amp;$A$3,[1]E!C:C,"&lt;="&amp;$A$4)-SUMIFS([1]E!G:G,[1]E!D:D,$A$10,[1]E!C:C,"&gt;="&amp;A212,[1]E!C:C,"&lt;="&amp;$A$4)</f>
        <v>0</v>
      </c>
      <c r="H219" s="4">
        <f>+SUMIFS([1]E!F:F,[1]E!K:K,Tableau1[[#Headers],[cal]],[1]E!D:D,Tableau1[[#This Row],[N° compte]])-SUMIFS([1]E!G:G,[1]E!K:K,Tableau1[[#Headers],[cal]],[1]E!D:D,Tableau1[[#This Row],[N° compte]])</f>
        <v>0</v>
      </c>
      <c r="I219" s="4">
        <f>SUMIFS([1]E!F:F,[1]E!K:K,Tableau1[[#Headers],[jjb]],[1]E!D:D,Tableau1[[#This Row],[N° compte]])-SUMIFS([1]E!F:F,[1]E!G:G,Tableau1[[#Headers],[jjb]],[1]E!D:D,Tableau1[[#This Row],[N° compte]])</f>
        <v>0</v>
      </c>
      <c r="J219" s="25" t="s">
        <v>252</v>
      </c>
    </row>
    <row r="220" spans="1:10">
      <c r="A220" s="28">
        <v>267</v>
      </c>
      <c r="B220" s="29" t="s">
        <v>256</v>
      </c>
      <c r="C220" s="3">
        <f>SUMIF([1]E!D:D,A220,[1]E!F:F)</f>
        <v>0</v>
      </c>
      <c r="D220" s="3">
        <f>SUMIF([1]E!D:D,A220,[1]E!G:G)</f>
        <v>0</v>
      </c>
      <c r="E220" s="4">
        <f>+SUMIFS([1]E!F:F,[1]E!D:D,A220,[1]E!C:C,"&gt;="&amp;debut,[1]E!C:C,"&lt;="&amp;fin)-SUMIFS([1]E!G:G,[1]E!D:D,A220,[1]E!C:C,"&gt;="&amp;debut,[1]E!C:C,"&lt;="&amp;fin)</f>
        <v>0</v>
      </c>
      <c r="F220" s="4">
        <f>+SUMIFS([1]E!F:F,[1]E!D:D,A220,[1]E!C:C,"&gt;="&amp;$A$1,[1]E!C:C,"&lt;="&amp;$A$2)-SUMIFS([1]E!G:G,[1]E!D:D,A220,[1]E!C:C,"&gt;="&amp;$A$1,[1]E!C:C,"&lt;="&amp;$A$2)</f>
        <v>0</v>
      </c>
      <c r="G220" s="4">
        <f>+SUMIFS([1]E!F:F,[1]E!D:D,A220,[1]E!C:C,"&gt;="&amp;$A$3,[1]E!C:C,"&lt;="&amp;$A$4)-SUMIFS([1]E!G:G,[1]E!D:D,$A$10,[1]E!C:C,"&gt;="&amp;A213,[1]E!C:C,"&lt;="&amp;$A$4)</f>
        <v>0</v>
      </c>
      <c r="H220" s="4">
        <f>+SUMIFS([1]E!F:F,[1]E!K:K,Tableau1[[#Headers],[cal]],[1]E!D:D,Tableau1[[#This Row],[N° compte]])-SUMIFS([1]E!G:G,[1]E!K:K,Tableau1[[#Headers],[cal]],[1]E!D:D,Tableau1[[#This Row],[N° compte]])</f>
        <v>0</v>
      </c>
      <c r="I220" s="4">
        <f>SUMIFS([1]E!F:F,[1]E!K:K,Tableau1[[#Headers],[jjb]],[1]E!D:D,Tableau1[[#This Row],[N° compte]])-SUMIFS([1]E!F:F,[1]E!G:G,Tableau1[[#Headers],[jjb]],[1]E!D:D,Tableau1[[#This Row],[N° compte]])</f>
        <v>0</v>
      </c>
      <c r="J220" s="30" t="s">
        <v>256</v>
      </c>
    </row>
    <row r="221" spans="1:10">
      <c r="A221" s="23">
        <v>2671</v>
      </c>
      <c r="B221" s="24" t="s">
        <v>257</v>
      </c>
      <c r="C221" s="3">
        <f>SUMIF([1]E!D:D,A221,[1]E!F:F)</f>
        <v>0</v>
      </c>
      <c r="D221" s="3">
        <f>SUMIF([1]E!D:D,A221,[1]E!G:G)</f>
        <v>0</v>
      </c>
      <c r="E221" s="4">
        <f>+SUMIFS([1]E!F:F,[1]E!D:D,A221,[1]E!C:C,"&gt;="&amp;debut,[1]E!C:C,"&lt;="&amp;fin)-SUMIFS([1]E!G:G,[1]E!D:D,A221,[1]E!C:C,"&gt;="&amp;debut,[1]E!C:C,"&lt;="&amp;fin)</f>
        <v>0</v>
      </c>
      <c r="F221" s="4">
        <f>+SUMIFS([1]E!F:F,[1]E!D:D,A221,[1]E!C:C,"&gt;="&amp;$A$1,[1]E!C:C,"&lt;="&amp;$A$2)-SUMIFS([1]E!G:G,[1]E!D:D,A221,[1]E!C:C,"&gt;="&amp;$A$1,[1]E!C:C,"&lt;="&amp;$A$2)</f>
        <v>0</v>
      </c>
      <c r="G221" s="4">
        <f>+SUMIFS([1]E!F:F,[1]E!D:D,A221,[1]E!C:C,"&gt;="&amp;$A$3,[1]E!C:C,"&lt;="&amp;$A$4)-SUMIFS([1]E!G:G,[1]E!D:D,$A$10,[1]E!C:C,"&gt;="&amp;A214,[1]E!C:C,"&lt;="&amp;$A$4)</f>
        <v>0</v>
      </c>
      <c r="H221" s="4">
        <f>+SUMIFS([1]E!F:F,[1]E!K:K,Tableau1[[#Headers],[cal]],[1]E!D:D,Tableau1[[#This Row],[N° compte]])-SUMIFS([1]E!G:G,[1]E!K:K,Tableau1[[#Headers],[cal]],[1]E!D:D,Tableau1[[#This Row],[N° compte]])</f>
        <v>0</v>
      </c>
      <c r="I221" s="4">
        <f>SUMIFS([1]E!F:F,[1]E!K:K,Tableau1[[#Headers],[jjb]],[1]E!D:D,Tableau1[[#This Row],[N° compte]])-SUMIFS([1]E!F:F,[1]E!G:G,Tableau1[[#Headers],[jjb]],[1]E!D:D,Tableau1[[#This Row],[N° compte]])</f>
        <v>0</v>
      </c>
      <c r="J221" s="25" t="s">
        <v>256</v>
      </c>
    </row>
    <row r="222" spans="1:10">
      <c r="A222" s="28">
        <v>2674</v>
      </c>
      <c r="B222" s="29" t="s">
        <v>258</v>
      </c>
      <c r="C222" s="3">
        <f>SUMIF([1]E!D:D,A222,[1]E!F:F)</f>
        <v>0</v>
      </c>
      <c r="D222" s="3">
        <f>SUMIF([1]E!D:D,A222,[1]E!G:G)</f>
        <v>0</v>
      </c>
      <c r="E222" s="4">
        <f>+SUMIFS([1]E!F:F,[1]E!D:D,A222,[1]E!C:C,"&gt;="&amp;debut,[1]E!C:C,"&lt;="&amp;fin)-SUMIFS([1]E!G:G,[1]E!D:D,A222,[1]E!C:C,"&gt;="&amp;debut,[1]E!C:C,"&lt;="&amp;fin)</f>
        <v>0</v>
      </c>
      <c r="F222" s="4">
        <f>+SUMIFS([1]E!F:F,[1]E!D:D,A222,[1]E!C:C,"&gt;="&amp;$A$1,[1]E!C:C,"&lt;="&amp;$A$2)-SUMIFS([1]E!G:G,[1]E!D:D,A222,[1]E!C:C,"&gt;="&amp;$A$1,[1]E!C:C,"&lt;="&amp;$A$2)</f>
        <v>0</v>
      </c>
      <c r="G222" s="4">
        <f>+SUMIFS([1]E!F:F,[1]E!D:D,A222,[1]E!C:C,"&gt;="&amp;$A$3,[1]E!C:C,"&lt;="&amp;$A$4)-SUMIFS([1]E!G:G,[1]E!D:D,$A$10,[1]E!C:C,"&gt;="&amp;A215,[1]E!C:C,"&lt;="&amp;$A$4)</f>
        <v>0</v>
      </c>
      <c r="H222" s="4">
        <f>+SUMIFS([1]E!F:F,[1]E!K:K,Tableau1[[#Headers],[cal]],[1]E!D:D,Tableau1[[#This Row],[N° compte]])-SUMIFS([1]E!G:G,[1]E!K:K,Tableau1[[#Headers],[cal]],[1]E!D:D,Tableau1[[#This Row],[N° compte]])</f>
        <v>0</v>
      </c>
      <c r="I222" s="4">
        <f>SUMIFS([1]E!F:F,[1]E!K:K,Tableau1[[#Headers],[jjb]],[1]E!D:D,Tableau1[[#This Row],[N° compte]])-SUMIFS([1]E!F:F,[1]E!G:G,Tableau1[[#Headers],[jjb]],[1]E!D:D,Tableau1[[#This Row],[N° compte]])</f>
        <v>0</v>
      </c>
      <c r="J222" s="30" t="s">
        <v>256</v>
      </c>
    </row>
    <row r="223" spans="1:10">
      <c r="A223" s="23">
        <v>2675</v>
      </c>
      <c r="B223" s="24" t="s">
        <v>259</v>
      </c>
      <c r="C223" s="3">
        <f>SUMIF([1]E!D:D,A223,[1]E!F:F)</f>
        <v>0</v>
      </c>
      <c r="D223" s="3">
        <f>SUMIF([1]E!D:D,A223,[1]E!G:G)</f>
        <v>0</v>
      </c>
      <c r="E223" s="4">
        <f>+SUMIFS([1]E!F:F,[1]E!D:D,A223,[1]E!C:C,"&gt;="&amp;debut,[1]E!C:C,"&lt;="&amp;fin)-SUMIFS([1]E!G:G,[1]E!D:D,A223,[1]E!C:C,"&gt;="&amp;debut,[1]E!C:C,"&lt;="&amp;fin)</f>
        <v>0</v>
      </c>
      <c r="F223" s="4">
        <f>+SUMIFS([1]E!F:F,[1]E!D:D,A223,[1]E!C:C,"&gt;="&amp;$A$1,[1]E!C:C,"&lt;="&amp;$A$2)-SUMIFS([1]E!G:G,[1]E!D:D,A223,[1]E!C:C,"&gt;="&amp;$A$1,[1]E!C:C,"&lt;="&amp;$A$2)</f>
        <v>0</v>
      </c>
      <c r="G223" s="4">
        <f>+SUMIFS([1]E!F:F,[1]E!D:D,A223,[1]E!C:C,"&gt;="&amp;$A$3,[1]E!C:C,"&lt;="&amp;$A$4)-SUMIFS([1]E!G:G,[1]E!D:D,$A$10,[1]E!C:C,"&gt;="&amp;A216,[1]E!C:C,"&lt;="&amp;$A$4)</f>
        <v>0</v>
      </c>
      <c r="H223" s="4">
        <f>+SUMIFS([1]E!F:F,[1]E!K:K,Tableau1[[#Headers],[cal]],[1]E!D:D,Tableau1[[#This Row],[N° compte]])-SUMIFS([1]E!G:G,[1]E!K:K,Tableau1[[#Headers],[cal]],[1]E!D:D,Tableau1[[#This Row],[N° compte]])</f>
        <v>0</v>
      </c>
      <c r="I223" s="4">
        <f>SUMIFS([1]E!F:F,[1]E!K:K,Tableau1[[#Headers],[jjb]],[1]E!D:D,Tableau1[[#This Row],[N° compte]])-SUMIFS([1]E!F:F,[1]E!G:G,Tableau1[[#Headers],[jjb]],[1]E!D:D,Tableau1[[#This Row],[N° compte]])</f>
        <v>0</v>
      </c>
      <c r="J223" s="25" t="s">
        <v>256</v>
      </c>
    </row>
    <row r="224" spans="1:10">
      <c r="A224" s="28">
        <v>2676</v>
      </c>
      <c r="B224" s="29" t="s">
        <v>260</v>
      </c>
      <c r="C224" s="3">
        <f>SUMIF([1]E!D:D,A224,[1]E!F:F)</f>
        <v>0</v>
      </c>
      <c r="D224" s="3">
        <f>SUMIF([1]E!D:D,A224,[1]E!G:G)</f>
        <v>0</v>
      </c>
      <c r="E224" s="4">
        <f>+SUMIFS([1]E!F:F,[1]E!D:D,A224,[1]E!C:C,"&gt;="&amp;debut,[1]E!C:C,"&lt;="&amp;fin)-SUMIFS([1]E!G:G,[1]E!D:D,A224,[1]E!C:C,"&gt;="&amp;debut,[1]E!C:C,"&lt;="&amp;fin)</f>
        <v>0</v>
      </c>
      <c r="F224" s="4">
        <f>+SUMIFS([1]E!F:F,[1]E!D:D,A224,[1]E!C:C,"&gt;="&amp;$A$1,[1]E!C:C,"&lt;="&amp;$A$2)-SUMIFS([1]E!G:G,[1]E!D:D,A224,[1]E!C:C,"&gt;="&amp;$A$1,[1]E!C:C,"&lt;="&amp;$A$2)</f>
        <v>0</v>
      </c>
      <c r="G224" s="4">
        <f>+SUMIFS([1]E!F:F,[1]E!D:D,A224,[1]E!C:C,"&gt;="&amp;$A$3,[1]E!C:C,"&lt;="&amp;$A$4)-SUMIFS([1]E!G:G,[1]E!D:D,$A$10,[1]E!C:C,"&gt;="&amp;A217,[1]E!C:C,"&lt;="&amp;$A$4)</f>
        <v>0</v>
      </c>
      <c r="H224" s="4">
        <f>+SUMIFS([1]E!F:F,[1]E!K:K,Tableau1[[#Headers],[cal]],[1]E!D:D,Tableau1[[#This Row],[N° compte]])-SUMIFS([1]E!G:G,[1]E!K:K,Tableau1[[#Headers],[cal]],[1]E!D:D,Tableau1[[#This Row],[N° compte]])</f>
        <v>0</v>
      </c>
      <c r="I224" s="4">
        <f>SUMIFS([1]E!F:F,[1]E!K:K,Tableau1[[#Headers],[jjb]],[1]E!D:D,Tableau1[[#This Row],[N° compte]])-SUMIFS([1]E!F:F,[1]E!G:G,Tableau1[[#Headers],[jjb]],[1]E!D:D,Tableau1[[#This Row],[N° compte]])</f>
        <v>0</v>
      </c>
      <c r="J224" s="30" t="s">
        <v>256</v>
      </c>
    </row>
    <row r="225" spans="1:10">
      <c r="A225" s="23">
        <v>2677</v>
      </c>
      <c r="B225" s="24" t="s">
        <v>261</v>
      </c>
      <c r="C225" s="3">
        <f>SUMIF([1]E!D:D,A225,[1]E!F:F)</f>
        <v>0</v>
      </c>
      <c r="D225" s="3">
        <f>SUMIF([1]E!D:D,A225,[1]E!G:G)</f>
        <v>0</v>
      </c>
      <c r="E225" s="4">
        <f>+SUMIFS([1]E!F:F,[1]E!D:D,A225,[1]E!C:C,"&gt;="&amp;debut,[1]E!C:C,"&lt;="&amp;fin)-SUMIFS([1]E!G:G,[1]E!D:D,A225,[1]E!C:C,"&gt;="&amp;debut,[1]E!C:C,"&lt;="&amp;fin)</f>
        <v>0</v>
      </c>
      <c r="F225" s="4">
        <f>+SUMIFS([1]E!F:F,[1]E!D:D,A225,[1]E!C:C,"&gt;="&amp;$A$1,[1]E!C:C,"&lt;="&amp;$A$2)-SUMIFS([1]E!G:G,[1]E!D:D,A225,[1]E!C:C,"&gt;="&amp;$A$1,[1]E!C:C,"&lt;="&amp;$A$2)</f>
        <v>0</v>
      </c>
      <c r="G225" s="4">
        <f>+SUMIFS([1]E!F:F,[1]E!D:D,A225,[1]E!C:C,"&gt;="&amp;$A$3,[1]E!C:C,"&lt;="&amp;$A$4)-SUMIFS([1]E!G:G,[1]E!D:D,$A$10,[1]E!C:C,"&gt;="&amp;A218,[1]E!C:C,"&lt;="&amp;$A$4)</f>
        <v>0</v>
      </c>
      <c r="H225" s="4">
        <f>+SUMIFS([1]E!F:F,[1]E!K:K,Tableau1[[#Headers],[cal]],[1]E!D:D,Tableau1[[#This Row],[N° compte]])-SUMIFS([1]E!G:G,[1]E!K:K,Tableau1[[#Headers],[cal]],[1]E!D:D,Tableau1[[#This Row],[N° compte]])</f>
        <v>0</v>
      </c>
      <c r="I225" s="4">
        <f>SUMIFS([1]E!F:F,[1]E!K:K,Tableau1[[#Headers],[jjb]],[1]E!D:D,Tableau1[[#This Row],[N° compte]])-SUMIFS([1]E!F:F,[1]E!G:G,Tableau1[[#Headers],[jjb]],[1]E!D:D,Tableau1[[#This Row],[N° compte]])</f>
        <v>0</v>
      </c>
      <c r="J225" s="25" t="s">
        <v>256</v>
      </c>
    </row>
    <row r="226" spans="1:10">
      <c r="A226" s="28">
        <v>2678</v>
      </c>
      <c r="B226" s="29" t="s">
        <v>164</v>
      </c>
      <c r="C226" s="3">
        <f>SUMIF([1]E!D:D,A226,[1]E!F:F)</f>
        <v>0</v>
      </c>
      <c r="D226" s="3">
        <f>SUMIF([1]E!D:D,A226,[1]E!G:G)</f>
        <v>0</v>
      </c>
      <c r="E226" s="4">
        <f>+SUMIFS([1]E!F:F,[1]E!D:D,A226,[1]E!C:C,"&gt;="&amp;debut,[1]E!C:C,"&lt;="&amp;fin)-SUMIFS([1]E!G:G,[1]E!D:D,A226,[1]E!C:C,"&gt;="&amp;debut,[1]E!C:C,"&lt;="&amp;fin)</f>
        <v>0</v>
      </c>
      <c r="F226" s="4">
        <f>+SUMIFS([1]E!F:F,[1]E!D:D,A226,[1]E!C:C,"&gt;="&amp;$A$1,[1]E!C:C,"&lt;="&amp;$A$2)-SUMIFS([1]E!G:G,[1]E!D:D,A226,[1]E!C:C,"&gt;="&amp;$A$1,[1]E!C:C,"&lt;="&amp;$A$2)</f>
        <v>0</v>
      </c>
      <c r="G226" s="4">
        <f>+SUMIFS([1]E!F:F,[1]E!D:D,A226,[1]E!C:C,"&gt;="&amp;$A$3,[1]E!C:C,"&lt;="&amp;$A$4)-SUMIFS([1]E!G:G,[1]E!D:D,$A$10,[1]E!C:C,"&gt;="&amp;A219,[1]E!C:C,"&lt;="&amp;$A$4)</f>
        <v>0</v>
      </c>
      <c r="H226" s="4">
        <f>+SUMIFS([1]E!F:F,[1]E!K:K,Tableau1[[#Headers],[cal]],[1]E!D:D,Tableau1[[#This Row],[N° compte]])-SUMIFS([1]E!G:G,[1]E!K:K,Tableau1[[#Headers],[cal]],[1]E!D:D,Tableau1[[#This Row],[N° compte]])</f>
        <v>0</v>
      </c>
      <c r="I226" s="4">
        <f>SUMIFS([1]E!F:F,[1]E!K:K,Tableau1[[#Headers],[jjb]],[1]E!D:D,Tableau1[[#This Row],[N° compte]])-SUMIFS([1]E!F:F,[1]E!G:G,Tableau1[[#Headers],[jjb]],[1]E!D:D,Tableau1[[#This Row],[N° compte]])</f>
        <v>0</v>
      </c>
      <c r="J226" s="30" t="s">
        <v>256</v>
      </c>
    </row>
    <row r="227" spans="1:10">
      <c r="A227" s="23">
        <v>268</v>
      </c>
      <c r="B227" s="24" t="s">
        <v>262</v>
      </c>
      <c r="C227" s="3">
        <f>SUMIF([1]E!D:D,A227,[1]E!F:F)</f>
        <v>0</v>
      </c>
      <c r="D227" s="3">
        <f>SUMIF([1]E!D:D,A227,[1]E!G:G)</f>
        <v>0</v>
      </c>
      <c r="E227" s="4">
        <f>+SUMIFS([1]E!F:F,[1]E!D:D,A227,[1]E!C:C,"&gt;="&amp;debut,[1]E!C:C,"&lt;="&amp;fin)-SUMIFS([1]E!G:G,[1]E!D:D,A227,[1]E!C:C,"&gt;="&amp;debut,[1]E!C:C,"&lt;="&amp;fin)</f>
        <v>0</v>
      </c>
      <c r="F227" s="4">
        <f>+SUMIFS([1]E!F:F,[1]E!D:D,A227,[1]E!C:C,"&gt;="&amp;$A$1,[1]E!C:C,"&lt;="&amp;$A$2)-SUMIFS([1]E!G:G,[1]E!D:D,A227,[1]E!C:C,"&gt;="&amp;$A$1,[1]E!C:C,"&lt;="&amp;$A$2)</f>
        <v>0</v>
      </c>
      <c r="G227" s="4">
        <f>+SUMIFS([1]E!F:F,[1]E!D:D,A227,[1]E!C:C,"&gt;="&amp;$A$3,[1]E!C:C,"&lt;="&amp;$A$4)-SUMIFS([1]E!G:G,[1]E!D:D,$A$10,[1]E!C:C,"&gt;="&amp;A220,[1]E!C:C,"&lt;="&amp;$A$4)</f>
        <v>0</v>
      </c>
      <c r="H227" s="4">
        <f>+SUMIFS([1]E!F:F,[1]E!K:K,Tableau1[[#Headers],[cal]],[1]E!D:D,Tableau1[[#This Row],[N° compte]])-SUMIFS([1]E!G:G,[1]E!K:K,Tableau1[[#Headers],[cal]],[1]E!D:D,Tableau1[[#This Row],[N° compte]])</f>
        <v>0</v>
      </c>
      <c r="I227" s="4">
        <f>SUMIFS([1]E!F:F,[1]E!K:K,Tableau1[[#Headers],[jjb]],[1]E!D:D,Tableau1[[#This Row],[N° compte]])-SUMIFS([1]E!F:F,[1]E!G:G,Tableau1[[#Headers],[jjb]],[1]E!D:D,Tableau1[[#This Row],[N° compte]])</f>
        <v>0</v>
      </c>
      <c r="J227" s="25" t="s">
        <v>256</v>
      </c>
    </row>
    <row r="228" spans="1:10">
      <c r="A228" s="28">
        <v>2681</v>
      </c>
      <c r="B228" s="29" t="s">
        <v>263</v>
      </c>
      <c r="C228" s="3">
        <f>SUMIF([1]E!D:D,A228,[1]E!F:F)</f>
        <v>0</v>
      </c>
      <c r="D228" s="3">
        <f>SUMIF([1]E!D:D,A228,[1]E!G:G)</f>
        <v>0</v>
      </c>
      <c r="E228" s="4">
        <f>+SUMIFS([1]E!F:F,[1]E!D:D,A228,[1]E!C:C,"&gt;="&amp;debut,[1]E!C:C,"&lt;="&amp;fin)-SUMIFS([1]E!G:G,[1]E!D:D,A228,[1]E!C:C,"&gt;="&amp;debut,[1]E!C:C,"&lt;="&amp;fin)</f>
        <v>0</v>
      </c>
      <c r="F228" s="4">
        <f>+SUMIFS([1]E!F:F,[1]E!D:D,A228,[1]E!C:C,"&gt;="&amp;$A$1,[1]E!C:C,"&lt;="&amp;$A$2)-SUMIFS([1]E!G:G,[1]E!D:D,A228,[1]E!C:C,"&gt;="&amp;$A$1,[1]E!C:C,"&lt;="&amp;$A$2)</f>
        <v>0</v>
      </c>
      <c r="G228" s="4">
        <f>+SUMIFS([1]E!F:F,[1]E!D:D,A228,[1]E!C:C,"&gt;="&amp;$A$3,[1]E!C:C,"&lt;="&amp;$A$4)-SUMIFS([1]E!G:G,[1]E!D:D,$A$10,[1]E!C:C,"&gt;="&amp;A221,[1]E!C:C,"&lt;="&amp;$A$4)</f>
        <v>0</v>
      </c>
      <c r="H228" s="4">
        <f>+SUMIFS([1]E!F:F,[1]E!K:K,Tableau1[[#Headers],[cal]],[1]E!D:D,Tableau1[[#This Row],[N° compte]])-SUMIFS([1]E!G:G,[1]E!K:K,Tableau1[[#Headers],[cal]],[1]E!D:D,Tableau1[[#This Row],[N° compte]])</f>
        <v>0</v>
      </c>
      <c r="I228" s="4">
        <f>SUMIFS([1]E!F:F,[1]E!K:K,Tableau1[[#Headers],[jjb]],[1]E!D:D,Tableau1[[#This Row],[N° compte]])-SUMIFS([1]E!F:F,[1]E!G:G,Tableau1[[#Headers],[jjb]],[1]E!D:D,Tableau1[[#This Row],[N° compte]])</f>
        <v>0</v>
      </c>
      <c r="J228" s="30" t="s">
        <v>256</v>
      </c>
    </row>
    <row r="229" spans="1:10">
      <c r="A229" s="23">
        <v>2688</v>
      </c>
      <c r="B229" s="24" t="s">
        <v>164</v>
      </c>
      <c r="C229" s="3">
        <f>SUMIF([1]E!D:D,A229,[1]E!F:F)</f>
        <v>0</v>
      </c>
      <c r="D229" s="3">
        <f>SUMIF([1]E!D:D,A229,[1]E!G:G)</f>
        <v>0</v>
      </c>
      <c r="E229" s="4">
        <f>+SUMIFS([1]E!F:F,[1]E!D:D,A229,[1]E!C:C,"&gt;="&amp;debut,[1]E!C:C,"&lt;="&amp;fin)-SUMIFS([1]E!G:G,[1]E!D:D,A229,[1]E!C:C,"&gt;="&amp;debut,[1]E!C:C,"&lt;="&amp;fin)</f>
        <v>0</v>
      </c>
      <c r="F229" s="4">
        <f>+SUMIFS([1]E!F:F,[1]E!D:D,A229,[1]E!C:C,"&gt;="&amp;$A$1,[1]E!C:C,"&lt;="&amp;$A$2)-SUMIFS([1]E!G:G,[1]E!D:D,A229,[1]E!C:C,"&gt;="&amp;$A$1,[1]E!C:C,"&lt;="&amp;$A$2)</f>
        <v>0</v>
      </c>
      <c r="G229" s="4">
        <f>+SUMIFS([1]E!F:F,[1]E!D:D,A229,[1]E!C:C,"&gt;="&amp;$A$3,[1]E!C:C,"&lt;="&amp;$A$4)-SUMIFS([1]E!G:G,[1]E!D:D,$A$10,[1]E!C:C,"&gt;="&amp;A222,[1]E!C:C,"&lt;="&amp;$A$4)</f>
        <v>0</v>
      </c>
      <c r="H229" s="4">
        <f>+SUMIFS([1]E!F:F,[1]E!K:K,Tableau1[[#Headers],[cal]],[1]E!D:D,Tableau1[[#This Row],[N° compte]])-SUMIFS([1]E!G:G,[1]E!K:K,Tableau1[[#Headers],[cal]],[1]E!D:D,Tableau1[[#This Row],[N° compte]])</f>
        <v>0</v>
      </c>
      <c r="I229" s="4">
        <f>SUMIFS([1]E!F:F,[1]E!K:K,Tableau1[[#Headers],[jjb]],[1]E!D:D,Tableau1[[#This Row],[N° compte]])-SUMIFS([1]E!F:F,[1]E!G:G,Tableau1[[#Headers],[jjb]],[1]E!D:D,Tableau1[[#This Row],[N° compte]])</f>
        <v>0</v>
      </c>
      <c r="J229" s="25" t="s">
        <v>256</v>
      </c>
    </row>
    <row r="230" spans="1:10">
      <c r="A230" s="28">
        <v>269</v>
      </c>
      <c r="B230" s="29" t="s">
        <v>264</v>
      </c>
      <c r="C230" s="3">
        <f>SUMIF([1]E!D:D,A230,[1]E!F:F)</f>
        <v>0</v>
      </c>
      <c r="D230" s="3">
        <f>SUMIF([1]E!D:D,A230,[1]E!G:G)</f>
        <v>0</v>
      </c>
      <c r="E230" s="4">
        <f>+SUMIFS([1]E!F:F,[1]E!D:D,A230,[1]E!C:C,"&gt;="&amp;debut,[1]E!C:C,"&lt;="&amp;fin)-SUMIFS([1]E!G:G,[1]E!D:D,A230,[1]E!C:C,"&gt;="&amp;debut,[1]E!C:C,"&lt;="&amp;fin)</f>
        <v>0</v>
      </c>
      <c r="F230" s="4">
        <f>+SUMIFS([1]E!F:F,[1]E!D:D,A230,[1]E!C:C,"&gt;="&amp;$A$1,[1]E!C:C,"&lt;="&amp;$A$2)-SUMIFS([1]E!G:G,[1]E!D:D,A230,[1]E!C:C,"&gt;="&amp;$A$1,[1]E!C:C,"&lt;="&amp;$A$2)</f>
        <v>0</v>
      </c>
      <c r="G230" s="4">
        <f>+SUMIFS([1]E!F:F,[1]E!D:D,A230,[1]E!C:C,"&gt;="&amp;$A$3,[1]E!C:C,"&lt;="&amp;$A$4)-SUMIFS([1]E!G:G,[1]E!D:D,$A$10,[1]E!C:C,"&gt;="&amp;A223,[1]E!C:C,"&lt;="&amp;$A$4)</f>
        <v>0</v>
      </c>
      <c r="H230" s="4">
        <f>+SUMIFS([1]E!F:F,[1]E!K:K,Tableau1[[#Headers],[cal]],[1]E!D:D,Tableau1[[#This Row],[N° compte]])-SUMIFS([1]E!G:G,[1]E!K:K,Tableau1[[#Headers],[cal]],[1]E!D:D,Tableau1[[#This Row],[N° compte]])</f>
        <v>0</v>
      </c>
      <c r="I230" s="4">
        <f>SUMIFS([1]E!F:F,[1]E!K:K,Tableau1[[#Headers],[jjb]],[1]E!D:D,Tableau1[[#This Row],[N° compte]])-SUMIFS([1]E!F:F,[1]E!G:G,Tableau1[[#Headers],[jjb]],[1]E!D:D,Tableau1[[#This Row],[N° compte]])</f>
        <v>0</v>
      </c>
      <c r="J230" s="30" t="s">
        <v>265</v>
      </c>
    </row>
    <row r="231" spans="1:10">
      <c r="A231" s="31">
        <v>27</v>
      </c>
      <c r="B231" s="32" t="s">
        <v>266</v>
      </c>
      <c r="C231" s="3">
        <f>SUMIF([1]E!D:D,A231,[1]E!F:F)</f>
        <v>0</v>
      </c>
      <c r="D231" s="3">
        <f>SUMIF([1]E!D:D,A231,[1]E!G:G)</f>
        <v>0</v>
      </c>
      <c r="E231" s="4">
        <f>+SUMIFS([1]E!F:F,[1]E!D:D,A231,[1]E!C:C,"&gt;="&amp;debut,[1]E!C:C,"&lt;="&amp;fin)-SUMIFS([1]E!G:G,[1]E!D:D,A231,[1]E!C:C,"&gt;="&amp;debut,[1]E!C:C,"&lt;="&amp;fin)</f>
        <v>0</v>
      </c>
      <c r="F231" s="4">
        <f>+SUMIFS([1]E!F:F,[1]E!D:D,A231,[1]E!C:C,"&gt;="&amp;$A$1,[1]E!C:C,"&lt;="&amp;$A$2)-SUMIFS([1]E!G:G,[1]E!D:D,A231,[1]E!C:C,"&gt;="&amp;$A$1,[1]E!C:C,"&lt;="&amp;$A$2)</f>
        <v>0</v>
      </c>
      <c r="G231" s="4">
        <f>+SUMIFS([1]E!F:F,[1]E!D:D,A231,[1]E!C:C,"&gt;="&amp;$A$3,[1]E!C:C,"&lt;="&amp;$A$4)-SUMIFS([1]E!G:G,[1]E!D:D,$A$10,[1]E!C:C,"&gt;="&amp;A224,[1]E!C:C,"&lt;="&amp;$A$4)</f>
        <v>0</v>
      </c>
      <c r="H231" s="4">
        <f>+SUMIFS([1]E!F:F,[1]E!K:K,Tableau1[[#Headers],[cal]],[1]E!D:D,Tableau1[[#This Row],[N° compte]])-SUMIFS([1]E!G:G,[1]E!K:K,Tableau1[[#Headers],[cal]],[1]E!D:D,Tableau1[[#This Row],[N° compte]])</f>
        <v>0</v>
      </c>
      <c r="I231" s="4">
        <f>SUMIFS([1]E!F:F,[1]E!K:K,Tableau1[[#Headers],[jjb]],[1]E!D:D,Tableau1[[#This Row],[N° compte]])-SUMIFS([1]E!F:F,[1]E!G:G,Tableau1[[#Headers],[jjb]],[1]E!D:D,Tableau1[[#This Row],[N° compte]])</f>
        <v>0</v>
      </c>
      <c r="J231" s="33"/>
    </row>
    <row r="232" spans="1:10">
      <c r="A232" s="28">
        <v>271</v>
      </c>
      <c r="B232" s="29" t="s">
        <v>267</v>
      </c>
      <c r="C232" s="3">
        <f>SUMIF([1]E!D:D,A232,[1]E!F:F)</f>
        <v>0</v>
      </c>
      <c r="D232" s="3">
        <f>SUMIF([1]E!D:D,A232,[1]E!G:G)</f>
        <v>0</v>
      </c>
      <c r="E232" s="4">
        <f>+SUMIFS([1]E!F:F,[1]E!D:D,A232,[1]E!C:C,"&gt;="&amp;debut,[1]E!C:C,"&lt;="&amp;fin)-SUMIFS([1]E!G:G,[1]E!D:D,A232,[1]E!C:C,"&gt;="&amp;debut,[1]E!C:C,"&lt;="&amp;fin)</f>
        <v>0</v>
      </c>
      <c r="F232" s="4">
        <f>+SUMIFS([1]E!F:F,[1]E!D:D,A232,[1]E!C:C,"&gt;="&amp;$A$1,[1]E!C:C,"&lt;="&amp;$A$2)-SUMIFS([1]E!G:G,[1]E!D:D,A232,[1]E!C:C,"&gt;="&amp;$A$1,[1]E!C:C,"&lt;="&amp;$A$2)</f>
        <v>0</v>
      </c>
      <c r="G232" s="4">
        <f>+SUMIFS([1]E!F:F,[1]E!D:D,A232,[1]E!C:C,"&gt;="&amp;$A$3,[1]E!C:C,"&lt;="&amp;$A$4)-SUMIFS([1]E!G:G,[1]E!D:D,$A$10,[1]E!C:C,"&gt;="&amp;A225,[1]E!C:C,"&lt;="&amp;$A$4)</f>
        <v>0</v>
      </c>
      <c r="H232" s="4">
        <f>+SUMIFS([1]E!F:F,[1]E!K:K,Tableau1[[#Headers],[cal]],[1]E!D:D,Tableau1[[#This Row],[N° compte]])-SUMIFS([1]E!G:G,[1]E!K:K,Tableau1[[#Headers],[cal]],[1]E!D:D,Tableau1[[#This Row],[N° compte]])</f>
        <v>0</v>
      </c>
      <c r="I232" s="4">
        <f>SUMIFS([1]E!F:F,[1]E!K:K,Tableau1[[#Headers],[jjb]],[1]E!D:D,Tableau1[[#This Row],[N° compte]])-SUMIFS([1]E!F:F,[1]E!G:G,Tableau1[[#Headers],[jjb]],[1]E!D:D,Tableau1[[#This Row],[N° compte]])</f>
        <v>0</v>
      </c>
      <c r="J232" s="30" t="s">
        <v>268</v>
      </c>
    </row>
    <row r="233" spans="1:10">
      <c r="A233" s="23">
        <v>2711</v>
      </c>
      <c r="B233" s="24" t="s">
        <v>253</v>
      </c>
      <c r="C233" s="3">
        <f>SUMIF([1]E!D:D,A233,[1]E!F:F)</f>
        <v>0</v>
      </c>
      <c r="D233" s="3">
        <f>SUMIF([1]E!D:D,A233,[1]E!G:G)</f>
        <v>0</v>
      </c>
      <c r="E233" s="4">
        <f>+SUMIFS([1]E!F:F,[1]E!D:D,A233,[1]E!C:C,"&gt;="&amp;debut,[1]E!C:C,"&lt;="&amp;fin)-SUMIFS([1]E!G:G,[1]E!D:D,A233,[1]E!C:C,"&gt;="&amp;debut,[1]E!C:C,"&lt;="&amp;fin)</f>
        <v>0</v>
      </c>
      <c r="F233" s="4">
        <f>+SUMIFS([1]E!F:F,[1]E!D:D,A233,[1]E!C:C,"&gt;="&amp;$A$1,[1]E!C:C,"&lt;="&amp;$A$2)-SUMIFS([1]E!G:G,[1]E!D:D,A233,[1]E!C:C,"&gt;="&amp;$A$1,[1]E!C:C,"&lt;="&amp;$A$2)</f>
        <v>0</v>
      </c>
      <c r="G233" s="4">
        <f>+SUMIFS([1]E!F:F,[1]E!D:D,A233,[1]E!C:C,"&gt;="&amp;$A$3,[1]E!C:C,"&lt;="&amp;$A$4)-SUMIFS([1]E!G:G,[1]E!D:D,$A$10,[1]E!C:C,"&gt;="&amp;A226,[1]E!C:C,"&lt;="&amp;$A$4)</f>
        <v>0</v>
      </c>
      <c r="H233" s="4">
        <f>+SUMIFS([1]E!F:F,[1]E!K:K,Tableau1[[#Headers],[cal]],[1]E!D:D,Tableau1[[#This Row],[N° compte]])-SUMIFS([1]E!G:G,[1]E!K:K,Tableau1[[#Headers],[cal]],[1]E!D:D,Tableau1[[#This Row],[N° compte]])</f>
        <v>0</v>
      </c>
      <c r="I233" s="4">
        <f>SUMIFS([1]E!F:F,[1]E!K:K,Tableau1[[#Headers],[jjb]],[1]E!D:D,Tableau1[[#This Row],[N° compte]])-SUMIFS([1]E!F:F,[1]E!G:G,Tableau1[[#Headers],[jjb]],[1]E!D:D,Tableau1[[#This Row],[N° compte]])</f>
        <v>0</v>
      </c>
      <c r="J233" s="25" t="s">
        <v>268</v>
      </c>
    </row>
    <row r="234" spans="1:10">
      <c r="A234" s="28">
        <v>2718</v>
      </c>
      <c r="B234" s="29" t="s">
        <v>254</v>
      </c>
      <c r="C234" s="3">
        <f>SUMIF([1]E!D:D,A234,[1]E!F:F)</f>
        <v>0</v>
      </c>
      <c r="D234" s="3">
        <f>SUMIF([1]E!D:D,A234,[1]E!G:G)</f>
        <v>0</v>
      </c>
      <c r="E234" s="4">
        <f>+SUMIFS([1]E!F:F,[1]E!D:D,A234,[1]E!C:C,"&gt;="&amp;debut,[1]E!C:C,"&lt;="&amp;fin)-SUMIFS([1]E!G:G,[1]E!D:D,A234,[1]E!C:C,"&gt;="&amp;debut,[1]E!C:C,"&lt;="&amp;fin)</f>
        <v>0</v>
      </c>
      <c r="F234" s="4">
        <f>+SUMIFS([1]E!F:F,[1]E!D:D,A234,[1]E!C:C,"&gt;="&amp;$A$1,[1]E!C:C,"&lt;="&amp;$A$2)-SUMIFS([1]E!G:G,[1]E!D:D,A234,[1]E!C:C,"&gt;="&amp;$A$1,[1]E!C:C,"&lt;="&amp;$A$2)</f>
        <v>0</v>
      </c>
      <c r="G234" s="4">
        <f>+SUMIFS([1]E!F:F,[1]E!D:D,A234,[1]E!C:C,"&gt;="&amp;$A$3,[1]E!C:C,"&lt;="&amp;$A$4)-SUMIFS([1]E!G:G,[1]E!D:D,$A$10,[1]E!C:C,"&gt;="&amp;A227,[1]E!C:C,"&lt;="&amp;$A$4)</f>
        <v>0</v>
      </c>
      <c r="H234" s="4">
        <f>+SUMIFS([1]E!F:F,[1]E!K:K,Tableau1[[#Headers],[cal]],[1]E!D:D,Tableau1[[#This Row],[N° compte]])-SUMIFS([1]E!G:G,[1]E!K:K,Tableau1[[#Headers],[cal]],[1]E!D:D,Tableau1[[#This Row],[N° compte]])</f>
        <v>0</v>
      </c>
      <c r="I234" s="4">
        <f>SUMIFS([1]E!F:F,[1]E!K:K,Tableau1[[#Headers],[jjb]],[1]E!D:D,Tableau1[[#This Row],[N° compte]])-SUMIFS([1]E!F:F,[1]E!G:G,Tableau1[[#Headers],[jjb]],[1]E!D:D,Tableau1[[#This Row],[N° compte]])</f>
        <v>0</v>
      </c>
      <c r="J234" s="30" t="s">
        <v>268</v>
      </c>
    </row>
    <row r="235" spans="1:10">
      <c r="A235" s="23">
        <v>272</v>
      </c>
      <c r="B235" s="24" t="s">
        <v>269</v>
      </c>
      <c r="C235" s="3">
        <f>SUMIF([1]E!D:D,A235,[1]E!F:F)</f>
        <v>0</v>
      </c>
      <c r="D235" s="3">
        <f>SUMIF([1]E!D:D,A235,[1]E!G:G)</f>
        <v>0</v>
      </c>
      <c r="E235" s="4">
        <f>+SUMIFS([1]E!F:F,[1]E!D:D,A235,[1]E!C:C,"&gt;="&amp;debut,[1]E!C:C,"&lt;="&amp;fin)-SUMIFS([1]E!G:G,[1]E!D:D,A235,[1]E!C:C,"&gt;="&amp;debut,[1]E!C:C,"&lt;="&amp;fin)</f>
        <v>0</v>
      </c>
      <c r="F235" s="4">
        <f>+SUMIFS([1]E!F:F,[1]E!D:D,A235,[1]E!C:C,"&gt;="&amp;$A$1,[1]E!C:C,"&lt;="&amp;$A$2)-SUMIFS([1]E!G:G,[1]E!D:D,A235,[1]E!C:C,"&gt;="&amp;$A$1,[1]E!C:C,"&lt;="&amp;$A$2)</f>
        <v>0</v>
      </c>
      <c r="G235" s="4">
        <f>+SUMIFS([1]E!F:F,[1]E!D:D,A235,[1]E!C:C,"&gt;="&amp;$A$3,[1]E!C:C,"&lt;="&amp;$A$4)-SUMIFS([1]E!G:G,[1]E!D:D,$A$10,[1]E!C:C,"&gt;="&amp;A228,[1]E!C:C,"&lt;="&amp;$A$4)</f>
        <v>0</v>
      </c>
      <c r="H235" s="4">
        <f>+SUMIFS([1]E!F:F,[1]E!K:K,Tableau1[[#Headers],[cal]],[1]E!D:D,Tableau1[[#This Row],[N° compte]])-SUMIFS([1]E!G:G,[1]E!K:K,Tableau1[[#Headers],[cal]],[1]E!D:D,Tableau1[[#This Row],[N° compte]])</f>
        <v>0</v>
      </c>
      <c r="I235" s="4">
        <f>SUMIFS([1]E!F:F,[1]E!K:K,Tableau1[[#Headers],[jjb]],[1]E!D:D,Tableau1[[#This Row],[N° compte]])-SUMIFS([1]E!F:F,[1]E!G:G,Tableau1[[#Headers],[jjb]],[1]E!D:D,Tableau1[[#This Row],[N° compte]])</f>
        <v>0</v>
      </c>
      <c r="J235" s="25" t="s">
        <v>268</v>
      </c>
    </row>
    <row r="236" spans="1:10">
      <c r="A236" s="28">
        <v>2721</v>
      </c>
      <c r="B236" s="29" t="s">
        <v>270</v>
      </c>
      <c r="C236" s="3">
        <f>SUMIF([1]E!D:D,A236,[1]E!F:F)</f>
        <v>0</v>
      </c>
      <c r="D236" s="3">
        <f>SUMIF([1]E!D:D,A236,[1]E!G:G)</f>
        <v>0</v>
      </c>
      <c r="E236" s="4">
        <f>+SUMIFS([1]E!F:F,[1]E!D:D,A236,[1]E!C:C,"&gt;="&amp;debut,[1]E!C:C,"&lt;="&amp;fin)-SUMIFS([1]E!G:G,[1]E!D:D,A236,[1]E!C:C,"&gt;="&amp;debut,[1]E!C:C,"&lt;="&amp;fin)</f>
        <v>0</v>
      </c>
      <c r="F236" s="4">
        <f>+SUMIFS([1]E!F:F,[1]E!D:D,A236,[1]E!C:C,"&gt;="&amp;$A$1,[1]E!C:C,"&lt;="&amp;$A$2)-SUMIFS([1]E!G:G,[1]E!D:D,A236,[1]E!C:C,"&gt;="&amp;$A$1,[1]E!C:C,"&lt;="&amp;$A$2)</f>
        <v>0</v>
      </c>
      <c r="G236" s="4">
        <f>+SUMIFS([1]E!F:F,[1]E!D:D,A236,[1]E!C:C,"&gt;="&amp;$A$3,[1]E!C:C,"&lt;="&amp;$A$4)-SUMIFS([1]E!G:G,[1]E!D:D,$A$10,[1]E!C:C,"&gt;="&amp;A229,[1]E!C:C,"&lt;="&amp;$A$4)</f>
        <v>0</v>
      </c>
      <c r="H236" s="4">
        <f>+SUMIFS([1]E!F:F,[1]E!K:K,Tableau1[[#Headers],[cal]],[1]E!D:D,Tableau1[[#This Row],[N° compte]])-SUMIFS([1]E!G:G,[1]E!K:K,Tableau1[[#Headers],[cal]],[1]E!D:D,Tableau1[[#This Row],[N° compte]])</f>
        <v>0</v>
      </c>
      <c r="I236" s="4">
        <f>SUMIFS([1]E!F:F,[1]E!K:K,Tableau1[[#Headers],[jjb]],[1]E!D:D,Tableau1[[#This Row],[N° compte]])-SUMIFS([1]E!F:F,[1]E!G:G,Tableau1[[#Headers],[jjb]],[1]E!D:D,Tableau1[[#This Row],[N° compte]])</f>
        <v>0</v>
      </c>
      <c r="J236" s="30" t="s">
        <v>268</v>
      </c>
    </row>
    <row r="237" spans="1:10">
      <c r="A237" s="23">
        <v>2722</v>
      </c>
      <c r="B237" s="24" t="s">
        <v>271</v>
      </c>
      <c r="C237" s="3">
        <f>SUMIF([1]E!D:D,A237,[1]E!F:F)</f>
        <v>0</v>
      </c>
      <c r="D237" s="3">
        <f>SUMIF([1]E!D:D,A237,[1]E!G:G)</f>
        <v>0</v>
      </c>
      <c r="E237" s="4">
        <f>+SUMIFS([1]E!F:F,[1]E!D:D,A237,[1]E!C:C,"&gt;="&amp;debut,[1]E!C:C,"&lt;="&amp;fin)-SUMIFS([1]E!G:G,[1]E!D:D,A237,[1]E!C:C,"&gt;="&amp;debut,[1]E!C:C,"&lt;="&amp;fin)</f>
        <v>0</v>
      </c>
      <c r="F237" s="4">
        <f>+SUMIFS([1]E!F:F,[1]E!D:D,A237,[1]E!C:C,"&gt;="&amp;$A$1,[1]E!C:C,"&lt;="&amp;$A$2)-SUMIFS([1]E!G:G,[1]E!D:D,A237,[1]E!C:C,"&gt;="&amp;$A$1,[1]E!C:C,"&lt;="&amp;$A$2)</f>
        <v>0</v>
      </c>
      <c r="G237" s="4">
        <f>+SUMIFS([1]E!F:F,[1]E!D:D,A237,[1]E!C:C,"&gt;="&amp;$A$3,[1]E!C:C,"&lt;="&amp;$A$4)-SUMIFS([1]E!G:G,[1]E!D:D,$A$10,[1]E!C:C,"&gt;="&amp;A230,[1]E!C:C,"&lt;="&amp;$A$4)</f>
        <v>0</v>
      </c>
      <c r="H237" s="4">
        <f>+SUMIFS([1]E!F:F,[1]E!K:K,Tableau1[[#Headers],[cal]],[1]E!D:D,Tableau1[[#This Row],[N° compte]])-SUMIFS([1]E!G:G,[1]E!K:K,Tableau1[[#Headers],[cal]],[1]E!D:D,Tableau1[[#This Row],[N° compte]])</f>
        <v>0</v>
      </c>
      <c r="I237" s="4">
        <f>SUMIFS([1]E!F:F,[1]E!K:K,Tableau1[[#Headers],[jjb]],[1]E!D:D,Tableau1[[#This Row],[N° compte]])-SUMIFS([1]E!F:F,[1]E!G:G,Tableau1[[#Headers],[jjb]],[1]E!D:D,Tableau1[[#This Row],[N° compte]])</f>
        <v>0</v>
      </c>
      <c r="J237" s="25" t="s">
        <v>268</v>
      </c>
    </row>
    <row r="238" spans="1:10">
      <c r="A238" s="28">
        <v>273</v>
      </c>
      <c r="B238" s="29" t="s">
        <v>272</v>
      </c>
      <c r="C238" s="3">
        <f>SUMIF([1]E!D:D,A238,[1]E!F:F)</f>
        <v>0</v>
      </c>
      <c r="D238" s="3">
        <f>SUMIF([1]E!D:D,A238,[1]E!G:G)</f>
        <v>0</v>
      </c>
      <c r="E238" s="4">
        <f>+SUMIFS([1]E!F:F,[1]E!D:D,A238,[1]E!C:C,"&gt;="&amp;debut,[1]E!C:C,"&lt;="&amp;fin)-SUMIFS([1]E!G:G,[1]E!D:D,A238,[1]E!C:C,"&gt;="&amp;debut,[1]E!C:C,"&lt;="&amp;fin)</f>
        <v>0</v>
      </c>
      <c r="F238" s="4">
        <f>+SUMIFS([1]E!F:F,[1]E!D:D,A238,[1]E!C:C,"&gt;="&amp;$A$1,[1]E!C:C,"&lt;="&amp;$A$2)-SUMIFS([1]E!G:G,[1]E!D:D,A238,[1]E!C:C,"&gt;="&amp;$A$1,[1]E!C:C,"&lt;="&amp;$A$2)</f>
        <v>0</v>
      </c>
      <c r="G238" s="4">
        <f>+SUMIFS([1]E!F:F,[1]E!D:D,A238,[1]E!C:C,"&gt;="&amp;$A$3,[1]E!C:C,"&lt;="&amp;$A$4)-SUMIFS([1]E!G:G,[1]E!D:D,$A$10,[1]E!C:C,"&gt;="&amp;A231,[1]E!C:C,"&lt;="&amp;$A$4)</f>
        <v>0</v>
      </c>
      <c r="H238" s="4">
        <f>+SUMIFS([1]E!F:F,[1]E!K:K,Tableau1[[#Headers],[cal]],[1]E!D:D,Tableau1[[#This Row],[N° compte]])-SUMIFS([1]E!G:G,[1]E!K:K,Tableau1[[#Headers],[cal]],[1]E!D:D,Tableau1[[#This Row],[N° compte]])</f>
        <v>0</v>
      </c>
      <c r="I238" s="4">
        <f>SUMIFS([1]E!F:F,[1]E!K:K,Tableau1[[#Headers],[jjb]],[1]E!D:D,Tableau1[[#This Row],[N° compte]])-SUMIFS([1]E!F:F,[1]E!G:G,Tableau1[[#Headers],[jjb]],[1]E!D:D,Tableau1[[#This Row],[N° compte]])</f>
        <v>0</v>
      </c>
      <c r="J238" s="30" t="s">
        <v>273</v>
      </c>
    </row>
    <row r="239" spans="1:10">
      <c r="A239" s="23">
        <v>274</v>
      </c>
      <c r="B239" s="24" t="s">
        <v>274</v>
      </c>
      <c r="C239" s="3">
        <f>SUMIF([1]E!D:D,A239,[1]E!F:F)</f>
        <v>0</v>
      </c>
      <c r="D239" s="3">
        <f>SUMIF([1]E!D:D,A239,[1]E!G:G)</f>
        <v>0</v>
      </c>
      <c r="E239" s="4">
        <f>+SUMIFS([1]E!F:F,[1]E!D:D,A239,[1]E!C:C,"&gt;="&amp;debut,[1]E!C:C,"&lt;="&amp;fin)-SUMIFS([1]E!G:G,[1]E!D:D,A239,[1]E!C:C,"&gt;="&amp;debut,[1]E!C:C,"&lt;="&amp;fin)</f>
        <v>0</v>
      </c>
      <c r="F239" s="4">
        <f>+SUMIFS([1]E!F:F,[1]E!D:D,A239,[1]E!C:C,"&gt;="&amp;$A$1,[1]E!C:C,"&lt;="&amp;$A$2)-SUMIFS([1]E!G:G,[1]E!D:D,A239,[1]E!C:C,"&gt;="&amp;$A$1,[1]E!C:C,"&lt;="&amp;$A$2)</f>
        <v>0</v>
      </c>
      <c r="G239" s="4">
        <f>+SUMIFS([1]E!F:F,[1]E!D:D,A239,[1]E!C:C,"&gt;="&amp;$A$3,[1]E!C:C,"&lt;="&amp;$A$4)-SUMIFS([1]E!G:G,[1]E!D:D,$A$10,[1]E!C:C,"&gt;="&amp;A232,[1]E!C:C,"&lt;="&amp;$A$4)</f>
        <v>0</v>
      </c>
      <c r="H239" s="4">
        <f>+SUMIFS([1]E!F:F,[1]E!K:K,Tableau1[[#Headers],[cal]],[1]E!D:D,Tableau1[[#This Row],[N° compte]])-SUMIFS([1]E!G:G,[1]E!K:K,Tableau1[[#Headers],[cal]],[1]E!D:D,Tableau1[[#This Row],[N° compte]])</f>
        <v>0</v>
      </c>
      <c r="I239" s="4">
        <f>SUMIFS([1]E!F:F,[1]E!K:K,Tableau1[[#Headers],[jjb]],[1]E!D:D,Tableau1[[#This Row],[N° compte]])-SUMIFS([1]E!F:F,[1]E!G:G,Tableau1[[#Headers],[jjb]],[1]E!D:D,Tableau1[[#This Row],[N° compte]])</f>
        <v>0</v>
      </c>
      <c r="J239" s="25"/>
    </row>
    <row r="240" spans="1:10">
      <c r="A240" s="28">
        <v>2741</v>
      </c>
      <c r="B240" s="29" t="s">
        <v>275</v>
      </c>
      <c r="C240" s="3">
        <f>SUMIF([1]E!D:D,A240,[1]E!F:F)</f>
        <v>0</v>
      </c>
      <c r="D240" s="3">
        <f>SUMIF([1]E!D:D,A240,[1]E!G:G)</f>
        <v>0</v>
      </c>
      <c r="E240" s="4">
        <f>+SUMIFS([1]E!F:F,[1]E!D:D,A240,[1]E!C:C,"&gt;="&amp;debut,[1]E!C:C,"&lt;="&amp;fin)-SUMIFS([1]E!G:G,[1]E!D:D,A240,[1]E!C:C,"&gt;="&amp;debut,[1]E!C:C,"&lt;="&amp;fin)</f>
        <v>0</v>
      </c>
      <c r="F240" s="4">
        <f>+SUMIFS([1]E!F:F,[1]E!D:D,A240,[1]E!C:C,"&gt;="&amp;$A$1,[1]E!C:C,"&lt;="&amp;$A$2)-SUMIFS([1]E!G:G,[1]E!D:D,A240,[1]E!C:C,"&gt;="&amp;$A$1,[1]E!C:C,"&lt;="&amp;$A$2)</f>
        <v>0</v>
      </c>
      <c r="G240" s="4">
        <f>+SUMIFS([1]E!F:F,[1]E!D:D,A240,[1]E!C:C,"&gt;="&amp;$A$3,[1]E!C:C,"&lt;="&amp;$A$4)-SUMIFS([1]E!G:G,[1]E!D:D,$A$10,[1]E!C:C,"&gt;="&amp;A233,[1]E!C:C,"&lt;="&amp;$A$4)</f>
        <v>0</v>
      </c>
      <c r="H240" s="4">
        <f>+SUMIFS([1]E!F:F,[1]E!K:K,Tableau1[[#Headers],[cal]],[1]E!D:D,Tableau1[[#This Row],[N° compte]])-SUMIFS([1]E!G:G,[1]E!K:K,Tableau1[[#Headers],[cal]],[1]E!D:D,Tableau1[[#This Row],[N° compte]])</f>
        <v>0</v>
      </c>
      <c r="I240" s="4">
        <f>SUMIFS([1]E!F:F,[1]E!K:K,Tableau1[[#Headers],[jjb]],[1]E!D:D,Tableau1[[#This Row],[N° compte]])-SUMIFS([1]E!F:F,[1]E!G:G,Tableau1[[#Headers],[jjb]],[1]E!D:D,Tableau1[[#This Row],[N° compte]])</f>
        <v>0</v>
      </c>
      <c r="J240" s="30" t="s">
        <v>274</v>
      </c>
    </row>
    <row r="241" spans="1:10">
      <c r="A241" s="23">
        <v>2742</v>
      </c>
      <c r="B241" s="24" t="s">
        <v>276</v>
      </c>
      <c r="C241" s="3">
        <f>SUMIF([1]E!D:D,A241,[1]E!F:F)</f>
        <v>0</v>
      </c>
      <c r="D241" s="3">
        <f>SUMIF([1]E!D:D,A241,[1]E!G:G)</f>
        <v>0</v>
      </c>
      <c r="E241" s="4">
        <f>+SUMIFS([1]E!F:F,[1]E!D:D,A241,[1]E!C:C,"&gt;="&amp;debut,[1]E!C:C,"&lt;="&amp;fin)-SUMIFS([1]E!G:G,[1]E!D:D,A241,[1]E!C:C,"&gt;="&amp;debut,[1]E!C:C,"&lt;="&amp;fin)</f>
        <v>0</v>
      </c>
      <c r="F241" s="4">
        <f>+SUMIFS([1]E!F:F,[1]E!D:D,A241,[1]E!C:C,"&gt;="&amp;$A$1,[1]E!C:C,"&lt;="&amp;$A$2)-SUMIFS([1]E!G:G,[1]E!D:D,A241,[1]E!C:C,"&gt;="&amp;$A$1,[1]E!C:C,"&lt;="&amp;$A$2)</f>
        <v>0</v>
      </c>
      <c r="G241" s="4">
        <f>+SUMIFS([1]E!F:F,[1]E!D:D,A241,[1]E!C:C,"&gt;="&amp;$A$3,[1]E!C:C,"&lt;="&amp;$A$4)-SUMIFS([1]E!G:G,[1]E!D:D,$A$10,[1]E!C:C,"&gt;="&amp;A234,[1]E!C:C,"&lt;="&amp;$A$4)</f>
        <v>0</v>
      </c>
      <c r="H241" s="4">
        <f>+SUMIFS([1]E!F:F,[1]E!K:K,Tableau1[[#Headers],[cal]],[1]E!D:D,Tableau1[[#This Row],[N° compte]])-SUMIFS([1]E!G:G,[1]E!K:K,Tableau1[[#Headers],[cal]],[1]E!D:D,Tableau1[[#This Row],[N° compte]])</f>
        <v>0</v>
      </c>
      <c r="I241" s="4">
        <f>SUMIFS([1]E!F:F,[1]E!K:K,Tableau1[[#Headers],[jjb]],[1]E!D:D,Tableau1[[#This Row],[N° compte]])-SUMIFS([1]E!F:F,[1]E!G:G,Tableau1[[#Headers],[jjb]],[1]E!D:D,Tableau1[[#This Row],[N° compte]])</f>
        <v>0</v>
      </c>
      <c r="J241" s="25" t="s">
        <v>274</v>
      </c>
    </row>
    <row r="242" spans="1:10">
      <c r="A242" s="28">
        <v>2743</v>
      </c>
      <c r="B242" s="29" t="s">
        <v>277</v>
      </c>
      <c r="C242" s="3">
        <f>SUMIF([1]E!D:D,A242,[1]E!F:F)</f>
        <v>0</v>
      </c>
      <c r="D242" s="3">
        <f>SUMIF([1]E!D:D,A242,[1]E!G:G)</f>
        <v>0</v>
      </c>
      <c r="E242" s="4">
        <f>+SUMIFS([1]E!F:F,[1]E!D:D,A242,[1]E!C:C,"&gt;="&amp;debut,[1]E!C:C,"&lt;="&amp;fin)-SUMIFS([1]E!G:G,[1]E!D:D,A242,[1]E!C:C,"&gt;="&amp;debut,[1]E!C:C,"&lt;="&amp;fin)</f>
        <v>0</v>
      </c>
      <c r="F242" s="4">
        <f>+SUMIFS([1]E!F:F,[1]E!D:D,A242,[1]E!C:C,"&gt;="&amp;$A$1,[1]E!C:C,"&lt;="&amp;$A$2)-SUMIFS([1]E!G:G,[1]E!D:D,A242,[1]E!C:C,"&gt;="&amp;$A$1,[1]E!C:C,"&lt;="&amp;$A$2)</f>
        <v>0</v>
      </c>
      <c r="G242" s="4">
        <f>+SUMIFS([1]E!F:F,[1]E!D:D,A242,[1]E!C:C,"&gt;="&amp;$A$3,[1]E!C:C,"&lt;="&amp;$A$4)-SUMIFS([1]E!G:G,[1]E!D:D,$A$10,[1]E!C:C,"&gt;="&amp;A235,[1]E!C:C,"&lt;="&amp;$A$4)</f>
        <v>0</v>
      </c>
      <c r="H242" s="4">
        <f>+SUMIFS([1]E!F:F,[1]E!K:K,Tableau1[[#Headers],[cal]],[1]E!D:D,Tableau1[[#This Row],[N° compte]])-SUMIFS([1]E!G:G,[1]E!K:K,Tableau1[[#Headers],[cal]],[1]E!D:D,Tableau1[[#This Row],[N° compte]])</f>
        <v>0</v>
      </c>
      <c r="I242" s="4">
        <f>SUMIFS([1]E!F:F,[1]E!K:K,Tableau1[[#Headers],[jjb]],[1]E!D:D,Tableau1[[#This Row],[N° compte]])-SUMIFS([1]E!F:F,[1]E!G:G,Tableau1[[#Headers],[jjb]],[1]E!D:D,Tableau1[[#This Row],[N° compte]])</f>
        <v>0</v>
      </c>
      <c r="J242" s="30" t="s">
        <v>274</v>
      </c>
    </row>
    <row r="243" spans="1:10">
      <c r="A243" s="23">
        <v>2748</v>
      </c>
      <c r="B243" s="24" t="s">
        <v>278</v>
      </c>
      <c r="C243" s="3">
        <f>SUMIF([1]E!D:D,A243,[1]E!F:F)</f>
        <v>0</v>
      </c>
      <c r="D243" s="3">
        <f>SUMIF([1]E!D:D,A243,[1]E!G:G)</f>
        <v>0</v>
      </c>
      <c r="E243" s="4">
        <f>+SUMIFS([1]E!F:F,[1]E!D:D,A243,[1]E!C:C,"&gt;="&amp;debut,[1]E!C:C,"&lt;="&amp;fin)-SUMIFS([1]E!G:G,[1]E!D:D,A243,[1]E!C:C,"&gt;="&amp;debut,[1]E!C:C,"&lt;="&amp;fin)</f>
        <v>0</v>
      </c>
      <c r="F243" s="4">
        <f>+SUMIFS([1]E!F:F,[1]E!D:D,A243,[1]E!C:C,"&gt;="&amp;$A$1,[1]E!C:C,"&lt;="&amp;$A$2)-SUMIFS([1]E!G:G,[1]E!D:D,A243,[1]E!C:C,"&gt;="&amp;$A$1,[1]E!C:C,"&lt;="&amp;$A$2)</f>
        <v>0</v>
      </c>
      <c r="G243" s="4">
        <f>+SUMIFS([1]E!F:F,[1]E!D:D,A243,[1]E!C:C,"&gt;="&amp;$A$3,[1]E!C:C,"&lt;="&amp;$A$4)-SUMIFS([1]E!G:G,[1]E!D:D,$A$10,[1]E!C:C,"&gt;="&amp;A236,[1]E!C:C,"&lt;="&amp;$A$4)</f>
        <v>0</v>
      </c>
      <c r="H243" s="4">
        <f>+SUMIFS([1]E!F:F,[1]E!K:K,Tableau1[[#Headers],[cal]],[1]E!D:D,Tableau1[[#This Row],[N° compte]])-SUMIFS([1]E!G:G,[1]E!K:K,Tableau1[[#Headers],[cal]],[1]E!D:D,Tableau1[[#This Row],[N° compte]])</f>
        <v>0</v>
      </c>
      <c r="I243" s="4">
        <f>SUMIFS([1]E!F:F,[1]E!K:K,Tableau1[[#Headers],[jjb]],[1]E!D:D,Tableau1[[#This Row],[N° compte]])-SUMIFS([1]E!F:F,[1]E!G:G,Tableau1[[#Headers],[jjb]],[1]E!D:D,Tableau1[[#This Row],[N° compte]])</f>
        <v>0</v>
      </c>
      <c r="J243" s="25" t="s">
        <v>274</v>
      </c>
    </row>
    <row r="244" spans="1:10">
      <c r="A244" s="28">
        <v>275</v>
      </c>
      <c r="B244" s="29" t="s">
        <v>279</v>
      </c>
      <c r="C244" s="3">
        <f>SUMIF([1]E!D:D,A244,[1]E!F:F)</f>
        <v>0</v>
      </c>
      <c r="D244" s="3">
        <f>SUMIF([1]E!D:D,A244,[1]E!G:G)</f>
        <v>0</v>
      </c>
      <c r="E244" s="4">
        <f>+SUMIFS([1]E!F:F,[1]E!D:D,A244,[1]E!C:C,"&gt;="&amp;debut,[1]E!C:C,"&lt;="&amp;fin)-SUMIFS([1]E!G:G,[1]E!D:D,A244,[1]E!C:C,"&gt;="&amp;debut,[1]E!C:C,"&lt;="&amp;fin)</f>
        <v>0</v>
      </c>
      <c r="F244" s="4">
        <f>+SUMIFS([1]E!F:F,[1]E!D:D,A244,[1]E!C:C,"&gt;="&amp;$A$1,[1]E!C:C,"&lt;="&amp;$A$2)-SUMIFS([1]E!G:G,[1]E!D:D,A244,[1]E!C:C,"&gt;="&amp;$A$1,[1]E!C:C,"&lt;="&amp;$A$2)</f>
        <v>0</v>
      </c>
      <c r="G244" s="4">
        <f>+SUMIFS([1]E!F:F,[1]E!D:D,A244,[1]E!C:C,"&gt;="&amp;$A$3,[1]E!C:C,"&lt;="&amp;$A$4)-SUMIFS([1]E!G:G,[1]E!D:D,$A$10,[1]E!C:C,"&gt;="&amp;A237,[1]E!C:C,"&lt;="&amp;$A$4)</f>
        <v>0</v>
      </c>
      <c r="H244" s="4">
        <f>+SUMIFS([1]E!F:F,[1]E!K:K,Tableau1[[#Headers],[cal]],[1]E!D:D,Tableau1[[#This Row],[N° compte]])-SUMIFS([1]E!G:G,[1]E!K:K,Tableau1[[#Headers],[cal]],[1]E!D:D,Tableau1[[#This Row],[N° compte]])</f>
        <v>0</v>
      </c>
      <c r="I244" s="4">
        <f>SUMIFS([1]E!F:F,[1]E!K:K,Tableau1[[#Headers],[jjb]],[1]E!D:D,Tableau1[[#This Row],[N° compte]])-SUMIFS([1]E!F:F,[1]E!G:G,Tableau1[[#Headers],[jjb]],[1]E!D:D,Tableau1[[#This Row],[N° compte]])</f>
        <v>0</v>
      </c>
      <c r="J244" s="30" t="s">
        <v>280</v>
      </c>
    </row>
    <row r="245" spans="1:10">
      <c r="A245" s="23">
        <v>2751</v>
      </c>
      <c r="B245" s="24" t="s">
        <v>150</v>
      </c>
      <c r="C245" s="3">
        <f>SUMIF([1]E!D:D,A245,[1]E!F:F)</f>
        <v>0</v>
      </c>
      <c r="D245" s="3">
        <f>SUMIF([1]E!D:D,A245,[1]E!G:G)</f>
        <v>0</v>
      </c>
      <c r="E245" s="4">
        <f>+SUMIFS([1]E!F:F,[1]E!D:D,A245,[1]E!C:C,"&gt;="&amp;debut,[1]E!C:C,"&lt;="&amp;fin)-SUMIFS([1]E!G:G,[1]E!D:D,A245,[1]E!C:C,"&gt;="&amp;debut,[1]E!C:C,"&lt;="&amp;fin)</f>
        <v>0</v>
      </c>
      <c r="F245" s="4">
        <f>+SUMIFS([1]E!F:F,[1]E!D:D,A245,[1]E!C:C,"&gt;="&amp;$A$1,[1]E!C:C,"&lt;="&amp;$A$2)-SUMIFS([1]E!G:G,[1]E!D:D,A245,[1]E!C:C,"&gt;="&amp;$A$1,[1]E!C:C,"&lt;="&amp;$A$2)</f>
        <v>0</v>
      </c>
      <c r="G245" s="4">
        <f>+SUMIFS([1]E!F:F,[1]E!D:D,A245,[1]E!C:C,"&gt;="&amp;$A$3,[1]E!C:C,"&lt;="&amp;$A$4)-SUMIFS([1]E!G:G,[1]E!D:D,$A$10,[1]E!C:C,"&gt;="&amp;A238,[1]E!C:C,"&lt;="&amp;$A$4)</f>
        <v>0</v>
      </c>
      <c r="H245" s="4">
        <f>+SUMIFS([1]E!F:F,[1]E!K:K,Tableau1[[#Headers],[cal]],[1]E!D:D,Tableau1[[#This Row],[N° compte]])-SUMIFS([1]E!G:G,[1]E!K:K,Tableau1[[#Headers],[cal]],[1]E!D:D,Tableau1[[#This Row],[N° compte]])</f>
        <v>0</v>
      </c>
      <c r="I245" s="4">
        <f>SUMIFS([1]E!F:F,[1]E!K:K,Tableau1[[#Headers],[jjb]],[1]E!D:D,Tableau1[[#This Row],[N° compte]])-SUMIFS([1]E!F:F,[1]E!G:G,Tableau1[[#Headers],[jjb]],[1]E!D:D,Tableau1[[#This Row],[N° compte]])</f>
        <v>0</v>
      </c>
      <c r="J245" s="25" t="s">
        <v>280</v>
      </c>
    </row>
    <row r="246" spans="1:10">
      <c r="A246" s="28">
        <v>2755</v>
      </c>
      <c r="B246" s="29" t="s">
        <v>151</v>
      </c>
      <c r="C246" s="3">
        <f>SUMIF([1]E!D:D,A246,[1]E!F:F)</f>
        <v>0</v>
      </c>
      <c r="D246" s="3">
        <f>SUMIF([1]E!D:D,A246,[1]E!G:G)</f>
        <v>0</v>
      </c>
      <c r="E246" s="4">
        <f>+SUMIFS([1]E!F:F,[1]E!D:D,A246,[1]E!C:C,"&gt;="&amp;debut,[1]E!C:C,"&lt;="&amp;fin)-SUMIFS([1]E!G:G,[1]E!D:D,A246,[1]E!C:C,"&gt;="&amp;debut,[1]E!C:C,"&lt;="&amp;fin)</f>
        <v>0</v>
      </c>
      <c r="F246" s="4">
        <f>+SUMIFS([1]E!F:F,[1]E!D:D,A246,[1]E!C:C,"&gt;="&amp;$A$1,[1]E!C:C,"&lt;="&amp;$A$2)-SUMIFS([1]E!G:G,[1]E!D:D,A246,[1]E!C:C,"&gt;="&amp;$A$1,[1]E!C:C,"&lt;="&amp;$A$2)</f>
        <v>0</v>
      </c>
      <c r="G246" s="4">
        <f>+SUMIFS([1]E!F:F,[1]E!D:D,A246,[1]E!C:C,"&gt;="&amp;$A$3,[1]E!C:C,"&lt;="&amp;$A$4)-SUMIFS([1]E!G:G,[1]E!D:D,$A$10,[1]E!C:C,"&gt;="&amp;A239,[1]E!C:C,"&lt;="&amp;$A$4)</f>
        <v>0</v>
      </c>
      <c r="H246" s="4">
        <f>+SUMIFS([1]E!F:F,[1]E!K:K,Tableau1[[#Headers],[cal]],[1]E!D:D,Tableau1[[#This Row],[N° compte]])-SUMIFS([1]E!G:G,[1]E!K:K,Tableau1[[#Headers],[cal]],[1]E!D:D,Tableau1[[#This Row],[N° compte]])</f>
        <v>0</v>
      </c>
      <c r="I246" s="4">
        <f>SUMIFS([1]E!F:F,[1]E!K:K,Tableau1[[#Headers],[jjb]],[1]E!D:D,Tableau1[[#This Row],[N° compte]])-SUMIFS([1]E!F:F,[1]E!G:G,Tableau1[[#Headers],[jjb]],[1]E!D:D,Tableau1[[#This Row],[N° compte]])</f>
        <v>0</v>
      </c>
      <c r="J246" s="30" t="s">
        <v>280</v>
      </c>
    </row>
    <row r="247" spans="1:10">
      <c r="A247" s="23">
        <v>276</v>
      </c>
      <c r="B247" s="24" t="s">
        <v>281</v>
      </c>
      <c r="C247" s="3">
        <f>SUMIF([1]E!D:D,A247,[1]E!F:F)</f>
        <v>0</v>
      </c>
      <c r="D247" s="3">
        <f>SUMIF([1]E!D:D,A247,[1]E!G:G)</f>
        <v>0</v>
      </c>
      <c r="E247" s="4">
        <f>+SUMIFS([1]E!F:F,[1]E!D:D,A247,[1]E!C:C,"&gt;="&amp;debut,[1]E!C:C,"&lt;="&amp;fin)-SUMIFS([1]E!G:G,[1]E!D:D,A247,[1]E!C:C,"&gt;="&amp;debut,[1]E!C:C,"&lt;="&amp;fin)</f>
        <v>0</v>
      </c>
      <c r="F247" s="4">
        <f>+SUMIFS([1]E!F:F,[1]E!D:D,A247,[1]E!C:C,"&gt;="&amp;$A$1,[1]E!C:C,"&lt;="&amp;$A$2)-SUMIFS([1]E!G:G,[1]E!D:D,A247,[1]E!C:C,"&gt;="&amp;$A$1,[1]E!C:C,"&lt;="&amp;$A$2)</f>
        <v>0</v>
      </c>
      <c r="G247" s="4">
        <f>+SUMIFS([1]E!F:F,[1]E!D:D,A247,[1]E!C:C,"&gt;="&amp;$A$3,[1]E!C:C,"&lt;="&amp;$A$4)-SUMIFS([1]E!G:G,[1]E!D:D,$A$10,[1]E!C:C,"&gt;="&amp;A240,[1]E!C:C,"&lt;="&amp;$A$4)</f>
        <v>0</v>
      </c>
      <c r="H247" s="4">
        <f>+SUMIFS([1]E!F:F,[1]E!K:K,Tableau1[[#Headers],[cal]],[1]E!D:D,Tableau1[[#This Row],[N° compte]])-SUMIFS([1]E!G:G,[1]E!K:K,Tableau1[[#Headers],[cal]],[1]E!D:D,Tableau1[[#This Row],[N° compte]])</f>
        <v>0</v>
      </c>
      <c r="I247" s="4">
        <f>SUMIFS([1]E!F:F,[1]E!K:K,Tableau1[[#Headers],[jjb]],[1]E!D:D,Tableau1[[#This Row],[N° compte]])-SUMIFS([1]E!F:F,[1]E!G:G,Tableau1[[#Headers],[jjb]],[1]E!D:D,Tableau1[[#This Row],[N° compte]])</f>
        <v>0</v>
      </c>
      <c r="J247" s="25" t="s">
        <v>280</v>
      </c>
    </row>
    <row r="248" spans="1:10">
      <c r="A248" s="28">
        <v>2761</v>
      </c>
      <c r="B248" s="29" t="s">
        <v>282</v>
      </c>
      <c r="C248" s="3">
        <f>SUMIF([1]E!D:D,A248,[1]E!F:F)</f>
        <v>0</v>
      </c>
      <c r="D248" s="3">
        <f>SUMIF([1]E!D:D,A248,[1]E!G:G)</f>
        <v>0</v>
      </c>
      <c r="E248" s="4">
        <f>+SUMIFS([1]E!F:F,[1]E!D:D,A248,[1]E!C:C,"&gt;="&amp;debut,[1]E!C:C,"&lt;="&amp;fin)-SUMIFS([1]E!G:G,[1]E!D:D,A248,[1]E!C:C,"&gt;="&amp;debut,[1]E!C:C,"&lt;="&amp;fin)</f>
        <v>0</v>
      </c>
      <c r="F248" s="4">
        <f>+SUMIFS([1]E!F:F,[1]E!D:D,A248,[1]E!C:C,"&gt;="&amp;$A$1,[1]E!C:C,"&lt;="&amp;$A$2)-SUMIFS([1]E!G:G,[1]E!D:D,A248,[1]E!C:C,"&gt;="&amp;$A$1,[1]E!C:C,"&lt;="&amp;$A$2)</f>
        <v>0</v>
      </c>
      <c r="G248" s="4">
        <f>+SUMIFS([1]E!F:F,[1]E!D:D,A248,[1]E!C:C,"&gt;="&amp;$A$3,[1]E!C:C,"&lt;="&amp;$A$4)-SUMIFS([1]E!G:G,[1]E!D:D,$A$10,[1]E!C:C,"&gt;="&amp;A241,[1]E!C:C,"&lt;="&amp;$A$4)</f>
        <v>0</v>
      </c>
      <c r="H248" s="4">
        <f>+SUMIFS([1]E!F:F,[1]E!K:K,Tableau1[[#Headers],[cal]],[1]E!D:D,Tableau1[[#This Row],[N° compte]])-SUMIFS([1]E!G:G,[1]E!K:K,Tableau1[[#Headers],[cal]],[1]E!D:D,Tableau1[[#This Row],[N° compte]])</f>
        <v>0</v>
      </c>
      <c r="I248" s="4">
        <f>SUMIFS([1]E!F:F,[1]E!K:K,Tableau1[[#Headers],[jjb]],[1]E!D:D,Tableau1[[#This Row],[N° compte]])-SUMIFS([1]E!F:F,[1]E!G:G,Tableau1[[#Headers],[jjb]],[1]E!D:D,Tableau1[[#This Row],[N° compte]])</f>
        <v>0</v>
      </c>
      <c r="J248" s="30" t="s">
        <v>280</v>
      </c>
    </row>
    <row r="249" spans="1:10">
      <c r="A249" s="23">
        <v>2768</v>
      </c>
      <c r="B249" s="24" t="s">
        <v>164</v>
      </c>
      <c r="C249" s="3">
        <f>SUMIF([1]E!D:D,A249,[1]E!F:F)</f>
        <v>0</v>
      </c>
      <c r="D249" s="3">
        <f>SUMIF([1]E!D:D,A249,[1]E!G:G)</f>
        <v>0</v>
      </c>
      <c r="E249" s="4">
        <f>+SUMIFS([1]E!F:F,[1]E!D:D,A249,[1]E!C:C,"&gt;="&amp;debut,[1]E!C:C,"&lt;="&amp;fin)-SUMIFS([1]E!G:G,[1]E!D:D,A249,[1]E!C:C,"&gt;="&amp;debut,[1]E!C:C,"&lt;="&amp;fin)</f>
        <v>0</v>
      </c>
      <c r="F249" s="4">
        <f>+SUMIFS([1]E!F:F,[1]E!D:D,A249,[1]E!C:C,"&gt;="&amp;$A$1,[1]E!C:C,"&lt;="&amp;$A$2)-SUMIFS([1]E!G:G,[1]E!D:D,A249,[1]E!C:C,"&gt;="&amp;$A$1,[1]E!C:C,"&lt;="&amp;$A$2)</f>
        <v>0</v>
      </c>
      <c r="G249" s="4">
        <f>+SUMIFS([1]E!F:F,[1]E!D:D,A249,[1]E!C:C,"&gt;="&amp;$A$3,[1]E!C:C,"&lt;="&amp;$A$4)-SUMIFS([1]E!G:G,[1]E!D:D,$A$10,[1]E!C:C,"&gt;="&amp;A242,[1]E!C:C,"&lt;="&amp;$A$4)</f>
        <v>0</v>
      </c>
      <c r="H249" s="4">
        <f>+SUMIFS([1]E!F:F,[1]E!K:K,Tableau1[[#Headers],[cal]],[1]E!D:D,Tableau1[[#This Row],[N° compte]])-SUMIFS([1]E!G:G,[1]E!K:K,Tableau1[[#Headers],[cal]],[1]E!D:D,Tableau1[[#This Row],[N° compte]])</f>
        <v>0</v>
      </c>
      <c r="I249" s="4">
        <f>SUMIFS([1]E!F:F,[1]E!K:K,Tableau1[[#Headers],[jjb]],[1]E!D:D,Tableau1[[#This Row],[N° compte]])-SUMIFS([1]E!F:F,[1]E!G:G,Tableau1[[#Headers],[jjb]],[1]E!D:D,Tableau1[[#This Row],[N° compte]])</f>
        <v>0</v>
      </c>
      <c r="J249" s="25" t="s">
        <v>280</v>
      </c>
    </row>
    <row r="250" spans="1:10">
      <c r="A250" s="28">
        <v>27682</v>
      </c>
      <c r="B250" s="29" t="s">
        <v>283</v>
      </c>
      <c r="C250" s="3">
        <f>SUMIF([1]E!D:D,A250,[1]E!F:F)</f>
        <v>0</v>
      </c>
      <c r="D250" s="3">
        <f>SUMIF([1]E!D:D,A250,[1]E!G:G)</f>
        <v>0</v>
      </c>
      <c r="E250" s="4">
        <f>+SUMIFS([1]E!F:F,[1]E!D:D,A250,[1]E!C:C,"&gt;="&amp;debut,[1]E!C:C,"&lt;="&amp;fin)-SUMIFS([1]E!G:G,[1]E!D:D,A250,[1]E!C:C,"&gt;="&amp;debut,[1]E!C:C,"&lt;="&amp;fin)</f>
        <v>0</v>
      </c>
      <c r="F250" s="4">
        <f>+SUMIFS([1]E!F:F,[1]E!D:D,A250,[1]E!C:C,"&gt;="&amp;$A$1,[1]E!C:C,"&lt;="&amp;$A$2)-SUMIFS([1]E!G:G,[1]E!D:D,A250,[1]E!C:C,"&gt;="&amp;$A$1,[1]E!C:C,"&lt;="&amp;$A$2)</f>
        <v>0</v>
      </c>
      <c r="G250" s="4">
        <f>+SUMIFS([1]E!F:F,[1]E!D:D,A250,[1]E!C:C,"&gt;="&amp;$A$3,[1]E!C:C,"&lt;="&amp;$A$4)-SUMIFS([1]E!G:G,[1]E!D:D,$A$10,[1]E!C:C,"&gt;="&amp;A243,[1]E!C:C,"&lt;="&amp;$A$4)</f>
        <v>0</v>
      </c>
      <c r="H250" s="4">
        <f>+SUMIFS([1]E!F:F,[1]E!K:K,Tableau1[[#Headers],[cal]],[1]E!D:D,Tableau1[[#This Row],[N° compte]])-SUMIFS([1]E!G:G,[1]E!K:K,Tableau1[[#Headers],[cal]],[1]E!D:D,Tableau1[[#This Row],[N° compte]])</f>
        <v>0</v>
      </c>
      <c r="I250" s="4">
        <f>SUMIFS([1]E!F:F,[1]E!K:K,Tableau1[[#Headers],[jjb]],[1]E!D:D,Tableau1[[#This Row],[N° compte]])-SUMIFS([1]E!F:F,[1]E!G:G,Tableau1[[#Headers],[jjb]],[1]E!D:D,Tableau1[[#This Row],[N° compte]])</f>
        <v>0</v>
      </c>
      <c r="J250" s="30" t="s">
        <v>268</v>
      </c>
    </row>
    <row r="251" spans="1:10">
      <c r="A251" s="23">
        <v>27684</v>
      </c>
      <c r="B251" s="24" t="s">
        <v>284</v>
      </c>
      <c r="C251" s="3">
        <f>SUMIF([1]E!D:D,A251,[1]E!F:F)</f>
        <v>0</v>
      </c>
      <c r="D251" s="3">
        <f>SUMIF([1]E!D:D,A251,[1]E!G:G)</f>
        <v>0</v>
      </c>
      <c r="E251" s="4">
        <f>+SUMIFS([1]E!F:F,[1]E!D:D,A251,[1]E!C:C,"&gt;="&amp;debut,[1]E!C:C,"&lt;="&amp;fin)-SUMIFS([1]E!G:G,[1]E!D:D,A251,[1]E!C:C,"&gt;="&amp;debut,[1]E!C:C,"&lt;="&amp;fin)</f>
        <v>0</v>
      </c>
      <c r="F251" s="4">
        <f>+SUMIFS([1]E!F:F,[1]E!D:D,A251,[1]E!C:C,"&gt;="&amp;$A$1,[1]E!C:C,"&lt;="&amp;$A$2)-SUMIFS([1]E!G:G,[1]E!D:D,A251,[1]E!C:C,"&gt;="&amp;$A$1,[1]E!C:C,"&lt;="&amp;$A$2)</f>
        <v>0</v>
      </c>
      <c r="G251" s="4">
        <f>+SUMIFS([1]E!F:F,[1]E!D:D,A251,[1]E!C:C,"&gt;="&amp;$A$3,[1]E!C:C,"&lt;="&amp;$A$4)-SUMIFS([1]E!G:G,[1]E!D:D,$A$10,[1]E!C:C,"&gt;="&amp;A244,[1]E!C:C,"&lt;="&amp;$A$4)</f>
        <v>0</v>
      </c>
      <c r="H251" s="4">
        <f>+SUMIFS([1]E!F:F,[1]E!K:K,Tableau1[[#Headers],[cal]],[1]E!D:D,Tableau1[[#This Row],[N° compte]])-SUMIFS([1]E!G:G,[1]E!K:K,Tableau1[[#Headers],[cal]],[1]E!D:D,Tableau1[[#This Row],[N° compte]])</f>
        <v>0</v>
      </c>
      <c r="I251" s="4">
        <f>SUMIFS([1]E!F:F,[1]E!K:K,Tableau1[[#Headers],[jjb]],[1]E!D:D,Tableau1[[#This Row],[N° compte]])-SUMIFS([1]E!F:F,[1]E!G:G,Tableau1[[#Headers],[jjb]],[1]E!D:D,Tableau1[[#This Row],[N° compte]])</f>
        <v>0</v>
      </c>
      <c r="J251" s="25" t="s">
        <v>274</v>
      </c>
    </row>
    <row r="252" spans="1:10">
      <c r="A252" s="28">
        <v>27685</v>
      </c>
      <c r="B252" s="29" t="s">
        <v>285</v>
      </c>
      <c r="C252" s="3">
        <f>SUMIF([1]E!D:D,A252,[1]E!F:F)</f>
        <v>0</v>
      </c>
      <c r="D252" s="3">
        <f>SUMIF([1]E!D:D,A252,[1]E!G:G)</f>
        <v>0</v>
      </c>
      <c r="E252" s="4">
        <f>+SUMIFS([1]E!F:F,[1]E!D:D,A252,[1]E!C:C,"&gt;="&amp;debut,[1]E!C:C,"&lt;="&amp;fin)-SUMIFS([1]E!G:G,[1]E!D:D,A252,[1]E!C:C,"&gt;="&amp;debut,[1]E!C:C,"&lt;="&amp;fin)</f>
        <v>0</v>
      </c>
      <c r="F252" s="4">
        <f>+SUMIFS([1]E!F:F,[1]E!D:D,A252,[1]E!C:C,"&gt;="&amp;$A$1,[1]E!C:C,"&lt;="&amp;$A$2)-SUMIFS([1]E!G:G,[1]E!D:D,A252,[1]E!C:C,"&gt;="&amp;$A$1,[1]E!C:C,"&lt;="&amp;$A$2)</f>
        <v>0</v>
      </c>
      <c r="G252" s="4">
        <f>+SUMIFS([1]E!F:F,[1]E!D:D,A252,[1]E!C:C,"&gt;="&amp;$A$3,[1]E!C:C,"&lt;="&amp;$A$4)-SUMIFS([1]E!G:G,[1]E!D:D,$A$10,[1]E!C:C,"&gt;="&amp;A245,[1]E!C:C,"&lt;="&amp;$A$4)</f>
        <v>0</v>
      </c>
      <c r="H252" s="4">
        <f>+SUMIFS([1]E!F:F,[1]E!K:K,Tableau1[[#Headers],[cal]],[1]E!D:D,Tableau1[[#This Row],[N° compte]])-SUMIFS([1]E!G:G,[1]E!K:K,Tableau1[[#Headers],[cal]],[1]E!D:D,Tableau1[[#This Row],[N° compte]])</f>
        <v>0</v>
      </c>
      <c r="I252" s="4">
        <f>SUMIFS([1]E!F:F,[1]E!K:K,Tableau1[[#Headers],[jjb]],[1]E!D:D,Tableau1[[#This Row],[N° compte]])-SUMIFS([1]E!F:F,[1]E!G:G,Tableau1[[#Headers],[jjb]],[1]E!D:D,Tableau1[[#This Row],[N° compte]])</f>
        <v>0</v>
      </c>
      <c r="J252" s="30" t="s">
        <v>280</v>
      </c>
    </row>
    <row r="253" spans="1:10">
      <c r="A253" s="23">
        <v>27688</v>
      </c>
      <c r="B253" s="24" t="s">
        <v>286</v>
      </c>
      <c r="C253" s="3">
        <f>SUMIF([1]E!D:D,A253,[1]E!F:F)</f>
        <v>0</v>
      </c>
      <c r="D253" s="3">
        <f>SUMIF([1]E!D:D,A253,[1]E!G:G)</f>
        <v>0</v>
      </c>
      <c r="E253" s="4">
        <f>+SUMIFS([1]E!F:F,[1]E!D:D,A253,[1]E!C:C,"&gt;="&amp;debut,[1]E!C:C,"&lt;="&amp;fin)-SUMIFS([1]E!G:G,[1]E!D:D,A253,[1]E!C:C,"&gt;="&amp;debut,[1]E!C:C,"&lt;="&amp;fin)</f>
        <v>0</v>
      </c>
      <c r="F253" s="4">
        <f>+SUMIFS([1]E!F:F,[1]E!D:D,A253,[1]E!C:C,"&gt;="&amp;$A$1,[1]E!C:C,"&lt;="&amp;$A$2)-SUMIFS([1]E!G:G,[1]E!D:D,A253,[1]E!C:C,"&gt;="&amp;$A$1,[1]E!C:C,"&lt;="&amp;$A$2)</f>
        <v>0</v>
      </c>
      <c r="G253" s="4">
        <f>+SUMIFS([1]E!F:F,[1]E!D:D,A253,[1]E!C:C,"&gt;="&amp;$A$3,[1]E!C:C,"&lt;="&amp;$A$4)-SUMIFS([1]E!G:G,[1]E!D:D,$A$10,[1]E!C:C,"&gt;="&amp;A246,[1]E!C:C,"&lt;="&amp;$A$4)</f>
        <v>0</v>
      </c>
      <c r="H253" s="4">
        <f>+SUMIFS([1]E!F:F,[1]E!K:K,Tableau1[[#Headers],[cal]],[1]E!D:D,Tableau1[[#This Row],[N° compte]])-SUMIFS([1]E!G:G,[1]E!K:K,Tableau1[[#Headers],[cal]],[1]E!D:D,Tableau1[[#This Row],[N° compte]])</f>
        <v>0</v>
      </c>
      <c r="I253" s="4">
        <f>SUMIFS([1]E!F:F,[1]E!K:K,Tableau1[[#Headers],[jjb]],[1]E!D:D,Tableau1[[#This Row],[N° compte]])-SUMIFS([1]E!F:F,[1]E!G:G,Tableau1[[#Headers],[jjb]],[1]E!D:D,Tableau1[[#This Row],[N° compte]])</f>
        <v>0</v>
      </c>
      <c r="J253" s="25" t="s">
        <v>280</v>
      </c>
    </row>
    <row r="254" spans="1:10">
      <c r="A254" s="28">
        <v>277</v>
      </c>
      <c r="B254" s="29" t="s">
        <v>287</v>
      </c>
      <c r="C254" s="3">
        <f>SUMIF([1]E!D:D,A254,[1]E!F:F)</f>
        <v>0</v>
      </c>
      <c r="D254" s="3">
        <f>SUMIF([1]E!D:D,A254,[1]E!G:G)</f>
        <v>0</v>
      </c>
      <c r="E254" s="4">
        <f>+SUMIFS([1]E!F:F,[1]E!D:D,A254,[1]E!C:C,"&gt;="&amp;debut,[1]E!C:C,"&lt;="&amp;fin)-SUMIFS([1]E!G:G,[1]E!D:D,A254,[1]E!C:C,"&gt;="&amp;debut,[1]E!C:C,"&lt;="&amp;fin)</f>
        <v>0</v>
      </c>
      <c r="F254" s="4">
        <f>+SUMIFS([1]E!F:F,[1]E!D:D,A254,[1]E!C:C,"&gt;="&amp;$A$1,[1]E!C:C,"&lt;="&amp;$A$2)-SUMIFS([1]E!G:G,[1]E!D:D,A254,[1]E!C:C,"&gt;="&amp;$A$1,[1]E!C:C,"&lt;="&amp;$A$2)</f>
        <v>0</v>
      </c>
      <c r="G254" s="4">
        <f>+SUMIFS([1]E!F:F,[1]E!D:D,A254,[1]E!C:C,"&gt;="&amp;$A$3,[1]E!C:C,"&lt;="&amp;$A$4)-SUMIFS([1]E!G:G,[1]E!D:D,$A$10,[1]E!C:C,"&gt;="&amp;A247,[1]E!C:C,"&lt;="&amp;$A$4)</f>
        <v>0</v>
      </c>
      <c r="H254" s="4">
        <f>+SUMIFS([1]E!F:F,[1]E!K:K,Tableau1[[#Headers],[cal]],[1]E!D:D,Tableau1[[#This Row],[N° compte]])-SUMIFS([1]E!G:G,[1]E!K:K,Tableau1[[#Headers],[cal]],[1]E!D:D,Tableau1[[#This Row],[N° compte]])</f>
        <v>0</v>
      </c>
      <c r="I254" s="4">
        <f>SUMIFS([1]E!F:F,[1]E!K:K,Tableau1[[#Headers],[jjb]],[1]E!D:D,Tableau1[[#This Row],[N° compte]])-SUMIFS([1]E!F:F,[1]E!G:G,Tableau1[[#Headers],[jjb]],[1]E!D:D,Tableau1[[#This Row],[N° compte]])</f>
        <v>0</v>
      </c>
      <c r="J254" s="30"/>
    </row>
    <row r="255" spans="1:10">
      <c r="A255" s="23">
        <v>2771</v>
      </c>
      <c r="B255" s="24" t="s">
        <v>287</v>
      </c>
      <c r="C255" s="3">
        <f>SUMIF([1]E!D:D,A255,[1]E!F:F)</f>
        <v>0</v>
      </c>
      <c r="D255" s="3">
        <f>SUMIF([1]E!D:D,A255,[1]E!G:G)</f>
        <v>0</v>
      </c>
      <c r="E255" s="4">
        <f>+SUMIFS([1]E!F:F,[1]E!D:D,A255,[1]E!C:C,"&gt;="&amp;debut,[1]E!C:C,"&lt;="&amp;fin)-SUMIFS([1]E!G:G,[1]E!D:D,A255,[1]E!C:C,"&gt;="&amp;debut,[1]E!C:C,"&lt;="&amp;fin)</f>
        <v>0</v>
      </c>
      <c r="F255" s="4">
        <f>+SUMIFS([1]E!F:F,[1]E!D:D,A255,[1]E!C:C,"&gt;="&amp;$A$1,[1]E!C:C,"&lt;="&amp;$A$2)-SUMIFS([1]E!G:G,[1]E!D:D,A255,[1]E!C:C,"&gt;="&amp;$A$1,[1]E!C:C,"&lt;="&amp;$A$2)</f>
        <v>0</v>
      </c>
      <c r="G255" s="4">
        <f>+SUMIFS([1]E!F:F,[1]E!D:D,A255,[1]E!C:C,"&gt;="&amp;$A$3,[1]E!C:C,"&lt;="&amp;$A$4)-SUMIFS([1]E!G:G,[1]E!D:D,$A$10,[1]E!C:C,"&gt;="&amp;A248,[1]E!C:C,"&lt;="&amp;$A$4)</f>
        <v>0</v>
      </c>
      <c r="H255" s="4">
        <f>+SUMIFS([1]E!F:F,[1]E!K:K,Tableau1[[#Headers],[cal]],[1]E!D:D,Tableau1[[#This Row],[N° compte]])-SUMIFS([1]E!G:G,[1]E!K:K,Tableau1[[#Headers],[cal]],[1]E!D:D,Tableau1[[#This Row],[N° compte]])</f>
        <v>0</v>
      </c>
      <c r="I255" s="4">
        <f>SUMIFS([1]E!F:F,[1]E!K:K,Tableau1[[#Headers],[jjb]],[1]E!D:D,Tableau1[[#This Row],[N° compte]])-SUMIFS([1]E!F:F,[1]E!G:G,Tableau1[[#Headers],[jjb]],[1]E!D:D,Tableau1[[#This Row],[N° compte]])</f>
        <v>0</v>
      </c>
      <c r="J255" s="25"/>
    </row>
    <row r="256" spans="1:10">
      <c r="A256" s="28">
        <v>2772</v>
      </c>
      <c r="B256" s="29" t="s">
        <v>288</v>
      </c>
      <c r="C256" s="3">
        <f>SUMIF([1]E!D:D,A256,[1]E!F:F)</f>
        <v>0</v>
      </c>
      <c r="D256" s="3">
        <f>SUMIF([1]E!D:D,A256,[1]E!G:G)</f>
        <v>0</v>
      </c>
      <c r="E256" s="4">
        <f>+SUMIFS([1]E!F:F,[1]E!D:D,A256,[1]E!C:C,"&gt;="&amp;debut,[1]E!C:C,"&lt;="&amp;fin)-SUMIFS([1]E!G:G,[1]E!D:D,A256,[1]E!C:C,"&gt;="&amp;debut,[1]E!C:C,"&lt;="&amp;fin)</f>
        <v>0</v>
      </c>
      <c r="F256" s="4">
        <f>+SUMIFS([1]E!F:F,[1]E!D:D,A256,[1]E!C:C,"&gt;="&amp;$A$1,[1]E!C:C,"&lt;="&amp;$A$2)-SUMIFS([1]E!G:G,[1]E!D:D,A256,[1]E!C:C,"&gt;="&amp;$A$1,[1]E!C:C,"&lt;="&amp;$A$2)</f>
        <v>0</v>
      </c>
      <c r="G256" s="4">
        <f>+SUMIFS([1]E!F:F,[1]E!D:D,A256,[1]E!C:C,"&gt;="&amp;$A$3,[1]E!C:C,"&lt;="&amp;$A$4)-SUMIFS([1]E!G:G,[1]E!D:D,$A$10,[1]E!C:C,"&gt;="&amp;A249,[1]E!C:C,"&lt;="&amp;$A$4)</f>
        <v>0</v>
      </c>
      <c r="H256" s="4">
        <f>+SUMIFS([1]E!F:F,[1]E!K:K,Tableau1[[#Headers],[cal]],[1]E!D:D,Tableau1[[#This Row],[N° compte]])-SUMIFS([1]E!G:G,[1]E!K:K,Tableau1[[#Headers],[cal]],[1]E!D:D,Tableau1[[#This Row],[N° compte]])</f>
        <v>0</v>
      </c>
      <c r="I256" s="4">
        <f>SUMIFS([1]E!F:F,[1]E!K:K,Tableau1[[#Headers],[jjb]],[1]E!D:D,Tableau1[[#This Row],[N° compte]])-SUMIFS([1]E!F:F,[1]E!G:G,Tableau1[[#Headers],[jjb]],[1]E!D:D,Tableau1[[#This Row],[N° compte]])</f>
        <v>0</v>
      </c>
      <c r="J256" s="30"/>
    </row>
    <row r="257" spans="1:10">
      <c r="A257" s="23">
        <v>279</v>
      </c>
      <c r="B257" s="24" t="s">
        <v>289</v>
      </c>
      <c r="C257" s="3">
        <f>SUMIF([1]E!D:D,A257,[1]E!F:F)</f>
        <v>0</v>
      </c>
      <c r="D257" s="3">
        <f>SUMIF([1]E!D:D,A257,[1]E!G:G)</f>
        <v>0</v>
      </c>
      <c r="E257" s="4">
        <f>+SUMIFS([1]E!F:F,[1]E!D:D,A257,[1]E!C:C,"&gt;="&amp;debut,[1]E!C:C,"&lt;="&amp;fin)-SUMIFS([1]E!G:G,[1]E!D:D,A257,[1]E!C:C,"&gt;="&amp;debut,[1]E!C:C,"&lt;="&amp;fin)</f>
        <v>0</v>
      </c>
      <c r="F257" s="4">
        <f>+SUMIFS([1]E!F:F,[1]E!D:D,A257,[1]E!C:C,"&gt;="&amp;$A$1,[1]E!C:C,"&lt;="&amp;$A$2)-SUMIFS([1]E!G:G,[1]E!D:D,A257,[1]E!C:C,"&gt;="&amp;$A$1,[1]E!C:C,"&lt;="&amp;$A$2)</f>
        <v>0</v>
      </c>
      <c r="G257" s="4">
        <f>+SUMIFS([1]E!F:F,[1]E!D:D,A257,[1]E!C:C,"&gt;="&amp;$A$3,[1]E!C:C,"&lt;="&amp;$A$4)-SUMIFS([1]E!G:G,[1]E!D:D,$A$10,[1]E!C:C,"&gt;="&amp;A250,[1]E!C:C,"&lt;="&amp;$A$4)</f>
        <v>0</v>
      </c>
      <c r="H257" s="4">
        <f>+SUMIFS([1]E!F:F,[1]E!K:K,Tableau1[[#Headers],[cal]],[1]E!D:D,Tableau1[[#This Row],[N° compte]])-SUMIFS([1]E!G:G,[1]E!K:K,Tableau1[[#Headers],[cal]],[1]E!D:D,Tableau1[[#This Row],[N° compte]])</f>
        <v>0</v>
      </c>
      <c r="I257" s="4">
        <f>SUMIFS([1]E!F:F,[1]E!K:K,Tableau1[[#Headers],[jjb]],[1]E!D:D,Tableau1[[#This Row],[N° compte]])-SUMIFS([1]E!F:F,[1]E!G:G,Tableau1[[#Headers],[jjb]],[1]E!D:D,Tableau1[[#This Row],[N° compte]])</f>
        <v>0</v>
      </c>
      <c r="J257" s="25" t="s">
        <v>265</v>
      </c>
    </row>
    <row r="258" spans="1:10">
      <c r="A258" s="28">
        <v>280</v>
      </c>
      <c r="B258" s="29" t="s">
        <v>290</v>
      </c>
      <c r="C258" s="3">
        <f>SUMIF([1]E!D:D,A258,[1]E!F:F)</f>
        <v>0</v>
      </c>
      <c r="D258" s="3">
        <f>SUMIF([1]E!D:D,A258,[1]E!G:G)</f>
        <v>0</v>
      </c>
      <c r="E258" s="4">
        <f>+SUMIFS([1]E!F:F,[1]E!D:D,A258,[1]E!C:C,"&gt;="&amp;debut,[1]E!C:C,"&lt;="&amp;fin)-SUMIFS([1]E!G:G,[1]E!D:D,A258,[1]E!C:C,"&gt;="&amp;debut,[1]E!C:C,"&lt;="&amp;fin)</f>
        <v>0</v>
      </c>
      <c r="F258" s="4">
        <f>+SUMIFS([1]E!F:F,[1]E!D:D,A258,[1]E!C:C,"&gt;="&amp;$A$1,[1]E!C:C,"&lt;="&amp;$A$2)-SUMIFS([1]E!G:G,[1]E!D:D,A258,[1]E!C:C,"&gt;="&amp;$A$1,[1]E!C:C,"&lt;="&amp;$A$2)</f>
        <v>0</v>
      </c>
      <c r="G258" s="4">
        <f>+SUMIFS([1]E!F:F,[1]E!D:D,A258,[1]E!C:C,"&gt;="&amp;$A$3,[1]E!C:C,"&lt;="&amp;$A$4)-SUMIFS([1]E!G:G,[1]E!D:D,$A$10,[1]E!C:C,"&gt;="&amp;A251,[1]E!C:C,"&lt;="&amp;$A$4)</f>
        <v>0</v>
      </c>
      <c r="H258" s="4">
        <f>+SUMIFS([1]E!F:F,[1]E!K:K,Tableau1[[#Headers],[cal]],[1]E!D:D,Tableau1[[#This Row],[N° compte]])-SUMIFS([1]E!G:G,[1]E!K:K,Tableau1[[#Headers],[cal]],[1]E!D:D,Tableau1[[#This Row],[N° compte]])</f>
        <v>0</v>
      </c>
      <c r="I258" s="4">
        <f>SUMIFS([1]E!F:F,[1]E!K:K,Tableau1[[#Headers],[jjb]],[1]E!D:D,Tableau1[[#This Row],[N° compte]])-SUMIFS([1]E!F:F,[1]E!G:G,Tableau1[[#Headers],[jjb]],[1]E!D:D,Tableau1[[#This Row],[N° compte]])</f>
        <v>0</v>
      </c>
      <c r="J258" s="30"/>
    </row>
    <row r="259" spans="1:10">
      <c r="A259" s="23">
        <v>2801</v>
      </c>
      <c r="B259" s="24" t="s">
        <v>291</v>
      </c>
      <c r="C259" s="3">
        <f>SUMIF([1]E!D:D,A259,[1]E!F:F)</f>
        <v>0</v>
      </c>
      <c r="D259" s="3">
        <f>SUMIF([1]E!D:D,A259,[1]E!G:G)</f>
        <v>0</v>
      </c>
      <c r="E259" s="4">
        <f>+SUMIFS([1]E!F:F,[1]E!D:D,A259,[1]E!C:C,"&gt;="&amp;debut,[1]E!C:C,"&lt;="&amp;fin)-SUMIFS([1]E!G:G,[1]E!D:D,A259,[1]E!C:C,"&gt;="&amp;debut,[1]E!C:C,"&lt;="&amp;fin)</f>
        <v>0</v>
      </c>
      <c r="F259" s="4">
        <f>+SUMIFS([1]E!F:F,[1]E!D:D,A259,[1]E!C:C,"&gt;="&amp;$A$1,[1]E!C:C,"&lt;="&amp;$A$2)-SUMIFS([1]E!G:G,[1]E!D:D,A259,[1]E!C:C,"&gt;="&amp;$A$1,[1]E!C:C,"&lt;="&amp;$A$2)</f>
        <v>0</v>
      </c>
      <c r="G259" s="4">
        <f>+SUMIFS([1]E!F:F,[1]E!D:D,A259,[1]E!C:C,"&gt;="&amp;$A$3,[1]E!C:C,"&lt;="&amp;$A$4)-SUMIFS([1]E!G:G,[1]E!D:D,$A$10,[1]E!C:C,"&gt;="&amp;A252,[1]E!C:C,"&lt;="&amp;$A$4)</f>
        <v>0</v>
      </c>
      <c r="H259" s="4">
        <f>+SUMIFS([1]E!F:F,[1]E!K:K,Tableau1[[#Headers],[cal]],[1]E!D:D,Tableau1[[#This Row],[N° compte]])-SUMIFS([1]E!G:G,[1]E!K:K,Tableau1[[#Headers],[cal]],[1]E!D:D,Tableau1[[#This Row],[N° compte]])</f>
        <v>0</v>
      </c>
      <c r="I259" s="4">
        <f>SUMIFS([1]E!F:F,[1]E!K:K,Tableau1[[#Headers],[jjb]],[1]E!D:D,Tableau1[[#This Row],[N° compte]])-SUMIFS([1]E!F:F,[1]E!G:G,Tableau1[[#Headers],[jjb]],[1]E!D:D,Tableau1[[#This Row],[N° compte]])</f>
        <v>0</v>
      </c>
      <c r="J259" s="25" t="s">
        <v>292</v>
      </c>
    </row>
    <row r="260" spans="1:10">
      <c r="A260" s="28">
        <v>2803</v>
      </c>
      <c r="B260" s="29" t="s">
        <v>192</v>
      </c>
      <c r="C260" s="3">
        <f>SUMIF([1]E!D:D,A260,[1]E!F:F)</f>
        <v>0</v>
      </c>
      <c r="D260" s="3">
        <f>SUMIF([1]E!D:D,A260,[1]E!G:G)</f>
        <v>0</v>
      </c>
      <c r="E260" s="4">
        <f>+SUMIFS([1]E!F:F,[1]E!D:D,A260,[1]E!C:C,"&gt;="&amp;debut,[1]E!C:C,"&lt;="&amp;fin)-SUMIFS([1]E!G:G,[1]E!D:D,A260,[1]E!C:C,"&gt;="&amp;debut,[1]E!C:C,"&lt;="&amp;fin)</f>
        <v>0</v>
      </c>
      <c r="F260" s="4">
        <f>+SUMIFS([1]E!F:F,[1]E!D:D,A260,[1]E!C:C,"&gt;="&amp;$A$1,[1]E!C:C,"&lt;="&amp;$A$2)-SUMIFS([1]E!G:G,[1]E!D:D,A260,[1]E!C:C,"&gt;="&amp;$A$1,[1]E!C:C,"&lt;="&amp;$A$2)</f>
        <v>0</v>
      </c>
      <c r="G260" s="4">
        <f>+SUMIFS([1]E!F:F,[1]E!D:D,A260,[1]E!C:C,"&gt;="&amp;$A$3,[1]E!C:C,"&lt;="&amp;$A$4)-SUMIFS([1]E!G:G,[1]E!D:D,$A$10,[1]E!C:C,"&gt;="&amp;A253,[1]E!C:C,"&lt;="&amp;$A$4)</f>
        <v>0</v>
      </c>
      <c r="H260" s="4">
        <f>+SUMIFS([1]E!F:F,[1]E!K:K,Tableau1[[#Headers],[cal]],[1]E!D:D,Tableau1[[#This Row],[N° compte]])-SUMIFS([1]E!G:G,[1]E!K:K,Tableau1[[#Headers],[cal]],[1]E!D:D,Tableau1[[#This Row],[N° compte]])</f>
        <v>0</v>
      </c>
      <c r="I260" s="4">
        <f>SUMIFS([1]E!F:F,[1]E!K:K,Tableau1[[#Headers],[jjb]],[1]E!D:D,Tableau1[[#This Row],[N° compte]])-SUMIFS([1]E!F:F,[1]E!G:G,Tableau1[[#Headers],[jjb]],[1]E!D:D,Tableau1[[#This Row],[N° compte]])</f>
        <v>0</v>
      </c>
      <c r="J260" s="30" t="s">
        <v>293</v>
      </c>
    </row>
    <row r="261" spans="1:10">
      <c r="A261" s="23">
        <v>2805</v>
      </c>
      <c r="B261" s="24" t="s">
        <v>294</v>
      </c>
      <c r="C261" s="3">
        <f>SUMIF([1]E!D:D,A261,[1]E!F:F)</f>
        <v>0</v>
      </c>
      <c r="D261" s="3">
        <f>SUMIF([1]E!D:D,A261,[1]E!G:G)</f>
        <v>0</v>
      </c>
      <c r="E261" s="4">
        <f>+SUMIFS([1]E!F:F,[1]E!D:D,A261,[1]E!C:C,"&gt;="&amp;debut,[1]E!C:C,"&lt;="&amp;fin)-SUMIFS([1]E!G:G,[1]E!D:D,A261,[1]E!C:C,"&gt;="&amp;debut,[1]E!C:C,"&lt;="&amp;fin)</f>
        <v>0</v>
      </c>
      <c r="F261" s="4">
        <f>+SUMIFS([1]E!F:F,[1]E!D:D,A261,[1]E!C:C,"&gt;="&amp;$A$1,[1]E!C:C,"&lt;="&amp;$A$2)-SUMIFS([1]E!G:G,[1]E!D:D,A261,[1]E!C:C,"&gt;="&amp;$A$1,[1]E!C:C,"&lt;="&amp;$A$2)</f>
        <v>0</v>
      </c>
      <c r="G261" s="4">
        <f>+SUMIFS([1]E!F:F,[1]E!D:D,A261,[1]E!C:C,"&gt;="&amp;$A$3,[1]E!C:C,"&lt;="&amp;$A$4)-SUMIFS([1]E!G:G,[1]E!D:D,$A$10,[1]E!C:C,"&gt;="&amp;A254,[1]E!C:C,"&lt;="&amp;$A$4)</f>
        <v>0</v>
      </c>
      <c r="H261" s="4">
        <f>+SUMIFS([1]E!F:F,[1]E!K:K,Tableau1[[#Headers],[cal]],[1]E!D:D,Tableau1[[#This Row],[N° compte]])-SUMIFS([1]E!G:G,[1]E!K:K,Tableau1[[#Headers],[cal]],[1]E!D:D,Tableau1[[#This Row],[N° compte]])</f>
        <v>0</v>
      </c>
      <c r="I261" s="4">
        <f>SUMIFS([1]E!F:F,[1]E!K:K,Tableau1[[#Headers],[jjb]],[1]E!D:D,Tableau1[[#This Row],[N° compte]])-SUMIFS([1]E!F:F,[1]E!G:G,Tableau1[[#Headers],[jjb]],[1]E!D:D,Tableau1[[#This Row],[N° compte]])</f>
        <v>0</v>
      </c>
      <c r="J261" s="25" t="s">
        <v>295</v>
      </c>
    </row>
    <row r="262" spans="1:10">
      <c r="A262" s="28">
        <v>2807</v>
      </c>
      <c r="B262" s="29" t="s">
        <v>197</v>
      </c>
      <c r="C262" s="3">
        <f>SUMIF([1]E!D:D,A262,[1]E!F:F)</f>
        <v>0</v>
      </c>
      <c r="D262" s="3">
        <f>SUMIF([1]E!D:D,A262,[1]E!G:G)</f>
        <v>0</v>
      </c>
      <c r="E262" s="4">
        <f>+SUMIFS([1]E!F:F,[1]E!D:D,A262,[1]E!C:C,"&gt;="&amp;debut,[1]E!C:C,"&lt;="&amp;fin)-SUMIFS([1]E!G:G,[1]E!D:D,A262,[1]E!C:C,"&gt;="&amp;debut,[1]E!C:C,"&lt;="&amp;fin)</f>
        <v>0</v>
      </c>
      <c r="F262" s="4">
        <f>+SUMIFS([1]E!F:F,[1]E!D:D,A262,[1]E!C:C,"&gt;="&amp;$A$1,[1]E!C:C,"&lt;="&amp;$A$2)-SUMIFS([1]E!G:G,[1]E!D:D,A262,[1]E!C:C,"&gt;="&amp;$A$1,[1]E!C:C,"&lt;="&amp;$A$2)</f>
        <v>0</v>
      </c>
      <c r="G262" s="4">
        <f>+SUMIFS([1]E!F:F,[1]E!D:D,A262,[1]E!C:C,"&gt;="&amp;$A$3,[1]E!C:C,"&lt;="&amp;$A$4)-SUMIFS([1]E!G:G,[1]E!D:D,$A$10,[1]E!C:C,"&gt;="&amp;A255,[1]E!C:C,"&lt;="&amp;$A$4)</f>
        <v>0</v>
      </c>
      <c r="H262" s="4">
        <f>+SUMIFS([1]E!F:F,[1]E!K:K,Tableau1[[#Headers],[cal]],[1]E!D:D,Tableau1[[#This Row],[N° compte]])-SUMIFS([1]E!G:G,[1]E!K:K,Tableau1[[#Headers],[cal]],[1]E!D:D,Tableau1[[#This Row],[N° compte]])</f>
        <v>0</v>
      </c>
      <c r="I262" s="4">
        <f>SUMIFS([1]E!F:F,[1]E!K:K,Tableau1[[#Headers],[jjb]],[1]E!D:D,Tableau1[[#This Row],[N° compte]])-SUMIFS([1]E!F:F,[1]E!G:G,Tableau1[[#Headers],[jjb]],[1]E!D:D,Tableau1[[#This Row],[N° compte]])</f>
        <v>0</v>
      </c>
      <c r="J262" s="30" t="s">
        <v>296</v>
      </c>
    </row>
    <row r="263" spans="1:10">
      <c r="A263" s="23">
        <v>2808</v>
      </c>
      <c r="B263" s="24" t="s">
        <v>198</v>
      </c>
      <c r="C263" s="3">
        <f>SUMIF([1]E!D:D,A263,[1]E!F:F)</f>
        <v>0</v>
      </c>
      <c r="D263" s="3">
        <f>SUMIF([1]E!D:D,A263,[1]E!G:G)</f>
        <v>0</v>
      </c>
      <c r="E263" s="4">
        <f>+SUMIFS([1]E!F:F,[1]E!D:D,A263,[1]E!C:C,"&gt;="&amp;debut,[1]E!C:C,"&lt;="&amp;fin)-SUMIFS([1]E!G:G,[1]E!D:D,A263,[1]E!C:C,"&gt;="&amp;debut,[1]E!C:C,"&lt;="&amp;fin)</f>
        <v>0</v>
      </c>
      <c r="F263" s="4">
        <f>+SUMIFS([1]E!F:F,[1]E!D:D,A263,[1]E!C:C,"&gt;="&amp;$A$1,[1]E!C:C,"&lt;="&amp;$A$2)-SUMIFS([1]E!G:G,[1]E!D:D,A263,[1]E!C:C,"&gt;="&amp;$A$1,[1]E!C:C,"&lt;="&amp;$A$2)</f>
        <v>0</v>
      </c>
      <c r="G263" s="4">
        <f>+SUMIFS([1]E!F:F,[1]E!D:D,A263,[1]E!C:C,"&gt;="&amp;$A$3,[1]E!C:C,"&lt;="&amp;$A$4)-SUMIFS([1]E!G:G,[1]E!D:D,$A$10,[1]E!C:C,"&gt;="&amp;A256,[1]E!C:C,"&lt;="&amp;$A$4)</f>
        <v>0</v>
      </c>
      <c r="H263" s="4">
        <f>+SUMIFS([1]E!F:F,[1]E!K:K,Tableau1[[#Headers],[cal]],[1]E!D:D,Tableau1[[#This Row],[N° compte]])-SUMIFS([1]E!G:G,[1]E!K:K,Tableau1[[#Headers],[cal]],[1]E!D:D,Tableau1[[#This Row],[N° compte]])</f>
        <v>0</v>
      </c>
      <c r="I263" s="4">
        <f>SUMIFS([1]E!F:F,[1]E!K:K,Tableau1[[#Headers],[jjb]],[1]E!D:D,Tableau1[[#This Row],[N° compte]])-SUMIFS([1]E!F:F,[1]E!G:G,Tableau1[[#Headers],[jjb]],[1]E!D:D,Tableau1[[#This Row],[N° compte]])</f>
        <v>0</v>
      </c>
      <c r="J263" s="25" t="s">
        <v>297</v>
      </c>
    </row>
    <row r="264" spans="1:10">
      <c r="A264" s="28">
        <v>281</v>
      </c>
      <c r="B264" s="29" t="s">
        <v>298</v>
      </c>
      <c r="C264" s="3">
        <f>SUMIF([1]E!D:D,A264,[1]E!F:F)</f>
        <v>0</v>
      </c>
      <c r="D264" s="3">
        <f>SUMIF([1]E!D:D,A264,[1]E!G:G)</f>
        <v>0</v>
      </c>
      <c r="E264" s="4">
        <f>+SUMIFS([1]E!F:F,[1]E!D:D,A264,[1]E!C:C,"&gt;="&amp;debut,[1]E!C:C,"&lt;="&amp;fin)-SUMIFS([1]E!G:G,[1]E!D:D,A264,[1]E!C:C,"&gt;="&amp;debut,[1]E!C:C,"&lt;="&amp;fin)</f>
        <v>0</v>
      </c>
      <c r="F264" s="4">
        <f>+SUMIFS([1]E!F:F,[1]E!D:D,A264,[1]E!C:C,"&gt;="&amp;$A$1,[1]E!C:C,"&lt;="&amp;$A$2)-SUMIFS([1]E!G:G,[1]E!D:D,A264,[1]E!C:C,"&gt;="&amp;$A$1,[1]E!C:C,"&lt;="&amp;$A$2)</f>
        <v>0</v>
      </c>
      <c r="G264" s="4">
        <f>+SUMIFS([1]E!F:F,[1]E!D:D,A264,[1]E!C:C,"&gt;="&amp;$A$3,[1]E!C:C,"&lt;="&amp;$A$4)-SUMIFS([1]E!G:G,[1]E!D:D,$A$10,[1]E!C:C,"&gt;="&amp;A257,[1]E!C:C,"&lt;="&amp;$A$4)</f>
        <v>0</v>
      </c>
      <c r="H264" s="4">
        <f>+SUMIFS([1]E!F:F,[1]E!K:K,Tableau1[[#Headers],[cal]],[1]E!D:D,Tableau1[[#This Row],[N° compte]])-SUMIFS([1]E!G:G,[1]E!K:K,Tableau1[[#Headers],[cal]],[1]E!D:D,Tableau1[[#This Row],[N° compte]])</f>
        <v>0</v>
      </c>
      <c r="I264" s="4">
        <f>SUMIFS([1]E!F:F,[1]E!K:K,Tableau1[[#Headers],[jjb]],[1]E!D:D,Tableau1[[#This Row],[N° compte]])-SUMIFS([1]E!F:F,[1]E!G:G,Tableau1[[#Headers],[jjb]],[1]E!D:D,Tableau1[[#This Row],[N° compte]])</f>
        <v>0</v>
      </c>
      <c r="J264" s="30"/>
    </row>
    <row r="265" spans="1:10">
      <c r="A265" s="23">
        <v>2811</v>
      </c>
      <c r="B265" s="24" t="s">
        <v>204</v>
      </c>
      <c r="C265" s="3">
        <f>SUMIF([1]E!D:D,A265,[1]E!F:F)</f>
        <v>0</v>
      </c>
      <c r="D265" s="3">
        <f>SUMIF([1]E!D:D,A265,[1]E!G:G)</f>
        <v>0</v>
      </c>
      <c r="E265" s="4">
        <f>+SUMIFS([1]E!F:F,[1]E!D:D,A265,[1]E!C:C,"&gt;="&amp;debut,[1]E!C:C,"&lt;="&amp;fin)-SUMIFS([1]E!G:G,[1]E!D:D,A265,[1]E!C:C,"&gt;="&amp;debut,[1]E!C:C,"&lt;="&amp;fin)</f>
        <v>0</v>
      </c>
      <c r="F265" s="4">
        <f>+SUMIFS([1]E!F:F,[1]E!D:D,A265,[1]E!C:C,"&gt;="&amp;$A$1,[1]E!C:C,"&lt;="&amp;$A$2)-SUMIFS([1]E!G:G,[1]E!D:D,A265,[1]E!C:C,"&gt;="&amp;$A$1,[1]E!C:C,"&lt;="&amp;$A$2)</f>
        <v>0</v>
      </c>
      <c r="G265" s="4">
        <f>+SUMIFS([1]E!F:F,[1]E!D:D,A265,[1]E!C:C,"&gt;="&amp;$A$3,[1]E!C:C,"&lt;="&amp;$A$4)-SUMIFS([1]E!G:G,[1]E!D:D,$A$10,[1]E!C:C,"&gt;="&amp;A258,[1]E!C:C,"&lt;="&amp;$A$4)</f>
        <v>0</v>
      </c>
      <c r="H265" s="4">
        <f>+SUMIFS([1]E!F:F,[1]E!K:K,Tableau1[[#Headers],[cal]],[1]E!D:D,Tableau1[[#This Row],[N° compte]])-SUMIFS([1]E!G:G,[1]E!K:K,Tableau1[[#Headers],[cal]],[1]E!D:D,Tableau1[[#This Row],[N° compte]])</f>
        <v>0</v>
      </c>
      <c r="I265" s="4">
        <f>SUMIFS([1]E!F:F,[1]E!K:K,Tableau1[[#Headers],[jjb]],[1]E!D:D,Tableau1[[#This Row],[N° compte]])-SUMIFS([1]E!F:F,[1]E!G:G,Tableau1[[#Headers],[jjb]],[1]E!D:D,Tableau1[[#This Row],[N° compte]])</f>
        <v>0</v>
      </c>
      <c r="J265" s="25" t="s">
        <v>299</v>
      </c>
    </row>
    <row r="266" spans="1:10">
      <c r="A266" s="28">
        <v>2812</v>
      </c>
      <c r="B266" s="29" t="s">
        <v>300</v>
      </c>
      <c r="C266" s="3">
        <f>SUMIF([1]E!D:D,A266,[1]E!F:F)</f>
        <v>0</v>
      </c>
      <c r="D266" s="3">
        <f>SUMIF([1]E!D:D,A266,[1]E!G:G)</f>
        <v>0</v>
      </c>
      <c r="E266" s="4">
        <f>+SUMIFS([1]E!F:F,[1]E!D:D,A266,[1]E!C:C,"&gt;="&amp;debut,[1]E!C:C,"&lt;="&amp;fin)-SUMIFS([1]E!G:G,[1]E!D:D,A266,[1]E!C:C,"&gt;="&amp;debut,[1]E!C:C,"&lt;="&amp;fin)</f>
        <v>0</v>
      </c>
      <c r="F266" s="4">
        <f>+SUMIFS([1]E!F:F,[1]E!D:D,A266,[1]E!C:C,"&gt;="&amp;$A$1,[1]E!C:C,"&lt;="&amp;$A$2)-SUMIFS([1]E!G:G,[1]E!D:D,A266,[1]E!C:C,"&gt;="&amp;$A$1,[1]E!C:C,"&lt;="&amp;$A$2)</f>
        <v>0</v>
      </c>
      <c r="G266" s="4">
        <f>+SUMIFS([1]E!F:F,[1]E!D:D,A266,[1]E!C:C,"&gt;="&amp;$A$3,[1]E!C:C,"&lt;="&amp;$A$4)-SUMIFS([1]E!G:G,[1]E!D:D,$A$10,[1]E!C:C,"&gt;="&amp;A259,[1]E!C:C,"&lt;="&amp;$A$4)</f>
        <v>0</v>
      </c>
      <c r="H266" s="4">
        <f>+SUMIFS([1]E!F:F,[1]E!K:K,Tableau1[[#Headers],[cal]],[1]E!D:D,Tableau1[[#This Row],[N° compte]])-SUMIFS([1]E!G:G,[1]E!K:K,Tableau1[[#Headers],[cal]],[1]E!D:D,Tableau1[[#This Row],[N° compte]])</f>
        <v>0</v>
      </c>
      <c r="I266" s="4">
        <f>SUMIFS([1]E!F:F,[1]E!K:K,Tableau1[[#Headers],[jjb]],[1]E!D:D,Tableau1[[#This Row],[N° compte]])-SUMIFS([1]E!F:F,[1]E!G:G,Tableau1[[#Headers],[jjb]],[1]E!D:D,Tableau1[[#This Row],[N° compte]])</f>
        <v>0</v>
      </c>
      <c r="J266" s="30" t="s">
        <v>299</v>
      </c>
    </row>
    <row r="267" spans="1:10">
      <c r="A267" s="23">
        <v>2813</v>
      </c>
      <c r="B267" s="24" t="s">
        <v>301</v>
      </c>
      <c r="C267" s="3">
        <f>SUMIF([1]E!D:D,A267,[1]E!F:F)</f>
        <v>0</v>
      </c>
      <c r="D267" s="3">
        <f>SUMIF([1]E!D:D,A267,[1]E!G:G)</f>
        <v>0</v>
      </c>
      <c r="E267" s="4">
        <f>+SUMIFS([1]E!F:F,[1]E!D:D,A267,[1]E!C:C,"&gt;="&amp;debut,[1]E!C:C,"&lt;="&amp;fin)-SUMIFS([1]E!G:G,[1]E!D:D,A267,[1]E!C:C,"&gt;="&amp;debut,[1]E!C:C,"&lt;="&amp;fin)</f>
        <v>0</v>
      </c>
      <c r="F267" s="4">
        <f>+SUMIFS([1]E!F:F,[1]E!D:D,A267,[1]E!C:C,"&gt;="&amp;$A$1,[1]E!C:C,"&lt;="&amp;$A$2)-SUMIFS([1]E!G:G,[1]E!D:D,A267,[1]E!C:C,"&gt;="&amp;$A$1,[1]E!C:C,"&lt;="&amp;$A$2)</f>
        <v>0</v>
      </c>
      <c r="G267" s="4">
        <f>+SUMIFS([1]E!F:F,[1]E!D:D,A267,[1]E!C:C,"&gt;="&amp;$A$3,[1]E!C:C,"&lt;="&amp;$A$4)-SUMIFS([1]E!G:G,[1]E!D:D,$A$10,[1]E!C:C,"&gt;="&amp;A260,[1]E!C:C,"&lt;="&amp;$A$4)</f>
        <v>0</v>
      </c>
      <c r="H267" s="4">
        <f>+SUMIFS([1]E!F:F,[1]E!K:K,Tableau1[[#Headers],[cal]],[1]E!D:D,Tableau1[[#This Row],[N° compte]])-SUMIFS([1]E!G:G,[1]E!K:K,Tableau1[[#Headers],[cal]],[1]E!D:D,Tableau1[[#This Row],[N° compte]])</f>
        <v>0</v>
      </c>
      <c r="I267" s="4">
        <f>SUMIFS([1]E!F:F,[1]E!K:K,Tableau1[[#Headers],[jjb]],[1]E!D:D,Tableau1[[#This Row],[N° compte]])-SUMIFS([1]E!F:F,[1]E!G:G,Tableau1[[#Headers],[jjb]],[1]E!D:D,Tableau1[[#This Row],[N° compte]])</f>
        <v>0</v>
      </c>
      <c r="J267" s="25" t="s">
        <v>302</v>
      </c>
    </row>
    <row r="268" spans="1:10">
      <c r="A268" s="28">
        <v>2814</v>
      </c>
      <c r="B268" s="29" t="s">
        <v>303</v>
      </c>
      <c r="C268" s="3">
        <f>SUMIF([1]E!D:D,A268,[1]E!F:F)</f>
        <v>0</v>
      </c>
      <c r="D268" s="3">
        <f>SUMIF([1]E!D:D,A268,[1]E!G:G)</f>
        <v>0</v>
      </c>
      <c r="E268" s="4">
        <f>+SUMIFS([1]E!F:F,[1]E!D:D,A268,[1]E!C:C,"&gt;="&amp;debut,[1]E!C:C,"&lt;="&amp;fin)-SUMIFS([1]E!G:G,[1]E!D:D,A268,[1]E!C:C,"&gt;="&amp;debut,[1]E!C:C,"&lt;="&amp;fin)</f>
        <v>0</v>
      </c>
      <c r="F268" s="4">
        <f>+SUMIFS([1]E!F:F,[1]E!D:D,A268,[1]E!C:C,"&gt;="&amp;$A$1,[1]E!C:C,"&lt;="&amp;$A$2)-SUMIFS([1]E!G:G,[1]E!D:D,A268,[1]E!C:C,"&gt;="&amp;$A$1,[1]E!C:C,"&lt;="&amp;$A$2)</f>
        <v>0</v>
      </c>
      <c r="G268" s="4">
        <f>+SUMIFS([1]E!F:F,[1]E!D:D,A268,[1]E!C:C,"&gt;="&amp;$A$3,[1]E!C:C,"&lt;="&amp;$A$4)-SUMIFS([1]E!G:G,[1]E!D:D,$A$10,[1]E!C:C,"&gt;="&amp;A261,[1]E!C:C,"&lt;="&amp;$A$4)</f>
        <v>0</v>
      </c>
      <c r="H268" s="4">
        <f>+SUMIFS([1]E!F:F,[1]E!K:K,Tableau1[[#Headers],[cal]],[1]E!D:D,Tableau1[[#This Row],[N° compte]])-SUMIFS([1]E!G:G,[1]E!K:K,Tableau1[[#Headers],[cal]],[1]E!D:D,Tableau1[[#This Row],[N° compte]])</f>
        <v>0</v>
      </c>
      <c r="I268" s="4">
        <f>SUMIFS([1]E!F:F,[1]E!K:K,Tableau1[[#Headers],[jjb]],[1]E!D:D,Tableau1[[#This Row],[N° compte]])-SUMIFS([1]E!F:F,[1]E!G:G,Tableau1[[#Headers],[jjb]],[1]E!D:D,Tableau1[[#This Row],[N° compte]])</f>
        <v>0</v>
      </c>
      <c r="J268" s="30" t="s">
        <v>302</v>
      </c>
    </row>
    <row r="269" spans="1:10">
      <c r="A269" s="23">
        <v>2815</v>
      </c>
      <c r="B269" s="24" t="s">
        <v>304</v>
      </c>
      <c r="C269" s="3">
        <f>SUMIF([1]E!D:D,A269,[1]E!F:F)</f>
        <v>0</v>
      </c>
      <c r="D269" s="3">
        <f>SUMIF([1]E!D:D,A269,[1]E!G:G)</f>
        <v>0</v>
      </c>
      <c r="E269" s="4">
        <f>+SUMIFS([1]E!F:F,[1]E!D:D,A269,[1]E!C:C,"&gt;="&amp;debut,[1]E!C:C,"&lt;="&amp;fin)-SUMIFS([1]E!G:G,[1]E!D:D,A269,[1]E!C:C,"&gt;="&amp;debut,[1]E!C:C,"&lt;="&amp;fin)</f>
        <v>0</v>
      </c>
      <c r="F269" s="4">
        <f>+SUMIFS([1]E!F:F,[1]E!D:D,A269,[1]E!C:C,"&gt;="&amp;$A$1,[1]E!C:C,"&lt;="&amp;$A$2)-SUMIFS([1]E!G:G,[1]E!D:D,A269,[1]E!C:C,"&gt;="&amp;$A$1,[1]E!C:C,"&lt;="&amp;$A$2)</f>
        <v>0</v>
      </c>
      <c r="G269" s="4">
        <f>+SUMIFS([1]E!F:F,[1]E!D:D,A269,[1]E!C:C,"&gt;="&amp;$A$3,[1]E!C:C,"&lt;="&amp;$A$4)-SUMIFS([1]E!G:G,[1]E!D:D,$A$10,[1]E!C:C,"&gt;="&amp;A262,[1]E!C:C,"&lt;="&amp;$A$4)</f>
        <v>0</v>
      </c>
      <c r="H269" s="4">
        <f>+SUMIFS([1]E!F:F,[1]E!K:K,Tableau1[[#Headers],[cal]],[1]E!D:D,Tableau1[[#This Row],[N° compte]])-SUMIFS([1]E!G:G,[1]E!K:K,Tableau1[[#Headers],[cal]],[1]E!D:D,Tableau1[[#This Row],[N° compte]])</f>
        <v>0</v>
      </c>
      <c r="I269" s="4">
        <f>SUMIFS([1]E!F:F,[1]E!K:K,Tableau1[[#Headers],[jjb]],[1]E!D:D,Tableau1[[#This Row],[N° compte]])-SUMIFS([1]E!F:F,[1]E!G:G,Tableau1[[#Headers],[jjb]],[1]E!D:D,Tableau1[[#This Row],[N° compte]])</f>
        <v>0</v>
      </c>
      <c r="J269" s="25" t="s">
        <v>305</v>
      </c>
    </row>
    <row r="270" spans="1:10">
      <c r="A270" s="28">
        <v>2818</v>
      </c>
      <c r="B270" s="29" t="s">
        <v>306</v>
      </c>
      <c r="C270" s="3">
        <f>SUMIF([1]E!D:D,A270,[1]E!F:F)</f>
        <v>0</v>
      </c>
      <c r="D270" s="3">
        <f>SUMIF([1]E!D:D,A270,[1]E!G:G)</f>
        <v>0</v>
      </c>
      <c r="E270" s="4">
        <f>+SUMIFS([1]E!F:F,[1]E!D:D,A270,[1]E!C:C,"&gt;="&amp;debut,[1]E!C:C,"&lt;="&amp;fin)-SUMIFS([1]E!G:G,[1]E!D:D,A270,[1]E!C:C,"&gt;="&amp;debut,[1]E!C:C,"&lt;="&amp;fin)</f>
        <v>0</v>
      </c>
      <c r="F270" s="4">
        <f>+SUMIFS([1]E!F:F,[1]E!D:D,A270,[1]E!C:C,"&gt;="&amp;$A$1,[1]E!C:C,"&lt;="&amp;$A$2)-SUMIFS([1]E!G:G,[1]E!D:D,A270,[1]E!C:C,"&gt;="&amp;$A$1,[1]E!C:C,"&lt;="&amp;$A$2)</f>
        <v>0</v>
      </c>
      <c r="G270" s="4">
        <f>+SUMIFS([1]E!F:F,[1]E!D:D,A270,[1]E!C:C,"&gt;="&amp;$A$3,[1]E!C:C,"&lt;="&amp;$A$4)-SUMIFS([1]E!G:G,[1]E!D:D,$A$10,[1]E!C:C,"&gt;="&amp;A263,[1]E!C:C,"&lt;="&amp;$A$4)</f>
        <v>0</v>
      </c>
      <c r="H270" s="4">
        <f>+SUMIFS([1]E!F:F,[1]E!K:K,Tableau1[[#Headers],[cal]],[1]E!D:D,Tableau1[[#This Row],[N° compte]])-SUMIFS([1]E!G:G,[1]E!K:K,Tableau1[[#Headers],[cal]],[1]E!D:D,Tableau1[[#This Row],[N° compte]])</f>
        <v>0</v>
      </c>
      <c r="I270" s="4">
        <f>SUMIFS([1]E!F:F,[1]E!K:K,Tableau1[[#Headers],[jjb]],[1]E!D:D,Tableau1[[#This Row],[N° compte]])-SUMIFS([1]E!F:F,[1]E!G:G,Tableau1[[#Headers],[jjb]],[1]E!D:D,Tableau1[[#This Row],[N° compte]])</f>
        <v>0</v>
      </c>
      <c r="J270" s="30" t="s">
        <v>307</v>
      </c>
    </row>
    <row r="271" spans="1:10">
      <c r="A271" s="23">
        <v>282</v>
      </c>
      <c r="B271" s="24" t="s">
        <v>308</v>
      </c>
      <c r="C271" s="3">
        <f>SUMIF([1]E!D:D,A271,[1]E!F:F)</f>
        <v>0</v>
      </c>
      <c r="D271" s="3">
        <f>SUMIF([1]E!D:D,A271,[1]E!G:G)</f>
        <v>0</v>
      </c>
      <c r="E271" s="4">
        <f>+SUMIFS([1]E!F:F,[1]E!D:D,A271,[1]E!C:C,"&gt;="&amp;debut,[1]E!C:C,"&lt;="&amp;fin)-SUMIFS([1]E!G:G,[1]E!D:D,A271,[1]E!C:C,"&gt;="&amp;debut,[1]E!C:C,"&lt;="&amp;fin)</f>
        <v>0</v>
      </c>
      <c r="F271" s="4">
        <f>+SUMIFS([1]E!F:F,[1]E!D:D,A271,[1]E!C:C,"&gt;="&amp;$A$1,[1]E!C:C,"&lt;="&amp;$A$2)-SUMIFS([1]E!G:G,[1]E!D:D,A271,[1]E!C:C,"&gt;="&amp;$A$1,[1]E!C:C,"&lt;="&amp;$A$2)</f>
        <v>0</v>
      </c>
      <c r="G271" s="4">
        <f>+SUMIFS([1]E!F:F,[1]E!D:D,A271,[1]E!C:C,"&gt;="&amp;$A$3,[1]E!C:C,"&lt;="&amp;$A$4)-SUMIFS([1]E!G:G,[1]E!D:D,$A$10,[1]E!C:C,"&gt;="&amp;A264,[1]E!C:C,"&lt;="&amp;$A$4)</f>
        <v>0</v>
      </c>
      <c r="H271" s="4">
        <f>+SUMIFS([1]E!F:F,[1]E!K:K,Tableau1[[#Headers],[cal]],[1]E!D:D,Tableau1[[#This Row],[N° compte]])-SUMIFS([1]E!G:G,[1]E!K:K,Tableau1[[#Headers],[cal]],[1]E!D:D,Tableau1[[#This Row],[N° compte]])</f>
        <v>0</v>
      </c>
      <c r="I271" s="4">
        <f>SUMIFS([1]E!F:F,[1]E!K:K,Tableau1[[#Headers],[jjb]],[1]E!D:D,Tableau1[[#This Row],[N° compte]])-SUMIFS([1]E!F:F,[1]E!G:G,Tableau1[[#Headers],[jjb]],[1]E!D:D,Tableau1[[#This Row],[N° compte]])</f>
        <v>0</v>
      </c>
      <c r="J271" s="25"/>
    </row>
    <row r="272" spans="1:10">
      <c r="A272" s="20">
        <v>29</v>
      </c>
      <c r="B272" s="21" t="s">
        <v>309</v>
      </c>
      <c r="C272" s="3">
        <f>SUMIF([1]E!D:D,A272,[1]E!F:F)</f>
        <v>0</v>
      </c>
      <c r="D272" s="3">
        <f>SUMIF([1]E!D:D,A272,[1]E!G:G)</f>
        <v>0</v>
      </c>
      <c r="E272" s="4">
        <f>+SUMIFS([1]E!F:F,[1]E!D:D,A272,[1]E!C:C,"&gt;="&amp;debut,[1]E!C:C,"&lt;="&amp;fin)-SUMIFS([1]E!G:G,[1]E!D:D,A272,[1]E!C:C,"&gt;="&amp;debut,[1]E!C:C,"&lt;="&amp;fin)</f>
        <v>0</v>
      </c>
      <c r="F272" s="4">
        <f>+SUMIFS([1]E!F:F,[1]E!D:D,A272,[1]E!C:C,"&gt;="&amp;$A$1,[1]E!C:C,"&lt;="&amp;$A$2)-SUMIFS([1]E!G:G,[1]E!D:D,A272,[1]E!C:C,"&gt;="&amp;$A$1,[1]E!C:C,"&lt;="&amp;$A$2)</f>
        <v>0</v>
      </c>
      <c r="G272" s="4">
        <f>+SUMIFS([1]E!F:F,[1]E!D:D,A272,[1]E!C:C,"&gt;="&amp;$A$3,[1]E!C:C,"&lt;="&amp;$A$4)-SUMIFS([1]E!G:G,[1]E!D:D,$A$10,[1]E!C:C,"&gt;="&amp;A265,[1]E!C:C,"&lt;="&amp;$A$4)</f>
        <v>0</v>
      </c>
      <c r="H272" s="4">
        <f>+SUMIFS([1]E!F:F,[1]E!K:K,Tableau1[[#Headers],[cal]],[1]E!D:D,Tableau1[[#This Row],[N° compte]])-SUMIFS([1]E!G:G,[1]E!K:K,Tableau1[[#Headers],[cal]],[1]E!D:D,Tableau1[[#This Row],[N° compte]])</f>
        <v>0</v>
      </c>
      <c r="I272" s="4">
        <f>SUMIFS([1]E!F:F,[1]E!K:K,Tableau1[[#Headers],[jjb]],[1]E!D:D,Tableau1[[#This Row],[N° compte]])-SUMIFS([1]E!F:F,[1]E!G:G,Tableau1[[#Headers],[jjb]],[1]E!D:D,Tableau1[[#This Row],[N° compte]])</f>
        <v>0</v>
      </c>
      <c r="J272" s="22"/>
    </row>
    <row r="273" spans="1:10">
      <c r="A273" s="23">
        <v>290</v>
      </c>
      <c r="B273" s="24" t="s">
        <v>310</v>
      </c>
      <c r="C273" s="3">
        <f>SUMIF([1]E!D:D,A273,[1]E!F:F)</f>
        <v>0</v>
      </c>
      <c r="D273" s="3">
        <f>SUMIF([1]E!D:D,A273,[1]E!G:G)</f>
        <v>0</v>
      </c>
      <c r="E273" s="4">
        <f>+SUMIFS([1]E!F:F,[1]E!D:D,A273,[1]E!C:C,"&gt;="&amp;debut,[1]E!C:C,"&lt;="&amp;fin)-SUMIFS([1]E!G:G,[1]E!D:D,A273,[1]E!C:C,"&gt;="&amp;debut,[1]E!C:C,"&lt;="&amp;fin)</f>
        <v>0</v>
      </c>
      <c r="F273" s="4">
        <f>+SUMIFS([1]E!F:F,[1]E!D:D,A273,[1]E!C:C,"&gt;="&amp;$A$1,[1]E!C:C,"&lt;="&amp;$A$2)-SUMIFS([1]E!G:G,[1]E!D:D,A273,[1]E!C:C,"&gt;="&amp;$A$1,[1]E!C:C,"&lt;="&amp;$A$2)</f>
        <v>0</v>
      </c>
      <c r="G273" s="4">
        <f>+SUMIFS([1]E!F:F,[1]E!D:D,A273,[1]E!C:C,"&gt;="&amp;$A$3,[1]E!C:C,"&lt;="&amp;$A$4)-SUMIFS([1]E!G:G,[1]E!D:D,$A$10,[1]E!C:C,"&gt;="&amp;A266,[1]E!C:C,"&lt;="&amp;$A$4)</f>
        <v>0</v>
      </c>
      <c r="H273" s="4">
        <f>+SUMIFS([1]E!F:F,[1]E!K:K,Tableau1[[#Headers],[cal]],[1]E!D:D,Tableau1[[#This Row],[N° compte]])-SUMIFS([1]E!G:G,[1]E!K:K,Tableau1[[#Headers],[cal]],[1]E!D:D,Tableau1[[#This Row],[N° compte]])</f>
        <v>0</v>
      </c>
      <c r="I273" s="4">
        <f>SUMIFS([1]E!F:F,[1]E!K:K,Tableau1[[#Headers],[jjb]],[1]E!D:D,Tableau1[[#This Row],[N° compte]])-SUMIFS([1]E!F:F,[1]E!G:G,Tableau1[[#Headers],[jjb]],[1]E!D:D,Tableau1[[#This Row],[N° compte]])</f>
        <v>0</v>
      </c>
      <c r="J273" s="25"/>
    </row>
    <row r="274" spans="1:10">
      <c r="A274" s="28">
        <v>2905</v>
      </c>
      <c r="B274" s="29" t="s">
        <v>311</v>
      </c>
      <c r="C274" s="3">
        <f>SUMIF([1]E!D:D,A274,[1]E!F:F)</f>
        <v>0</v>
      </c>
      <c r="D274" s="3">
        <f>SUMIF([1]E!D:D,A274,[1]E!G:G)</f>
        <v>0</v>
      </c>
      <c r="E274" s="4">
        <f>+SUMIFS([1]E!F:F,[1]E!D:D,A274,[1]E!C:C,"&gt;="&amp;debut,[1]E!C:C,"&lt;="&amp;fin)-SUMIFS([1]E!G:G,[1]E!D:D,A274,[1]E!C:C,"&gt;="&amp;debut,[1]E!C:C,"&lt;="&amp;fin)</f>
        <v>0</v>
      </c>
      <c r="F274" s="4">
        <f>+SUMIFS([1]E!F:F,[1]E!D:D,A274,[1]E!C:C,"&gt;="&amp;$A$1,[1]E!C:C,"&lt;="&amp;$A$2)-SUMIFS([1]E!G:G,[1]E!D:D,A274,[1]E!C:C,"&gt;="&amp;$A$1,[1]E!C:C,"&lt;="&amp;$A$2)</f>
        <v>0</v>
      </c>
      <c r="G274" s="4">
        <f>+SUMIFS([1]E!F:F,[1]E!D:D,A274,[1]E!C:C,"&gt;="&amp;$A$3,[1]E!C:C,"&lt;="&amp;$A$4)-SUMIFS([1]E!G:G,[1]E!D:D,$A$10,[1]E!C:C,"&gt;="&amp;A267,[1]E!C:C,"&lt;="&amp;$A$4)</f>
        <v>0</v>
      </c>
      <c r="H274" s="4">
        <f>+SUMIFS([1]E!F:F,[1]E!K:K,Tableau1[[#Headers],[cal]],[1]E!D:D,Tableau1[[#This Row],[N° compte]])-SUMIFS([1]E!G:G,[1]E!K:K,Tableau1[[#Headers],[cal]],[1]E!D:D,Tableau1[[#This Row],[N° compte]])</f>
        <v>0</v>
      </c>
      <c r="I274" s="4">
        <f>SUMIFS([1]E!F:F,[1]E!K:K,Tableau1[[#Headers],[jjb]],[1]E!D:D,Tableau1[[#This Row],[N° compte]])-SUMIFS([1]E!F:F,[1]E!G:G,Tableau1[[#Headers],[jjb]],[1]E!D:D,Tableau1[[#This Row],[N° compte]])</f>
        <v>0</v>
      </c>
      <c r="J274" s="30" t="s">
        <v>295</v>
      </c>
    </row>
    <row r="275" spans="1:10">
      <c r="A275" s="23">
        <v>2906</v>
      </c>
      <c r="B275" s="24" t="s">
        <v>195</v>
      </c>
      <c r="C275" s="3">
        <f>SUMIF([1]E!D:D,A275,[1]E!F:F)</f>
        <v>0</v>
      </c>
      <c r="D275" s="3">
        <f>SUMIF([1]E!D:D,A275,[1]E!G:G)</f>
        <v>0</v>
      </c>
      <c r="E275" s="4">
        <f>+SUMIFS([1]E!F:F,[1]E!D:D,A275,[1]E!C:C,"&gt;="&amp;debut,[1]E!C:C,"&lt;="&amp;fin)-SUMIFS([1]E!G:G,[1]E!D:D,A275,[1]E!C:C,"&gt;="&amp;debut,[1]E!C:C,"&lt;="&amp;fin)</f>
        <v>0</v>
      </c>
      <c r="F275" s="4">
        <f>+SUMIFS([1]E!F:F,[1]E!D:D,A275,[1]E!C:C,"&gt;="&amp;$A$1,[1]E!C:C,"&lt;="&amp;$A$2)-SUMIFS([1]E!G:G,[1]E!D:D,A275,[1]E!C:C,"&gt;="&amp;$A$1,[1]E!C:C,"&lt;="&amp;$A$2)</f>
        <v>0</v>
      </c>
      <c r="G275" s="4">
        <f>+SUMIFS([1]E!F:F,[1]E!D:D,A275,[1]E!C:C,"&gt;="&amp;$A$3,[1]E!C:C,"&lt;="&amp;$A$4)-SUMIFS([1]E!G:G,[1]E!D:D,$A$10,[1]E!C:C,"&gt;="&amp;A268,[1]E!C:C,"&lt;="&amp;$A$4)</f>
        <v>0</v>
      </c>
      <c r="H275" s="4">
        <f>+SUMIFS([1]E!F:F,[1]E!K:K,Tableau1[[#Headers],[cal]],[1]E!D:D,Tableau1[[#This Row],[N° compte]])-SUMIFS([1]E!G:G,[1]E!K:K,Tableau1[[#Headers],[cal]],[1]E!D:D,Tableau1[[#This Row],[N° compte]])</f>
        <v>0</v>
      </c>
      <c r="I275" s="4">
        <f>SUMIFS([1]E!F:F,[1]E!K:K,Tableau1[[#Headers],[jjb]],[1]E!D:D,Tableau1[[#This Row],[N° compte]])-SUMIFS([1]E!F:F,[1]E!G:G,Tableau1[[#Headers],[jjb]],[1]E!D:D,Tableau1[[#This Row],[N° compte]])</f>
        <v>0</v>
      </c>
      <c r="J275" s="25" t="s">
        <v>296</v>
      </c>
    </row>
    <row r="276" spans="1:10">
      <c r="A276" s="28">
        <v>2907</v>
      </c>
      <c r="B276" s="29" t="s">
        <v>197</v>
      </c>
      <c r="C276" s="3">
        <f>SUMIF([1]E!D:D,A276,[1]E!F:F)</f>
        <v>0</v>
      </c>
      <c r="D276" s="3">
        <f>SUMIF([1]E!D:D,A276,[1]E!G:G)</f>
        <v>0</v>
      </c>
      <c r="E276" s="4">
        <f>+SUMIFS([1]E!F:F,[1]E!D:D,A276,[1]E!C:C,"&gt;="&amp;debut,[1]E!C:C,"&lt;="&amp;fin)-SUMIFS([1]E!G:G,[1]E!D:D,A276,[1]E!C:C,"&gt;="&amp;debut,[1]E!C:C,"&lt;="&amp;fin)</f>
        <v>0</v>
      </c>
      <c r="F276" s="4">
        <f>+SUMIFS([1]E!F:F,[1]E!D:D,A276,[1]E!C:C,"&gt;="&amp;$A$1,[1]E!C:C,"&lt;="&amp;$A$2)-SUMIFS([1]E!G:G,[1]E!D:D,A276,[1]E!C:C,"&gt;="&amp;$A$1,[1]E!C:C,"&lt;="&amp;$A$2)</f>
        <v>0</v>
      </c>
      <c r="G276" s="4">
        <f>+SUMIFS([1]E!F:F,[1]E!D:D,A276,[1]E!C:C,"&gt;="&amp;$A$3,[1]E!C:C,"&lt;="&amp;$A$4)-SUMIFS([1]E!G:G,[1]E!D:D,$A$10,[1]E!C:C,"&gt;="&amp;A269,[1]E!C:C,"&lt;="&amp;$A$4)</f>
        <v>0</v>
      </c>
      <c r="H276" s="4">
        <f>+SUMIFS([1]E!F:F,[1]E!K:K,Tableau1[[#Headers],[cal]],[1]E!D:D,Tableau1[[#This Row],[N° compte]])-SUMIFS([1]E!G:G,[1]E!K:K,Tableau1[[#Headers],[cal]],[1]E!D:D,Tableau1[[#This Row],[N° compte]])</f>
        <v>0</v>
      </c>
      <c r="I276" s="4">
        <f>SUMIFS([1]E!F:F,[1]E!K:K,Tableau1[[#Headers],[jjb]],[1]E!D:D,Tableau1[[#This Row],[N° compte]])-SUMIFS([1]E!F:F,[1]E!G:G,Tableau1[[#Headers],[jjb]],[1]E!D:D,Tableau1[[#This Row],[N° compte]])</f>
        <v>0</v>
      </c>
      <c r="J276" s="30" t="s">
        <v>296</v>
      </c>
    </row>
    <row r="277" spans="1:10">
      <c r="A277" s="23">
        <v>2908</v>
      </c>
      <c r="B277" s="24" t="s">
        <v>198</v>
      </c>
      <c r="C277" s="3">
        <f>SUMIF([1]E!D:D,A277,[1]E!F:F)</f>
        <v>0</v>
      </c>
      <c r="D277" s="3">
        <f>SUMIF([1]E!D:D,A277,[1]E!G:G)</f>
        <v>0</v>
      </c>
      <c r="E277" s="4">
        <f>+SUMIFS([1]E!F:F,[1]E!D:D,A277,[1]E!C:C,"&gt;="&amp;debut,[1]E!C:C,"&lt;="&amp;fin)-SUMIFS([1]E!G:G,[1]E!D:D,A277,[1]E!C:C,"&gt;="&amp;debut,[1]E!C:C,"&lt;="&amp;fin)</f>
        <v>0</v>
      </c>
      <c r="F277" s="4">
        <f>+SUMIFS([1]E!F:F,[1]E!D:D,A277,[1]E!C:C,"&gt;="&amp;$A$1,[1]E!C:C,"&lt;="&amp;$A$2)-SUMIFS([1]E!G:G,[1]E!D:D,A277,[1]E!C:C,"&gt;="&amp;$A$1,[1]E!C:C,"&lt;="&amp;$A$2)</f>
        <v>0</v>
      </c>
      <c r="G277" s="4">
        <f>+SUMIFS([1]E!F:F,[1]E!D:D,A277,[1]E!C:C,"&gt;="&amp;$A$3,[1]E!C:C,"&lt;="&amp;$A$4)-SUMIFS([1]E!G:G,[1]E!D:D,$A$10,[1]E!C:C,"&gt;="&amp;A270,[1]E!C:C,"&lt;="&amp;$A$4)</f>
        <v>0</v>
      </c>
      <c r="H277" s="4">
        <f>+SUMIFS([1]E!F:F,[1]E!K:K,Tableau1[[#Headers],[cal]],[1]E!D:D,Tableau1[[#This Row],[N° compte]])-SUMIFS([1]E!G:G,[1]E!K:K,Tableau1[[#Headers],[cal]],[1]E!D:D,Tableau1[[#This Row],[N° compte]])</f>
        <v>0</v>
      </c>
      <c r="I277" s="4">
        <f>SUMIFS([1]E!F:F,[1]E!K:K,Tableau1[[#Headers],[jjb]],[1]E!D:D,Tableau1[[#This Row],[N° compte]])-SUMIFS([1]E!F:F,[1]E!G:G,Tableau1[[#Headers],[jjb]],[1]E!D:D,Tableau1[[#This Row],[N° compte]])</f>
        <v>0</v>
      </c>
      <c r="J277" s="25" t="s">
        <v>198</v>
      </c>
    </row>
    <row r="278" spans="1:10">
      <c r="A278" s="28">
        <v>291</v>
      </c>
      <c r="B278" s="29" t="s">
        <v>312</v>
      </c>
      <c r="C278" s="3">
        <f>SUMIF([1]E!D:D,A278,[1]E!F:F)</f>
        <v>0</v>
      </c>
      <c r="D278" s="3">
        <f>SUMIF([1]E!D:D,A278,[1]E!G:G)</f>
        <v>0</v>
      </c>
      <c r="E278" s="4">
        <f>+SUMIFS([1]E!F:F,[1]E!D:D,A278,[1]E!C:C,"&gt;="&amp;debut,[1]E!C:C,"&lt;="&amp;fin)-SUMIFS([1]E!G:G,[1]E!D:D,A278,[1]E!C:C,"&gt;="&amp;debut,[1]E!C:C,"&lt;="&amp;fin)</f>
        <v>0</v>
      </c>
      <c r="F278" s="4">
        <f>+SUMIFS([1]E!F:F,[1]E!D:D,A278,[1]E!C:C,"&gt;="&amp;$A$1,[1]E!C:C,"&lt;="&amp;$A$2)-SUMIFS([1]E!G:G,[1]E!D:D,A278,[1]E!C:C,"&gt;="&amp;$A$1,[1]E!C:C,"&lt;="&amp;$A$2)</f>
        <v>0</v>
      </c>
      <c r="G278" s="4">
        <f>+SUMIFS([1]E!F:F,[1]E!D:D,A278,[1]E!C:C,"&gt;="&amp;$A$3,[1]E!C:C,"&lt;="&amp;$A$4)-SUMIFS([1]E!G:G,[1]E!D:D,$A$10,[1]E!C:C,"&gt;="&amp;A271,[1]E!C:C,"&lt;="&amp;$A$4)</f>
        <v>0</v>
      </c>
      <c r="H278" s="4">
        <f>+SUMIFS([1]E!F:F,[1]E!K:K,Tableau1[[#Headers],[cal]],[1]E!D:D,Tableau1[[#This Row],[N° compte]])-SUMIFS([1]E!G:G,[1]E!K:K,Tableau1[[#Headers],[cal]],[1]E!D:D,Tableau1[[#This Row],[N° compte]])</f>
        <v>0</v>
      </c>
      <c r="I278" s="4">
        <f>SUMIFS([1]E!F:F,[1]E!K:K,Tableau1[[#Headers],[jjb]],[1]E!D:D,Tableau1[[#This Row],[N° compte]])-SUMIFS([1]E!F:F,[1]E!G:G,Tableau1[[#Headers],[jjb]],[1]E!D:D,Tableau1[[#This Row],[N° compte]])</f>
        <v>0</v>
      </c>
      <c r="J278" s="30" t="s">
        <v>297</v>
      </c>
    </row>
    <row r="279" spans="1:10">
      <c r="A279" s="23">
        <v>2911</v>
      </c>
      <c r="B279" s="24" t="s">
        <v>313</v>
      </c>
      <c r="C279" s="3">
        <f>SUMIF([1]E!D:D,A279,[1]E!F:F)</f>
        <v>0</v>
      </c>
      <c r="D279" s="3">
        <f>SUMIF([1]E!D:D,A279,[1]E!G:G)</f>
        <v>0</v>
      </c>
      <c r="E279" s="4">
        <f>+SUMIFS([1]E!F:F,[1]E!D:D,A279,[1]E!C:C,"&gt;="&amp;debut,[1]E!C:C,"&lt;="&amp;fin)-SUMIFS([1]E!G:G,[1]E!D:D,A279,[1]E!C:C,"&gt;="&amp;debut,[1]E!C:C,"&lt;="&amp;fin)</f>
        <v>0</v>
      </c>
      <c r="F279" s="4">
        <f>+SUMIFS([1]E!F:F,[1]E!D:D,A279,[1]E!C:C,"&gt;="&amp;$A$1,[1]E!C:C,"&lt;="&amp;$A$2)-SUMIFS([1]E!G:G,[1]E!D:D,A279,[1]E!C:C,"&gt;="&amp;$A$1,[1]E!C:C,"&lt;="&amp;$A$2)</f>
        <v>0</v>
      </c>
      <c r="G279" s="4">
        <f>+SUMIFS([1]E!F:F,[1]E!D:D,A279,[1]E!C:C,"&gt;="&amp;$A$3,[1]E!C:C,"&lt;="&amp;$A$4)-SUMIFS([1]E!G:G,[1]E!D:D,$A$10,[1]E!C:C,"&gt;="&amp;A272,[1]E!C:C,"&lt;="&amp;$A$4)</f>
        <v>0</v>
      </c>
      <c r="H279" s="4">
        <f>+SUMIFS([1]E!F:F,[1]E!K:K,Tableau1[[#Headers],[cal]],[1]E!D:D,Tableau1[[#This Row],[N° compte]])-SUMIFS([1]E!G:G,[1]E!K:K,Tableau1[[#Headers],[cal]],[1]E!D:D,Tableau1[[#This Row],[N° compte]])</f>
        <v>0</v>
      </c>
      <c r="I279" s="4">
        <f>SUMIFS([1]E!F:F,[1]E!K:K,Tableau1[[#Headers],[jjb]],[1]E!D:D,Tableau1[[#This Row],[N° compte]])-SUMIFS([1]E!F:F,[1]E!G:G,Tableau1[[#Headers],[jjb]],[1]E!D:D,Tableau1[[#This Row],[N° compte]])</f>
        <v>0</v>
      </c>
      <c r="J279" s="25" t="s">
        <v>299</v>
      </c>
    </row>
    <row r="280" spans="1:10">
      <c r="A280" s="28">
        <v>292</v>
      </c>
      <c r="B280" s="29" t="s">
        <v>314</v>
      </c>
      <c r="C280" s="3">
        <f>SUMIF([1]E!D:D,A280,[1]E!F:F)</f>
        <v>0</v>
      </c>
      <c r="D280" s="3">
        <f>SUMIF([1]E!D:D,A280,[1]E!G:G)</f>
        <v>0</v>
      </c>
      <c r="E280" s="4">
        <f>+SUMIFS([1]E!F:F,[1]E!D:D,A280,[1]E!C:C,"&gt;="&amp;debut,[1]E!C:C,"&lt;="&amp;fin)-SUMIFS([1]E!G:G,[1]E!D:D,A280,[1]E!C:C,"&gt;="&amp;debut,[1]E!C:C,"&lt;="&amp;fin)</f>
        <v>0</v>
      </c>
      <c r="F280" s="4">
        <f>+SUMIFS([1]E!F:F,[1]E!D:D,A280,[1]E!C:C,"&gt;="&amp;$A$1,[1]E!C:C,"&lt;="&amp;$A$2)-SUMIFS([1]E!G:G,[1]E!D:D,A280,[1]E!C:C,"&gt;="&amp;$A$1,[1]E!C:C,"&lt;="&amp;$A$2)</f>
        <v>0</v>
      </c>
      <c r="G280" s="4">
        <f>+SUMIFS([1]E!F:F,[1]E!D:D,A280,[1]E!C:C,"&gt;="&amp;$A$3,[1]E!C:C,"&lt;="&amp;$A$4)-SUMIFS([1]E!G:G,[1]E!D:D,$A$10,[1]E!C:C,"&gt;="&amp;A273,[1]E!C:C,"&lt;="&amp;$A$4)</f>
        <v>0</v>
      </c>
      <c r="H280" s="4">
        <f>+SUMIFS([1]E!F:F,[1]E!K:K,Tableau1[[#Headers],[cal]],[1]E!D:D,Tableau1[[#This Row],[N° compte]])-SUMIFS([1]E!G:G,[1]E!K:K,Tableau1[[#Headers],[cal]],[1]E!D:D,Tableau1[[#This Row],[N° compte]])</f>
        <v>0</v>
      </c>
      <c r="I280" s="4">
        <f>SUMIFS([1]E!F:F,[1]E!K:K,Tableau1[[#Headers],[jjb]],[1]E!D:D,Tableau1[[#This Row],[N° compte]])-SUMIFS([1]E!F:F,[1]E!G:G,Tableau1[[#Headers],[jjb]],[1]E!D:D,Tableau1[[#This Row],[N° compte]])</f>
        <v>0</v>
      </c>
      <c r="J280" s="30"/>
    </row>
    <row r="281" spans="1:10">
      <c r="A281" s="23">
        <v>293</v>
      </c>
      <c r="B281" s="24" t="s">
        <v>315</v>
      </c>
      <c r="C281" s="3">
        <f>SUMIF([1]E!D:D,A281,[1]E!F:F)</f>
        <v>0</v>
      </c>
      <c r="D281" s="3">
        <f>SUMIF([1]E!D:D,A281,[1]E!G:G)</f>
        <v>0</v>
      </c>
      <c r="E281" s="4">
        <f>+SUMIFS([1]E!F:F,[1]E!D:D,A281,[1]E!C:C,"&gt;="&amp;debut,[1]E!C:C,"&lt;="&amp;fin)-SUMIFS([1]E!G:G,[1]E!D:D,A281,[1]E!C:C,"&gt;="&amp;debut,[1]E!C:C,"&lt;="&amp;fin)</f>
        <v>0</v>
      </c>
      <c r="F281" s="4">
        <f>+SUMIFS([1]E!F:F,[1]E!D:D,A281,[1]E!C:C,"&gt;="&amp;$A$1,[1]E!C:C,"&lt;="&amp;$A$2)-SUMIFS([1]E!G:G,[1]E!D:D,A281,[1]E!C:C,"&gt;="&amp;$A$1,[1]E!C:C,"&lt;="&amp;$A$2)</f>
        <v>0</v>
      </c>
      <c r="G281" s="4">
        <f>+SUMIFS([1]E!F:F,[1]E!D:D,A281,[1]E!C:C,"&gt;="&amp;$A$3,[1]E!C:C,"&lt;="&amp;$A$4)-SUMIFS([1]E!G:G,[1]E!D:D,$A$10,[1]E!C:C,"&gt;="&amp;A274,[1]E!C:C,"&lt;="&amp;$A$4)</f>
        <v>0</v>
      </c>
      <c r="H281" s="4">
        <f>+SUMIFS([1]E!F:F,[1]E!K:K,Tableau1[[#Headers],[cal]],[1]E!D:D,Tableau1[[#This Row],[N° compte]])-SUMIFS([1]E!G:G,[1]E!K:K,Tableau1[[#Headers],[cal]],[1]E!D:D,Tableau1[[#This Row],[N° compte]])</f>
        <v>0</v>
      </c>
      <c r="I281" s="4">
        <f>SUMIFS([1]E!F:F,[1]E!K:K,Tableau1[[#Headers],[jjb]],[1]E!D:D,Tableau1[[#This Row],[N° compte]])-SUMIFS([1]E!F:F,[1]E!G:G,Tableau1[[#Headers],[jjb]],[1]E!D:D,Tableau1[[#This Row],[N° compte]])</f>
        <v>0</v>
      </c>
      <c r="J281" s="25"/>
    </row>
    <row r="282" spans="1:10">
      <c r="A282" s="28" t="s">
        <v>316</v>
      </c>
      <c r="B282" s="29" t="s">
        <v>242</v>
      </c>
      <c r="C282" s="3">
        <f>SUMIF([1]E!D:D,A282,[1]E!F:F)</f>
        <v>0</v>
      </c>
      <c r="D282" s="3">
        <f>SUMIF([1]E!D:D,A282,[1]E!G:G)</f>
        <v>0</v>
      </c>
      <c r="E282" s="4">
        <f>+SUMIFS([1]E!F:F,[1]E!D:D,A282,[1]E!C:C,"&gt;="&amp;debut,[1]E!C:C,"&lt;="&amp;fin)-SUMIFS([1]E!G:G,[1]E!D:D,A282,[1]E!C:C,"&gt;="&amp;debut,[1]E!C:C,"&lt;="&amp;fin)</f>
        <v>0</v>
      </c>
      <c r="F282" s="4">
        <f>+SUMIFS([1]E!F:F,[1]E!D:D,A282,[1]E!C:C,"&gt;="&amp;$A$1,[1]E!C:C,"&lt;="&amp;$A$2)-SUMIFS([1]E!G:G,[1]E!D:D,A282,[1]E!C:C,"&gt;="&amp;$A$1,[1]E!C:C,"&lt;="&amp;$A$2)</f>
        <v>0</v>
      </c>
      <c r="G282" s="4">
        <f>+SUMIFS([1]E!F:F,[1]E!D:D,A282,[1]E!C:C,"&gt;="&amp;$A$3,[1]E!C:C,"&lt;="&amp;$A$4)-SUMIFS([1]E!G:G,[1]E!D:D,$A$10,[1]E!C:C,"&gt;="&amp;A275,[1]E!C:C,"&lt;="&amp;$A$4)</f>
        <v>0</v>
      </c>
      <c r="H282" s="4">
        <f>+SUMIFS([1]E!F:F,[1]E!K:K,Tableau1[[#Headers],[cal]],[1]E!D:D,Tableau1[[#This Row],[N° compte]])-SUMIFS([1]E!G:G,[1]E!K:K,Tableau1[[#Headers],[cal]],[1]E!D:D,Tableau1[[#This Row],[N° compte]])</f>
        <v>0</v>
      </c>
      <c r="I282" s="4">
        <f>SUMIFS([1]E!F:F,[1]E!K:K,Tableau1[[#Headers],[jjb]],[1]E!D:D,Tableau1[[#This Row],[N° compte]])-SUMIFS([1]E!F:F,[1]E!G:G,Tableau1[[#Headers],[jjb]],[1]E!D:D,Tableau1[[#This Row],[N° compte]])</f>
        <v>0</v>
      </c>
      <c r="J282" s="30" t="s">
        <v>317</v>
      </c>
    </row>
    <row r="283" spans="1:10">
      <c r="A283" s="23">
        <v>2932</v>
      </c>
      <c r="B283" s="24" t="s">
        <v>244</v>
      </c>
      <c r="C283" s="3">
        <f>SUMIF([1]E!D:D,A283,[1]E!F:F)</f>
        <v>0</v>
      </c>
      <c r="D283" s="3">
        <f>SUMIF([1]E!D:D,A283,[1]E!G:G)</f>
        <v>0</v>
      </c>
      <c r="E283" s="4">
        <f>+SUMIFS([1]E!F:F,[1]E!D:D,A283,[1]E!C:C,"&gt;="&amp;debut,[1]E!C:C,"&lt;="&amp;fin)-SUMIFS([1]E!G:G,[1]E!D:D,A283,[1]E!C:C,"&gt;="&amp;debut,[1]E!C:C,"&lt;="&amp;fin)</f>
        <v>0</v>
      </c>
      <c r="F283" s="4">
        <f>+SUMIFS([1]E!F:F,[1]E!D:D,A283,[1]E!C:C,"&gt;="&amp;$A$1,[1]E!C:C,"&lt;="&amp;$A$2)-SUMIFS([1]E!G:G,[1]E!D:D,A283,[1]E!C:C,"&gt;="&amp;$A$1,[1]E!C:C,"&lt;="&amp;$A$2)</f>
        <v>0</v>
      </c>
      <c r="G283" s="4">
        <f>+SUMIFS([1]E!F:F,[1]E!D:D,A283,[1]E!C:C,"&gt;="&amp;$A$3,[1]E!C:C,"&lt;="&amp;$A$4)-SUMIFS([1]E!G:G,[1]E!D:D,$A$10,[1]E!C:C,"&gt;="&amp;A276,[1]E!C:C,"&lt;="&amp;$A$4)</f>
        <v>0</v>
      </c>
      <c r="H283" s="4">
        <f>+SUMIFS([1]E!F:F,[1]E!K:K,Tableau1[[#Headers],[cal]],[1]E!D:D,Tableau1[[#This Row],[N° compte]])-SUMIFS([1]E!G:G,[1]E!K:K,Tableau1[[#Headers],[cal]],[1]E!D:D,Tableau1[[#This Row],[N° compte]])</f>
        <v>0</v>
      </c>
      <c r="I283" s="4">
        <f>SUMIFS([1]E!F:F,[1]E!K:K,Tableau1[[#Headers],[jjb]],[1]E!D:D,Tableau1[[#This Row],[N° compte]])-SUMIFS([1]E!F:F,[1]E!G:G,Tableau1[[#Headers],[jjb]],[1]E!D:D,Tableau1[[#This Row],[N° compte]])</f>
        <v>0</v>
      </c>
      <c r="J283" s="25"/>
    </row>
    <row r="284" spans="1:10">
      <c r="A284" s="28">
        <v>296</v>
      </c>
      <c r="B284" s="29" t="s">
        <v>318</v>
      </c>
      <c r="C284" s="3">
        <f>SUMIF([1]E!D:D,A284,[1]E!F:F)</f>
        <v>0</v>
      </c>
      <c r="D284" s="3">
        <f>SUMIF([1]E!D:D,A284,[1]E!G:G)</f>
        <v>0</v>
      </c>
      <c r="E284" s="4">
        <f>+SUMIFS([1]E!F:F,[1]E!D:D,A284,[1]E!C:C,"&gt;="&amp;debut,[1]E!C:C,"&lt;="&amp;fin)-SUMIFS([1]E!G:G,[1]E!D:D,A284,[1]E!C:C,"&gt;="&amp;debut,[1]E!C:C,"&lt;="&amp;fin)</f>
        <v>0</v>
      </c>
      <c r="F284" s="4">
        <f>+SUMIFS([1]E!F:F,[1]E!D:D,A284,[1]E!C:C,"&gt;="&amp;$A$1,[1]E!C:C,"&lt;="&amp;$A$2)-SUMIFS([1]E!G:G,[1]E!D:D,A284,[1]E!C:C,"&gt;="&amp;$A$1,[1]E!C:C,"&lt;="&amp;$A$2)</f>
        <v>0</v>
      </c>
      <c r="G284" s="4">
        <f>+SUMIFS([1]E!F:F,[1]E!D:D,A284,[1]E!C:C,"&gt;="&amp;$A$3,[1]E!C:C,"&lt;="&amp;$A$4)-SUMIFS([1]E!G:G,[1]E!D:D,$A$10,[1]E!C:C,"&gt;="&amp;A277,[1]E!C:C,"&lt;="&amp;$A$4)</f>
        <v>0</v>
      </c>
      <c r="H284" s="4">
        <f>+SUMIFS([1]E!F:F,[1]E!K:K,Tableau1[[#Headers],[cal]],[1]E!D:D,Tableau1[[#This Row],[N° compte]])-SUMIFS([1]E!G:G,[1]E!K:K,Tableau1[[#Headers],[cal]],[1]E!D:D,Tableau1[[#This Row],[N° compte]])</f>
        <v>0</v>
      </c>
      <c r="I284" s="4">
        <f>SUMIFS([1]E!F:F,[1]E!K:K,Tableau1[[#Headers],[jjb]],[1]E!D:D,Tableau1[[#This Row],[N° compte]])-SUMIFS([1]E!F:F,[1]E!G:G,Tableau1[[#Headers],[jjb]],[1]E!D:D,Tableau1[[#This Row],[N° compte]])</f>
        <v>0</v>
      </c>
      <c r="J284" s="30"/>
    </row>
    <row r="285" spans="1:10">
      <c r="A285" s="23">
        <v>2961</v>
      </c>
      <c r="B285" s="24" t="s">
        <v>251</v>
      </c>
      <c r="C285" s="3">
        <f>SUMIF([1]E!D:D,A285,[1]E!F:F)</f>
        <v>0</v>
      </c>
      <c r="D285" s="3">
        <f>SUMIF([1]E!D:D,A285,[1]E!G:G)</f>
        <v>0</v>
      </c>
      <c r="E285" s="4">
        <f>+SUMIFS([1]E!F:F,[1]E!D:D,A285,[1]E!C:C,"&gt;="&amp;debut,[1]E!C:C,"&lt;="&amp;fin)-SUMIFS([1]E!G:G,[1]E!D:D,A285,[1]E!C:C,"&gt;="&amp;debut,[1]E!C:C,"&lt;="&amp;fin)</f>
        <v>0</v>
      </c>
      <c r="F285" s="4">
        <f>+SUMIFS([1]E!F:F,[1]E!D:D,A285,[1]E!C:C,"&gt;="&amp;$A$1,[1]E!C:C,"&lt;="&amp;$A$2)-SUMIFS([1]E!G:G,[1]E!D:D,A285,[1]E!C:C,"&gt;="&amp;$A$1,[1]E!C:C,"&lt;="&amp;$A$2)</f>
        <v>0</v>
      </c>
      <c r="G285" s="4">
        <f>+SUMIFS([1]E!F:F,[1]E!D:D,A285,[1]E!C:C,"&gt;="&amp;$A$3,[1]E!C:C,"&lt;="&amp;$A$4)-SUMIFS([1]E!G:G,[1]E!D:D,$A$10,[1]E!C:C,"&gt;="&amp;A278,[1]E!C:C,"&lt;="&amp;$A$4)</f>
        <v>0</v>
      </c>
      <c r="H285" s="4">
        <f>+SUMIFS([1]E!F:F,[1]E!K:K,Tableau1[[#Headers],[cal]],[1]E!D:D,Tableau1[[#This Row],[N° compte]])-SUMIFS([1]E!G:G,[1]E!K:K,Tableau1[[#Headers],[cal]],[1]E!D:D,Tableau1[[#This Row],[N° compte]])</f>
        <v>0</v>
      </c>
      <c r="I285" s="4">
        <f>SUMIFS([1]E!F:F,[1]E!K:K,Tableau1[[#Headers],[jjb]],[1]E!D:D,Tableau1[[#This Row],[N° compte]])-SUMIFS([1]E!F:F,[1]E!G:G,Tableau1[[#Headers],[jjb]],[1]E!D:D,Tableau1[[#This Row],[N° compte]])</f>
        <v>0</v>
      </c>
      <c r="J285" s="25" t="s">
        <v>319</v>
      </c>
    </row>
    <row r="286" spans="1:10">
      <c r="A286" s="28">
        <v>2966</v>
      </c>
      <c r="B286" s="29" t="s">
        <v>255</v>
      </c>
      <c r="C286" s="3">
        <f>SUMIF([1]E!D:D,A286,[1]E!F:F)</f>
        <v>0</v>
      </c>
      <c r="D286" s="3">
        <f>SUMIF([1]E!D:D,A286,[1]E!G:G)</f>
        <v>0</v>
      </c>
      <c r="E286" s="4">
        <f>+SUMIFS([1]E!F:F,[1]E!D:D,A286,[1]E!C:C,"&gt;="&amp;debut,[1]E!C:C,"&lt;="&amp;fin)-SUMIFS([1]E!G:G,[1]E!D:D,A286,[1]E!C:C,"&gt;="&amp;debut,[1]E!C:C,"&lt;="&amp;fin)</f>
        <v>0</v>
      </c>
      <c r="F286" s="4">
        <f>+SUMIFS([1]E!F:F,[1]E!D:D,A286,[1]E!C:C,"&gt;="&amp;$A$1,[1]E!C:C,"&lt;="&amp;$A$2)-SUMIFS([1]E!G:G,[1]E!D:D,A286,[1]E!C:C,"&gt;="&amp;$A$1,[1]E!C:C,"&lt;="&amp;$A$2)</f>
        <v>0</v>
      </c>
      <c r="G286" s="4">
        <f>+SUMIFS([1]E!F:F,[1]E!D:D,A286,[1]E!C:C,"&gt;="&amp;$A$3,[1]E!C:C,"&lt;="&amp;$A$4)-SUMIFS([1]E!G:G,[1]E!D:D,$A$10,[1]E!C:C,"&gt;="&amp;A279,[1]E!C:C,"&lt;="&amp;$A$4)</f>
        <v>0</v>
      </c>
      <c r="H286" s="4">
        <f>+SUMIFS([1]E!F:F,[1]E!K:K,Tableau1[[#Headers],[cal]],[1]E!D:D,Tableau1[[#This Row],[N° compte]])-SUMIFS([1]E!G:G,[1]E!K:K,Tableau1[[#Headers],[cal]],[1]E!D:D,Tableau1[[#This Row],[N° compte]])</f>
        <v>0</v>
      </c>
      <c r="I286" s="4">
        <f>SUMIFS([1]E!F:F,[1]E!K:K,Tableau1[[#Headers],[jjb]],[1]E!D:D,Tableau1[[#This Row],[N° compte]])-SUMIFS([1]E!F:F,[1]E!G:G,Tableau1[[#Headers],[jjb]],[1]E!D:D,Tableau1[[#This Row],[N° compte]])</f>
        <v>0</v>
      </c>
      <c r="J286" s="30" t="s">
        <v>319</v>
      </c>
    </row>
    <row r="287" spans="1:10">
      <c r="A287" s="23">
        <v>2967</v>
      </c>
      <c r="B287" s="24" t="s">
        <v>320</v>
      </c>
      <c r="C287" s="3">
        <f>SUMIF([1]E!D:D,A287,[1]E!F:F)</f>
        <v>0</v>
      </c>
      <c r="D287" s="3">
        <f>SUMIF([1]E!D:D,A287,[1]E!G:G)</f>
        <v>0</v>
      </c>
      <c r="E287" s="4">
        <f>+SUMIFS([1]E!F:F,[1]E!D:D,A287,[1]E!C:C,"&gt;="&amp;debut,[1]E!C:C,"&lt;="&amp;fin)-SUMIFS([1]E!G:G,[1]E!D:D,A287,[1]E!C:C,"&gt;="&amp;debut,[1]E!C:C,"&lt;="&amp;fin)</f>
        <v>0</v>
      </c>
      <c r="F287" s="4">
        <f>+SUMIFS([1]E!F:F,[1]E!D:D,A287,[1]E!C:C,"&gt;="&amp;$A$1,[1]E!C:C,"&lt;="&amp;$A$2)-SUMIFS([1]E!G:G,[1]E!D:D,A287,[1]E!C:C,"&gt;="&amp;$A$1,[1]E!C:C,"&lt;="&amp;$A$2)</f>
        <v>0</v>
      </c>
      <c r="G287" s="4">
        <f>+SUMIFS([1]E!F:F,[1]E!D:D,A287,[1]E!C:C,"&gt;="&amp;$A$3,[1]E!C:C,"&lt;="&amp;$A$4)-SUMIFS([1]E!G:G,[1]E!D:D,$A$10,[1]E!C:C,"&gt;="&amp;A280,[1]E!C:C,"&lt;="&amp;$A$4)</f>
        <v>0</v>
      </c>
      <c r="H287" s="4">
        <f>+SUMIFS([1]E!F:F,[1]E!K:K,Tableau1[[#Headers],[cal]],[1]E!D:D,Tableau1[[#This Row],[N° compte]])-SUMIFS([1]E!G:G,[1]E!K:K,Tableau1[[#Headers],[cal]],[1]E!D:D,Tableau1[[#This Row],[N° compte]])</f>
        <v>0</v>
      </c>
      <c r="I287" s="4">
        <f>SUMIFS([1]E!F:F,[1]E!K:K,Tableau1[[#Headers],[jjb]],[1]E!D:D,Tableau1[[#This Row],[N° compte]])-SUMIFS([1]E!F:F,[1]E!G:G,Tableau1[[#Headers],[jjb]],[1]E!D:D,Tableau1[[#This Row],[N° compte]])</f>
        <v>0</v>
      </c>
      <c r="J287" s="25" t="s">
        <v>321</v>
      </c>
    </row>
    <row r="288" spans="1:10">
      <c r="A288" s="28">
        <v>2968</v>
      </c>
      <c r="B288" s="29" t="s">
        <v>322</v>
      </c>
      <c r="C288" s="3">
        <f>SUMIF([1]E!D:D,A288,[1]E!F:F)</f>
        <v>0</v>
      </c>
      <c r="D288" s="3">
        <f>SUMIF([1]E!D:D,A288,[1]E!G:G)</f>
        <v>0</v>
      </c>
      <c r="E288" s="4">
        <f>+SUMIFS([1]E!F:F,[1]E!D:D,A288,[1]E!C:C,"&gt;="&amp;debut,[1]E!C:C,"&lt;="&amp;fin)-SUMIFS([1]E!G:G,[1]E!D:D,A288,[1]E!C:C,"&gt;="&amp;debut,[1]E!C:C,"&lt;="&amp;fin)</f>
        <v>0</v>
      </c>
      <c r="F288" s="4">
        <f>+SUMIFS([1]E!F:F,[1]E!D:D,A288,[1]E!C:C,"&gt;="&amp;$A$1,[1]E!C:C,"&lt;="&amp;$A$2)-SUMIFS([1]E!G:G,[1]E!D:D,A288,[1]E!C:C,"&gt;="&amp;$A$1,[1]E!C:C,"&lt;="&amp;$A$2)</f>
        <v>0</v>
      </c>
      <c r="G288" s="4">
        <f>+SUMIFS([1]E!F:F,[1]E!D:D,A288,[1]E!C:C,"&gt;="&amp;$A$3,[1]E!C:C,"&lt;="&amp;$A$4)-SUMIFS([1]E!G:G,[1]E!D:D,$A$10,[1]E!C:C,"&gt;="&amp;A281,[1]E!C:C,"&lt;="&amp;$A$4)</f>
        <v>0</v>
      </c>
      <c r="H288" s="4">
        <f>+SUMIFS([1]E!F:F,[1]E!K:K,Tableau1[[#Headers],[cal]],[1]E!D:D,Tableau1[[#This Row],[N° compte]])-SUMIFS([1]E!G:G,[1]E!K:K,Tableau1[[#Headers],[cal]],[1]E!D:D,Tableau1[[#This Row],[N° compte]])</f>
        <v>0</v>
      </c>
      <c r="I288" s="4">
        <f>SUMIFS([1]E!F:F,[1]E!K:K,Tableau1[[#Headers],[jjb]],[1]E!D:D,Tableau1[[#This Row],[N° compte]])-SUMIFS([1]E!F:F,[1]E!G:G,Tableau1[[#Headers],[jjb]],[1]E!D:D,Tableau1[[#This Row],[N° compte]])</f>
        <v>0</v>
      </c>
      <c r="J288" s="30" t="s">
        <v>321</v>
      </c>
    </row>
    <row r="289" spans="1:10">
      <c r="A289" s="23">
        <v>297</v>
      </c>
      <c r="B289" s="24" t="s">
        <v>323</v>
      </c>
      <c r="C289" s="3">
        <f>SUMIF([1]E!D:D,A289,[1]E!F:F)</f>
        <v>0</v>
      </c>
      <c r="D289" s="3">
        <f>SUMIF([1]E!D:D,A289,[1]E!G:G)</f>
        <v>0</v>
      </c>
      <c r="E289" s="4">
        <f>+SUMIFS([1]E!F:F,[1]E!D:D,A289,[1]E!C:C,"&gt;="&amp;debut,[1]E!C:C,"&lt;="&amp;fin)-SUMIFS([1]E!G:G,[1]E!D:D,A289,[1]E!C:C,"&gt;="&amp;debut,[1]E!C:C,"&lt;="&amp;fin)</f>
        <v>0</v>
      </c>
      <c r="F289" s="4">
        <f>+SUMIFS([1]E!F:F,[1]E!D:D,A289,[1]E!C:C,"&gt;="&amp;$A$1,[1]E!C:C,"&lt;="&amp;$A$2)-SUMIFS([1]E!G:G,[1]E!D:D,A289,[1]E!C:C,"&gt;="&amp;$A$1,[1]E!C:C,"&lt;="&amp;$A$2)</f>
        <v>0</v>
      </c>
      <c r="G289" s="4">
        <f>+SUMIFS([1]E!F:F,[1]E!D:D,A289,[1]E!C:C,"&gt;="&amp;$A$3,[1]E!C:C,"&lt;="&amp;$A$4)-SUMIFS([1]E!G:G,[1]E!D:D,$A$10,[1]E!C:C,"&gt;="&amp;A282,[1]E!C:C,"&lt;="&amp;$A$4)</f>
        <v>0</v>
      </c>
      <c r="H289" s="4">
        <f>+SUMIFS([1]E!F:F,[1]E!K:K,Tableau1[[#Headers],[cal]],[1]E!D:D,Tableau1[[#This Row],[N° compte]])-SUMIFS([1]E!G:G,[1]E!K:K,Tableau1[[#Headers],[cal]],[1]E!D:D,Tableau1[[#This Row],[N° compte]])</f>
        <v>0</v>
      </c>
      <c r="I289" s="4">
        <f>SUMIFS([1]E!F:F,[1]E!K:K,Tableau1[[#Headers],[jjb]],[1]E!D:D,Tableau1[[#This Row],[N° compte]])-SUMIFS([1]E!F:F,[1]E!G:G,Tableau1[[#Headers],[jjb]],[1]E!D:D,Tableau1[[#This Row],[N° compte]])</f>
        <v>0</v>
      </c>
      <c r="J289" s="25"/>
    </row>
    <row r="290" spans="1:10">
      <c r="A290" s="28">
        <v>2971</v>
      </c>
      <c r="B290" s="29" t="s">
        <v>324</v>
      </c>
      <c r="C290" s="3">
        <f>SUMIF([1]E!D:D,A290,[1]E!F:F)</f>
        <v>0</v>
      </c>
      <c r="D290" s="3">
        <f>SUMIF([1]E!D:D,A290,[1]E!G:G)</f>
        <v>0</v>
      </c>
      <c r="E290" s="4">
        <f>+SUMIFS([1]E!F:F,[1]E!D:D,A290,[1]E!C:C,"&gt;="&amp;debut,[1]E!C:C,"&lt;="&amp;fin)-SUMIFS([1]E!G:G,[1]E!D:D,A290,[1]E!C:C,"&gt;="&amp;debut,[1]E!C:C,"&lt;="&amp;fin)</f>
        <v>0</v>
      </c>
      <c r="F290" s="4">
        <f>+SUMIFS([1]E!F:F,[1]E!D:D,A290,[1]E!C:C,"&gt;="&amp;$A$1,[1]E!C:C,"&lt;="&amp;$A$2)-SUMIFS([1]E!G:G,[1]E!D:D,A290,[1]E!C:C,"&gt;="&amp;$A$1,[1]E!C:C,"&lt;="&amp;$A$2)</f>
        <v>0</v>
      </c>
      <c r="G290" s="4">
        <f>+SUMIFS([1]E!F:F,[1]E!D:D,A290,[1]E!C:C,"&gt;="&amp;$A$3,[1]E!C:C,"&lt;="&amp;$A$4)-SUMIFS([1]E!G:G,[1]E!D:D,$A$10,[1]E!C:C,"&gt;="&amp;A283,[1]E!C:C,"&lt;="&amp;$A$4)</f>
        <v>0</v>
      </c>
      <c r="H290" s="4">
        <f>+SUMIFS([1]E!F:F,[1]E!K:K,Tableau1[[#Headers],[cal]],[1]E!D:D,Tableau1[[#This Row],[N° compte]])-SUMIFS([1]E!G:G,[1]E!K:K,Tableau1[[#Headers],[cal]],[1]E!D:D,Tableau1[[#This Row],[N° compte]])</f>
        <v>0</v>
      </c>
      <c r="I290" s="4">
        <f>SUMIFS([1]E!F:F,[1]E!K:K,Tableau1[[#Headers],[jjb]],[1]E!D:D,Tableau1[[#This Row],[N° compte]])-SUMIFS([1]E!F:F,[1]E!G:G,Tableau1[[#Headers],[jjb]],[1]E!D:D,Tableau1[[#This Row],[N° compte]])</f>
        <v>0</v>
      </c>
      <c r="J290" s="30" t="s">
        <v>325</v>
      </c>
    </row>
    <row r="291" spans="1:10">
      <c r="A291" s="23">
        <v>2972</v>
      </c>
      <c r="B291" s="24" t="s">
        <v>326</v>
      </c>
      <c r="C291" s="3">
        <f>SUMIF([1]E!D:D,A291,[1]E!F:F)</f>
        <v>0</v>
      </c>
      <c r="D291" s="3">
        <f>SUMIF([1]E!D:D,A291,[1]E!G:G)</f>
        <v>0</v>
      </c>
      <c r="E291" s="4">
        <f>+SUMIFS([1]E!F:F,[1]E!D:D,A291,[1]E!C:C,"&gt;="&amp;debut,[1]E!C:C,"&lt;="&amp;fin)-SUMIFS([1]E!G:G,[1]E!D:D,A291,[1]E!C:C,"&gt;="&amp;debut,[1]E!C:C,"&lt;="&amp;fin)</f>
        <v>0</v>
      </c>
      <c r="F291" s="4">
        <f>+SUMIFS([1]E!F:F,[1]E!D:D,A291,[1]E!C:C,"&gt;="&amp;$A$1,[1]E!C:C,"&lt;="&amp;$A$2)-SUMIFS([1]E!G:G,[1]E!D:D,A291,[1]E!C:C,"&gt;="&amp;$A$1,[1]E!C:C,"&lt;="&amp;$A$2)</f>
        <v>0</v>
      </c>
      <c r="G291" s="4">
        <f>+SUMIFS([1]E!F:F,[1]E!D:D,A291,[1]E!C:C,"&gt;="&amp;$A$3,[1]E!C:C,"&lt;="&amp;$A$4)-SUMIFS([1]E!G:G,[1]E!D:D,$A$10,[1]E!C:C,"&gt;="&amp;A284,[1]E!C:C,"&lt;="&amp;$A$4)</f>
        <v>0</v>
      </c>
      <c r="H291" s="4">
        <f>+SUMIFS([1]E!F:F,[1]E!K:K,Tableau1[[#Headers],[cal]],[1]E!D:D,Tableau1[[#This Row],[N° compte]])-SUMIFS([1]E!G:G,[1]E!K:K,Tableau1[[#Headers],[cal]],[1]E!D:D,Tableau1[[#This Row],[N° compte]])</f>
        <v>0</v>
      </c>
      <c r="I291" s="4">
        <f>SUMIFS([1]E!F:F,[1]E!K:K,Tableau1[[#Headers],[jjb]],[1]E!D:D,Tableau1[[#This Row],[N° compte]])-SUMIFS([1]E!F:F,[1]E!G:G,Tableau1[[#Headers],[jjb]],[1]E!D:D,Tableau1[[#This Row],[N° compte]])</f>
        <v>0</v>
      </c>
      <c r="J291" s="25" t="s">
        <v>325</v>
      </c>
    </row>
    <row r="292" spans="1:10">
      <c r="A292" s="28">
        <v>2973</v>
      </c>
      <c r="B292" s="29" t="s">
        <v>272</v>
      </c>
      <c r="C292" s="3">
        <f>SUMIF([1]E!D:D,A292,[1]E!F:F)</f>
        <v>0</v>
      </c>
      <c r="D292" s="3">
        <f>SUMIF([1]E!D:D,A292,[1]E!G:G)</f>
        <v>0</v>
      </c>
      <c r="E292" s="4">
        <f>+SUMIFS([1]E!F:F,[1]E!D:D,A292,[1]E!C:C,"&gt;="&amp;debut,[1]E!C:C,"&lt;="&amp;fin)-SUMIFS([1]E!G:G,[1]E!D:D,A292,[1]E!C:C,"&gt;="&amp;debut,[1]E!C:C,"&lt;="&amp;fin)</f>
        <v>0</v>
      </c>
      <c r="F292" s="4">
        <f>+SUMIFS([1]E!F:F,[1]E!D:D,A292,[1]E!C:C,"&gt;="&amp;$A$1,[1]E!C:C,"&lt;="&amp;$A$2)-SUMIFS([1]E!G:G,[1]E!D:D,A292,[1]E!C:C,"&gt;="&amp;$A$1,[1]E!C:C,"&lt;="&amp;$A$2)</f>
        <v>0</v>
      </c>
      <c r="G292" s="4">
        <f>+SUMIFS([1]E!F:F,[1]E!D:D,A292,[1]E!C:C,"&gt;="&amp;$A$3,[1]E!C:C,"&lt;="&amp;$A$4)-SUMIFS([1]E!G:G,[1]E!D:D,$A$10,[1]E!C:C,"&gt;="&amp;A285,[1]E!C:C,"&lt;="&amp;$A$4)</f>
        <v>0</v>
      </c>
      <c r="H292" s="4">
        <f>+SUMIFS([1]E!F:F,[1]E!K:K,Tableau1[[#Headers],[cal]],[1]E!D:D,Tableau1[[#This Row],[N° compte]])-SUMIFS([1]E!G:G,[1]E!K:K,Tableau1[[#Headers],[cal]],[1]E!D:D,Tableau1[[#This Row],[N° compte]])</f>
        <v>0</v>
      </c>
      <c r="I292" s="4">
        <f>SUMIFS([1]E!F:F,[1]E!K:K,Tableau1[[#Headers],[jjb]],[1]E!D:D,Tableau1[[#This Row],[N° compte]])-SUMIFS([1]E!F:F,[1]E!G:G,Tableau1[[#Headers],[jjb]],[1]E!D:D,Tableau1[[#This Row],[N° compte]])</f>
        <v>0</v>
      </c>
      <c r="J292" s="30"/>
    </row>
    <row r="293" spans="1:10">
      <c r="A293" s="23">
        <v>2974</v>
      </c>
      <c r="B293" s="24" t="s">
        <v>327</v>
      </c>
      <c r="C293" s="3">
        <f>SUMIF([1]E!D:D,A293,[1]E!F:F)</f>
        <v>0</v>
      </c>
      <c r="D293" s="3">
        <f>SUMIF([1]E!D:D,A293,[1]E!G:G)</f>
        <v>0</v>
      </c>
      <c r="E293" s="4">
        <f>+SUMIFS([1]E!F:F,[1]E!D:D,A293,[1]E!C:C,"&gt;="&amp;debut,[1]E!C:C,"&lt;="&amp;fin)-SUMIFS([1]E!G:G,[1]E!D:D,A293,[1]E!C:C,"&gt;="&amp;debut,[1]E!C:C,"&lt;="&amp;fin)</f>
        <v>0</v>
      </c>
      <c r="F293" s="4">
        <f>+SUMIFS([1]E!F:F,[1]E!D:D,A293,[1]E!C:C,"&gt;="&amp;$A$1,[1]E!C:C,"&lt;="&amp;$A$2)-SUMIFS([1]E!G:G,[1]E!D:D,A293,[1]E!C:C,"&gt;="&amp;$A$1,[1]E!C:C,"&lt;="&amp;$A$2)</f>
        <v>0</v>
      </c>
      <c r="G293" s="4">
        <f>+SUMIFS([1]E!F:F,[1]E!D:D,A293,[1]E!C:C,"&gt;="&amp;$A$3,[1]E!C:C,"&lt;="&amp;$A$4)-SUMIFS([1]E!G:G,[1]E!D:D,$A$10,[1]E!C:C,"&gt;="&amp;A286,[1]E!C:C,"&lt;="&amp;$A$4)</f>
        <v>0</v>
      </c>
      <c r="H293" s="4">
        <f>+SUMIFS([1]E!F:F,[1]E!K:K,Tableau1[[#Headers],[cal]],[1]E!D:D,Tableau1[[#This Row],[N° compte]])-SUMIFS([1]E!G:G,[1]E!K:K,Tableau1[[#Headers],[cal]],[1]E!D:D,Tableau1[[#This Row],[N° compte]])</f>
        <v>0</v>
      </c>
      <c r="I293" s="4">
        <f>SUMIFS([1]E!F:F,[1]E!K:K,Tableau1[[#Headers],[jjb]],[1]E!D:D,Tableau1[[#This Row],[N° compte]])-SUMIFS([1]E!F:F,[1]E!G:G,Tableau1[[#Headers],[jjb]],[1]E!D:D,Tableau1[[#This Row],[N° compte]])</f>
        <v>0</v>
      </c>
      <c r="J293" s="25" t="s">
        <v>328</v>
      </c>
    </row>
    <row r="294" spans="1:10">
      <c r="A294" s="28">
        <v>2975</v>
      </c>
      <c r="B294" s="29" t="s">
        <v>329</v>
      </c>
      <c r="C294" s="3">
        <f>SUMIF([1]E!D:D,A294,[1]E!F:F)</f>
        <v>0</v>
      </c>
      <c r="D294" s="3">
        <f>SUMIF([1]E!D:D,A294,[1]E!G:G)</f>
        <v>0</v>
      </c>
      <c r="E294" s="4">
        <f>+SUMIFS([1]E!F:F,[1]E!D:D,A294,[1]E!C:C,"&gt;="&amp;debut,[1]E!C:C,"&lt;="&amp;fin)-SUMIFS([1]E!G:G,[1]E!D:D,A294,[1]E!C:C,"&gt;="&amp;debut,[1]E!C:C,"&lt;="&amp;fin)</f>
        <v>0</v>
      </c>
      <c r="F294" s="4">
        <f>+SUMIFS([1]E!F:F,[1]E!D:D,A294,[1]E!C:C,"&gt;="&amp;$A$1,[1]E!C:C,"&lt;="&amp;$A$2)-SUMIFS([1]E!G:G,[1]E!D:D,A294,[1]E!C:C,"&gt;="&amp;$A$1,[1]E!C:C,"&lt;="&amp;$A$2)</f>
        <v>0</v>
      </c>
      <c r="G294" s="4">
        <f>+SUMIFS([1]E!F:F,[1]E!D:D,A294,[1]E!C:C,"&gt;="&amp;$A$3,[1]E!C:C,"&lt;="&amp;$A$4)-SUMIFS([1]E!G:G,[1]E!D:D,$A$10,[1]E!C:C,"&gt;="&amp;A287,[1]E!C:C,"&lt;="&amp;$A$4)</f>
        <v>0</v>
      </c>
      <c r="H294" s="4">
        <f>+SUMIFS([1]E!F:F,[1]E!K:K,Tableau1[[#Headers],[cal]],[1]E!D:D,Tableau1[[#This Row],[N° compte]])-SUMIFS([1]E!G:G,[1]E!K:K,Tableau1[[#Headers],[cal]],[1]E!D:D,Tableau1[[#This Row],[N° compte]])</f>
        <v>0</v>
      </c>
      <c r="I294" s="4">
        <f>SUMIFS([1]E!F:F,[1]E!K:K,Tableau1[[#Headers],[jjb]],[1]E!D:D,Tableau1[[#This Row],[N° compte]])-SUMIFS([1]E!F:F,[1]E!G:G,Tableau1[[#Headers],[jjb]],[1]E!D:D,Tableau1[[#This Row],[N° compte]])</f>
        <v>0</v>
      </c>
      <c r="J294" s="30" t="s">
        <v>330</v>
      </c>
    </row>
    <row r="295" spans="1:10">
      <c r="A295" s="23">
        <v>2976</v>
      </c>
      <c r="B295" s="24" t="s">
        <v>331</v>
      </c>
      <c r="C295" s="3">
        <f>SUMIF([1]E!D:D,A295,[1]E!F:F)</f>
        <v>0</v>
      </c>
      <c r="D295" s="3">
        <f>SUMIF([1]E!D:D,A295,[1]E!G:G)</f>
        <v>0</v>
      </c>
      <c r="E295" s="4">
        <f>+SUMIFS([1]E!F:F,[1]E!D:D,A295,[1]E!C:C,"&gt;="&amp;debut,[1]E!C:C,"&lt;="&amp;fin)-SUMIFS([1]E!G:G,[1]E!D:D,A295,[1]E!C:C,"&gt;="&amp;debut,[1]E!C:C,"&lt;="&amp;fin)</f>
        <v>0</v>
      </c>
      <c r="F295" s="4">
        <f>+SUMIFS([1]E!F:F,[1]E!D:D,A295,[1]E!C:C,"&gt;="&amp;$A$1,[1]E!C:C,"&lt;="&amp;$A$2)-SUMIFS([1]E!G:G,[1]E!D:D,A295,[1]E!C:C,"&gt;="&amp;$A$1,[1]E!C:C,"&lt;="&amp;$A$2)</f>
        <v>0</v>
      </c>
      <c r="G295" s="4">
        <f>+SUMIFS([1]E!F:F,[1]E!D:D,A295,[1]E!C:C,"&gt;="&amp;$A$3,[1]E!C:C,"&lt;="&amp;$A$4)-SUMIFS([1]E!G:G,[1]E!D:D,$A$10,[1]E!C:C,"&gt;="&amp;A288,[1]E!C:C,"&lt;="&amp;$A$4)</f>
        <v>0</v>
      </c>
      <c r="H295" s="4">
        <f>+SUMIFS([1]E!F:F,[1]E!K:K,Tableau1[[#Headers],[cal]],[1]E!D:D,Tableau1[[#This Row],[N° compte]])-SUMIFS([1]E!G:G,[1]E!K:K,Tableau1[[#Headers],[cal]],[1]E!D:D,Tableau1[[#This Row],[N° compte]])</f>
        <v>0</v>
      </c>
      <c r="I295" s="4">
        <f>SUMIFS([1]E!F:F,[1]E!K:K,Tableau1[[#Headers],[jjb]],[1]E!D:D,Tableau1[[#This Row],[N° compte]])-SUMIFS([1]E!F:F,[1]E!G:G,Tableau1[[#Headers],[jjb]],[1]E!D:D,Tableau1[[#This Row],[N° compte]])</f>
        <v>0</v>
      </c>
      <c r="J295" s="25" t="s">
        <v>330</v>
      </c>
    </row>
    <row r="296" spans="1:10">
      <c r="A296" s="20">
        <v>31</v>
      </c>
      <c r="B296" s="21" t="s">
        <v>332</v>
      </c>
      <c r="C296" s="3">
        <f>SUMIF([1]E!D:D,A296,[1]E!F:F)</f>
        <v>0</v>
      </c>
      <c r="D296" s="3">
        <f>SUMIF([1]E!D:D,A296,[1]E!G:G)</f>
        <v>0</v>
      </c>
      <c r="E296" s="4">
        <f>+SUMIFS([1]E!F:F,[1]E!D:D,A296,[1]E!C:C,"&gt;="&amp;debut,[1]E!C:C,"&lt;="&amp;fin)-SUMIFS([1]E!G:G,[1]E!D:D,A296,[1]E!C:C,"&gt;="&amp;debut,[1]E!C:C,"&lt;="&amp;fin)</f>
        <v>0</v>
      </c>
      <c r="F296" s="4">
        <f>+SUMIFS([1]E!F:F,[1]E!D:D,A296,[1]E!C:C,"&gt;="&amp;$A$1,[1]E!C:C,"&lt;="&amp;$A$2)-SUMIFS([1]E!G:G,[1]E!D:D,A296,[1]E!C:C,"&gt;="&amp;$A$1,[1]E!C:C,"&lt;="&amp;$A$2)</f>
        <v>0</v>
      </c>
      <c r="G296" s="4">
        <f>+SUMIFS([1]E!F:F,[1]E!D:D,A296,[1]E!C:C,"&gt;="&amp;$A$3,[1]E!C:C,"&lt;="&amp;$A$4)-SUMIFS([1]E!G:G,[1]E!D:D,$A$10,[1]E!C:C,"&gt;="&amp;A289,[1]E!C:C,"&lt;="&amp;$A$4)</f>
        <v>0</v>
      </c>
      <c r="H296" s="4">
        <f>+SUMIFS([1]E!F:F,[1]E!K:K,Tableau1[[#Headers],[cal]],[1]E!D:D,Tableau1[[#This Row],[N° compte]])-SUMIFS([1]E!G:G,[1]E!K:K,Tableau1[[#Headers],[cal]],[1]E!D:D,Tableau1[[#This Row],[N° compte]])</f>
        <v>0</v>
      </c>
      <c r="I296" s="4">
        <f>SUMIFS([1]E!F:F,[1]E!K:K,Tableau1[[#Headers],[jjb]],[1]E!D:D,Tableau1[[#This Row],[N° compte]])-SUMIFS([1]E!F:F,[1]E!G:G,Tableau1[[#Headers],[jjb]],[1]E!D:D,Tableau1[[#This Row],[N° compte]])</f>
        <v>0</v>
      </c>
      <c r="J296" s="22"/>
    </row>
    <row r="297" spans="1:10">
      <c r="A297" s="23">
        <v>311</v>
      </c>
      <c r="B297" s="24" t="s">
        <v>333</v>
      </c>
      <c r="C297" s="3">
        <f>SUMIF([1]E!D:D,A297,[1]E!F:F)</f>
        <v>0</v>
      </c>
      <c r="D297" s="3">
        <f>SUMIF([1]E!D:D,A297,[1]E!G:G)</f>
        <v>0</v>
      </c>
      <c r="E297" s="4">
        <f>+SUMIFS([1]E!F:F,[1]E!D:D,A297,[1]E!C:C,"&gt;="&amp;debut,[1]E!C:C,"&lt;="&amp;fin)-SUMIFS([1]E!G:G,[1]E!D:D,A297,[1]E!C:C,"&gt;="&amp;debut,[1]E!C:C,"&lt;="&amp;fin)</f>
        <v>0</v>
      </c>
      <c r="F297" s="4">
        <f>+SUMIFS([1]E!F:F,[1]E!D:D,A297,[1]E!C:C,"&gt;="&amp;$A$1,[1]E!C:C,"&lt;="&amp;$A$2)-SUMIFS([1]E!G:G,[1]E!D:D,A297,[1]E!C:C,"&gt;="&amp;$A$1,[1]E!C:C,"&lt;="&amp;$A$2)</f>
        <v>0</v>
      </c>
      <c r="G297" s="4">
        <f>+SUMIFS([1]E!F:F,[1]E!D:D,A297,[1]E!C:C,"&gt;="&amp;$A$3,[1]E!C:C,"&lt;="&amp;$A$4)-SUMIFS([1]E!G:G,[1]E!D:D,$A$10,[1]E!C:C,"&gt;="&amp;A290,[1]E!C:C,"&lt;="&amp;$A$4)</f>
        <v>0</v>
      </c>
      <c r="H297" s="4">
        <f>+SUMIFS([1]E!F:F,[1]E!K:K,Tableau1[[#Headers],[cal]],[1]E!D:D,Tableau1[[#This Row],[N° compte]])-SUMIFS([1]E!G:G,[1]E!K:K,Tableau1[[#Headers],[cal]],[1]E!D:D,Tableau1[[#This Row],[N° compte]])</f>
        <v>0</v>
      </c>
      <c r="I297" s="4">
        <f>SUMIFS([1]E!F:F,[1]E!K:K,Tableau1[[#Headers],[jjb]],[1]E!D:D,Tableau1[[#This Row],[N° compte]])-SUMIFS([1]E!F:F,[1]E!G:G,Tableau1[[#Headers],[jjb]],[1]E!D:D,Tableau1[[#This Row],[N° compte]])</f>
        <v>0</v>
      </c>
      <c r="J297" s="25" t="s">
        <v>334</v>
      </c>
    </row>
    <row r="298" spans="1:10">
      <c r="A298" s="28">
        <v>312</v>
      </c>
      <c r="B298" s="29" t="s">
        <v>335</v>
      </c>
      <c r="C298" s="3">
        <f>SUMIF([1]E!D:D,A298,[1]E!F:F)</f>
        <v>0</v>
      </c>
      <c r="D298" s="3">
        <f>SUMIF([1]E!D:D,A298,[1]E!G:G)</f>
        <v>0</v>
      </c>
      <c r="E298" s="4">
        <f>+SUMIFS([1]E!F:F,[1]E!D:D,A298,[1]E!C:C,"&gt;="&amp;debut,[1]E!C:C,"&lt;="&amp;fin)-SUMIFS([1]E!G:G,[1]E!D:D,A298,[1]E!C:C,"&gt;="&amp;debut,[1]E!C:C,"&lt;="&amp;fin)</f>
        <v>0</v>
      </c>
      <c r="F298" s="4">
        <f>+SUMIFS([1]E!F:F,[1]E!D:D,A298,[1]E!C:C,"&gt;="&amp;$A$1,[1]E!C:C,"&lt;="&amp;$A$2)-SUMIFS([1]E!G:G,[1]E!D:D,A298,[1]E!C:C,"&gt;="&amp;$A$1,[1]E!C:C,"&lt;="&amp;$A$2)</f>
        <v>0</v>
      </c>
      <c r="G298" s="4">
        <f>+SUMIFS([1]E!F:F,[1]E!D:D,A298,[1]E!C:C,"&gt;="&amp;$A$3,[1]E!C:C,"&lt;="&amp;$A$4)-SUMIFS([1]E!G:G,[1]E!D:D,$A$10,[1]E!C:C,"&gt;="&amp;A291,[1]E!C:C,"&lt;="&amp;$A$4)</f>
        <v>0</v>
      </c>
      <c r="H298" s="4">
        <f>+SUMIFS([1]E!F:F,[1]E!K:K,Tableau1[[#Headers],[cal]],[1]E!D:D,Tableau1[[#This Row],[N° compte]])-SUMIFS([1]E!G:G,[1]E!K:K,Tableau1[[#Headers],[cal]],[1]E!D:D,Tableau1[[#This Row],[N° compte]])</f>
        <v>0</v>
      </c>
      <c r="I298" s="4">
        <f>SUMIFS([1]E!F:F,[1]E!K:K,Tableau1[[#Headers],[jjb]],[1]E!D:D,Tableau1[[#This Row],[N° compte]])-SUMIFS([1]E!F:F,[1]E!G:G,Tableau1[[#Headers],[jjb]],[1]E!D:D,Tableau1[[#This Row],[N° compte]])</f>
        <v>0</v>
      </c>
      <c r="J298" s="30" t="s">
        <v>334</v>
      </c>
    </row>
    <row r="299" spans="1:10">
      <c r="A299" s="23">
        <v>317</v>
      </c>
      <c r="B299" s="24" t="s">
        <v>336</v>
      </c>
      <c r="C299" s="3">
        <f>SUMIF([1]E!D:D,A299,[1]E!F:F)</f>
        <v>0</v>
      </c>
      <c r="D299" s="3">
        <f>SUMIF([1]E!D:D,A299,[1]E!G:G)</f>
        <v>0</v>
      </c>
      <c r="E299" s="4">
        <f>+SUMIFS([1]E!F:F,[1]E!D:D,A299,[1]E!C:C,"&gt;="&amp;debut,[1]E!C:C,"&lt;="&amp;fin)-SUMIFS([1]E!G:G,[1]E!D:D,A299,[1]E!C:C,"&gt;="&amp;debut,[1]E!C:C,"&lt;="&amp;fin)</f>
        <v>0</v>
      </c>
      <c r="F299" s="4">
        <f>+SUMIFS([1]E!F:F,[1]E!D:D,A299,[1]E!C:C,"&gt;="&amp;$A$1,[1]E!C:C,"&lt;="&amp;$A$2)-SUMIFS([1]E!G:G,[1]E!D:D,A299,[1]E!C:C,"&gt;="&amp;$A$1,[1]E!C:C,"&lt;="&amp;$A$2)</f>
        <v>0</v>
      </c>
      <c r="G299" s="4">
        <f>+SUMIFS([1]E!F:F,[1]E!D:D,A299,[1]E!C:C,"&gt;="&amp;$A$3,[1]E!C:C,"&lt;="&amp;$A$4)-SUMIFS([1]E!G:G,[1]E!D:D,$A$10,[1]E!C:C,"&gt;="&amp;A292,[1]E!C:C,"&lt;="&amp;$A$4)</f>
        <v>0</v>
      </c>
      <c r="H299" s="4">
        <f>+SUMIFS([1]E!F:F,[1]E!K:K,Tableau1[[#Headers],[cal]],[1]E!D:D,Tableau1[[#This Row],[N° compte]])-SUMIFS([1]E!G:G,[1]E!K:K,Tableau1[[#Headers],[cal]],[1]E!D:D,Tableau1[[#This Row],[N° compte]])</f>
        <v>0</v>
      </c>
      <c r="I299" s="4">
        <f>SUMIFS([1]E!F:F,[1]E!K:K,Tableau1[[#Headers],[jjb]],[1]E!D:D,Tableau1[[#This Row],[N° compte]])-SUMIFS([1]E!F:F,[1]E!G:G,Tableau1[[#Headers],[jjb]],[1]E!D:D,Tableau1[[#This Row],[N° compte]])</f>
        <v>0</v>
      </c>
      <c r="J299" s="25" t="s">
        <v>334</v>
      </c>
    </row>
    <row r="300" spans="1:10">
      <c r="A300" s="20">
        <v>32</v>
      </c>
      <c r="B300" s="21" t="s">
        <v>337</v>
      </c>
      <c r="C300" s="3">
        <f>SUMIF([1]E!D:D,A300,[1]E!F:F)</f>
        <v>0</v>
      </c>
      <c r="D300" s="3">
        <f>SUMIF([1]E!D:D,A300,[1]E!G:G)</f>
        <v>0</v>
      </c>
      <c r="E300" s="4">
        <f>+SUMIFS([1]E!F:F,[1]E!D:D,A300,[1]E!C:C,"&gt;="&amp;debut,[1]E!C:C,"&lt;="&amp;fin)-SUMIFS([1]E!G:G,[1]E!D:D,A300,[1]E!C:C,"&gt;="&amp;debut,[1]E!C:C,"&lt;="&amp;fin)</f>
        <v>0</v>
      </c>
      <c r="F300" s="4">
        <f>+SUMIFS([1]E!F:F,[1]E!D:D,A300,[1]E!C:C,"&gt;="&amp;$A$1,[1]E!C:C,"&lt;="&amp;$A$2)-SUMIFS([1]E!G:G,[1]E!D:D,A300,[1]E!C:C,"&gt;="&amp;$A$1,[1]E!C:C,"&lt;="&amp;$A$2)</f>
        <v>0</v>
      </c>
      <c r="G300" s="4">
        <f>+SUMIFS([1]E!F:F,[1]E!D:D,A300,[1]E!C:C,"&gt;="&amp;$A$3,[1]E!C:C,"&lt;="&amp;$A$4)-SUMIFS([1]E!G:G,[1]E!D:D,$A$10,[1]E!C:C,"&gt;="&amp;A293,[1]E!C:C,"&lt;="&amp;$A$4)</f>
        <v>0</v>
      </c>
      <c r="H300" s="4">
        <f>+SUMIFS([1]E!F:F,[1]E!K:K,Tableau1[[#Headers],[cal]],[1]E!D:D,Tableau1[[#This Row],[N° compte]])-SUMIFS([1]E!G:G,[1]E!K:K,Tableau1[[#Headers],[cal]],[1]E!D:D,Tableau1[[#This Row],[N° compte]])</f>
        <v>0</v>
      </c>
      <c r="I300" s="4">
        <f>SUMIFS([1]E!F:F,[1]E!K:K,Tableau1[[#Headers],[jjb]],[1]E!D:D,Tableau1[[#This Row],[N° compte]])-SUMIFS([1]E!F:F,[1]E!G:G,Tableau1[[#Headers],[jjb]],[1]E!D:D,Tableau1[[#This Row],[N° compte]])</f>
        <v>0</v>
      </c>
      <c r="J300" s="22" t="s">
        <v>334</v>
      </c>
    </row>
    <row r="301" spans="1:10">
      <c r="A301" s="23">
        <v>321</v>
      </c>
      <c r="B301" s="24" t="s">
        <v>338</v>
      </c>
      <c r="C301" s="3">
        <f>SUMIF([1]E!D:D,A301,[1]E!F:F)</f>
        <v>0</v>
      </c>
      <c r="D301" s="3">
        <f>SUMIF([1]E!D:D,A301,[1]E!G:G)</f>
        <v>0</v>
      </c>
      <c r="E301" s="4">
        <f>+SUMIFS([1]E!F:F,[1]E!D:D,A301,[1]E!C:C,"&gt;="&amp;debut,[1]E!C:C,"&lt;="&amp;fin)-SUMIFS([1]E!G:G,[1]E!D:D,A301,[1]E!C:C,"&gt;="&amp;debut,[1]E!C:C,"&lt;="&amp;fin)</f>
        <v>0</v>
      </c>
      <c r="F301" s="4">
        <f>+SUMIFS([1]E!F:F,[1]E!D:D,A301,[1]E!C:C,"&gt;="&amp;$A$1,[1]E!C:C,"&lt;="&amp;$A$2)-SUMIFS([1]E!G:G,[1]E!D:D,A301,[1]E!C:C,"&gt;="&amp;$A$1,[1]E!C:C,"&lt;="&amp;$A$2)</f>
        <v>0</v>
      </c>
      <c r="G301" s="4">
        <f>+SUMIFS([1]E!F:F,[1]E!D:D,A301,[1]E!C:C,"&gt;="&amp;$A$3,[1]E!C:C,"&lt;="&amp;$A$4)-SUMIFS([1]E!G:G,[1]E!D:D,$A$10,[1]E!C:C,"&gt;="&amp;A294,[1]E!C:C,"&lt;="&amp;$A$4)</f>
        <v>0</v>
      </c>
      <c r="H301" s="4">
        <f>+SUMIFS([1]E!F:F,[1]E!K:K,Tableau1[[#Headers],[cal]],[1]E!D:D,Tableau1[[#This Row],[N° compte]])-SUMIFS([1]E!G:G,[1]E!K:K,Tableau1[[#Headers],[cal]],[1]E!D:D,Tableau1[[#This Row],[N° compte]])</f>
        <v>0</v>
      </c>
      <c r="I301" s="4">
        <f>SUMIFS([1]E!F:F,[1]E!K:K,Tableau1[[#Headers],[jjb]],[1]E!D:D,Tableau1[[#This Row],[N° compte]])-SUMIFS([1]E!F:F,[1]E!G:G,Tableau1[[#Headers],[jjb]],[1]E!D:D,Tableau1[[#This Row],[N° compte]])</f>
        <v>0</v>
      </c>
      <c r="J301" s="25" t="s">
        <v>334</v>
      </c>
    </row>
    <row r="302" spans="1:10">
      <c r="A302" s="28">
        <v>3211</v>
      </c>
      <c r="B302" s="29" t="s">
        <v>339</v>
      </c>
      <c r="C302" s="3">
        <f>SUMIF([1]E!D:D,A302,[1]E!F:F)</f>
        <v>0</v>
      </c>
      <c r="D302" s="3">
        <f>SUMIF([1]E!D:D,A302,[1]E!G:G)</f>
        <v>0</v>
      </c>
      <c r="E302" s="4">
        <f>+SUMIFS([1]E!F:F,[1]E!D:D,A302,[1]E!C:C,"&gt;="&amp;debut,[1]E!C:C,"&lt;="&amp;fin)-SUMIFS([1]E!G:G,[1]E!D:D,A302,[1]E!C:C,"&gt;="&amp;debut,[1]E!C:C,"&lt;="&amp;fin)</f>
        <v>0</v>
      </c>
      <c r="F302" s="4">
        <f>+SUMIFS([1]E!F:F,[1]E!D:D,A302,[1]E!C:C,"&gt;="&amp;$A$1,[1]E!C:C,"&lt;="&amp;$A$2)-SUMIFS([1]E!G:G,[1]E!D:D,A302,[1]E!C:C,"&gt;="&amp;$A$1,[1]E!C:C,"&lt;="&amp;$A$2)</f>
        <v>0</v>
      </c>
      <c r="G302" s="4">
        <f>+SUMIFS([1]E!F:F,[1]E!D:D,A302,[1]E!C:C,"&gt;="&amp;$A$3,[1]E!C:C,"&lt;="&amp;$A$4)-SUMIFS([1]E!G:G,[1]E!D:D,$A$10,[1]E!C:C,"&gt;="&amp;A295,[1]E!C:C,"&lt;="&amp;$A$4)</f>
        <v>0</v>
      </c>
      <c r="H302" s="4">
        <f>+SUMIFS([1]E!F:F,[1]E!K:K,Tableau1[[#Headers],[cal]],[1]E!D:D,Tableau1[[#This Row],[N° compte]])-SUMIFS([1]E!G:G,[1]E!K:K,Tableau1[[#Headers],[cal]],[1]E!D:D,Tableau1[[#This Row],[N° compte]])</f>
        <v>0</v>
      </c>
      <c r="I302" s="4">
        <f>SUMIFS([1]E!F:F,[1]E!K:K,Tableau1[[#Headers],[jjb]],[1]E!D:D,Tableau1[[#This Row],[N° compte]])-SUMIFS([1]E!F:F,[1]E!G:G,Tableau1[[#Headers],[jjb]],[1]E!D:D,Tableau1[[#This Row],[N° compte]])</f>
        <v>0</v>
      </c>
      <c r="J302" s="30" t="s">
        <v>334</v>
      </c>
    </row>
    <row r="303" spans="1:10">
      <c r="A303" s="23">
        <v>3212</v>
      </c>
      <c r="B303" s="24" t="s">
        <v>340</v>
      </c>
      <c r="C303" s="3">
        <f>SUMIF([1]E!D:D,A303,[1]E!F:F)</f>
        <v>0</v>
      </c>
      <c r="D303" s="3">
        <f>SUMIF([1]E!D:D,A303,[1]E!G:G)</f>
        <v>0</v>
      </c>
      <c r="E303" s="4">
        <f>+SUMIFS([1]E!F:F,[1]E!D:D,A303,[1]E!C:C,"&gt;="&amp;debut,[1]E!C:C,"&lt;="&amp;fin)-SUMIFS([1]E!G:G,[1]E!D:D,A303,[1]E!C:C,"&gt;="&amp;debut,[1]E!C:C,"&lt;="&amp;fin)</f>
        <v>0</v>
      </c>
      <c r="F303" s="4">
        <f>+SUMIFS([1]E!F:F,[1]E!D:D,A303,[1]E!C:C,"&gt;="&amp;$A$1,[1]E!C:C,"&lt;="&amp;$A$2)-SUMIFS([1]E!G:G,[1]E!D:D,A303,[1]E!C:C,"&gt;="&amp;$A$1,[1]E!C:C,"&lt;="&amp;$A$2)</f>
        <v>0</v>
      </c>
      <c r="G303" s="4">
        <f>+SUMIFS([1]E!F:F,[1]E!D:D,A303,[1]E!C:C,"&gt;="&amp;$A$3,[1]E!C:C,"&lt;="&amp;$A$4)-SUMIFS([1]E!G:G,[1]E!D:D,$A$10,[1]E!C:C,"&gt;="&amp;A296,[1]E!C:C,"&lt;="&amp;$A$4)</f>
        <v>0</v>
      </c>
      <c r="H303" s="4">
        <f>+SUMIFS([1]E!F:F,[1]E!K:K,Tableau1[[#Headers],[cal]],[1]E!D:D,Tableau1[[#This Row],[N° compte]])-SUMIFS([1]E!G:G,[1]E!K:K,Tableau1[[#Headers],[cal]],[1]E!D:D,Tableau1[[#This Row],[N° compte]])</f>
        <v>0</v>
      </c>
      <c r="I303" s="4">
        <f>SUMIFS([1]E!F:F,[1]E!K:K,Tableau1[[#Headers],[jjb]],[1]E!D:D,Tableau1[[#This Row],[N° compte]])-SUMIFS([1]E!F:F,[1]E!G:G,Tableau1[[#Headers],[jjb]],[1]E!D:D,Tableau1[[#This Row],[N° compte]])</f>
        <v>0</v>
      </c>
      <c r="J303" s="25" t="s">
        <v>334</v>
      </c>
    </row>
    <row r="304" spans="1:10">
      <c r="A304" s="28">
        <v>322</v>
      </c>
      <c r="B304" s="29" t="s">
        <v>341</v>
      </c>
      <c r="C304" s="3">
        <f>SUMIF([1]E!D:D,A304,[1]E!F:F)</f>
        <v>0</v>
      </c>
      <c r="D304" s="3">
        <f>SUMIF([1]E!D:D,A304,[1]E!G:G)</f>
        <v>0</v>
      </c>
      <c r="E304" s="4">
        <f>+SUMIFS([1]E!F:F,[1]E!D:D,A304,[1]E!C:C,"&gt;="&amp;debut,[1]E!C:C,"&lt;="&amp;fin)-SUMIFS([1]E!G:G,[1]E!D:D,A304,[1]E!C:C,"&gt;="&amp;debut,[1]E!C:C,"&lt;="&amp;fin)</f>
        <v>0</v>
      </c>
      <c r="F304" s="4">
        <f>+SUMIFS([1]E!F:F,[1]E!D:D,A304,[1]E!C:C,"&gt;="&amp;$A$1,[1]E!C:C,"&lt;="&amp;$A$2)-SUMIFS([1]E!G:G,[1]E!D:D,A304,[1]E!C:C,"&gt;="&amp;$A$1,[1]E!C:C,"&lt;="&amp;$A$2)</f>
        <v>0</v>
      </c>
      <c r="G304" s="4">
        <f>+SUMIFS([1]E!F:F,[1]E!D:D,A304,[1]E!C:C,"&gt;="&amp;$A$3,[1]E!C:C,"&lt;="&amp;$A$4)-SUMIFS([1]E!G:G,[1]E!D:D,$A$10,[1]E!C:C,"&gt;="&amp;A297,[1]E!C:C,"&lt;="&amp;$A$4)</f>
        <v>0</v>
      </c>
      <c r="H304" s="4">
        <f>+SUMIFS([1]E!F:F,[1]E!K:K,Tableau1[[#Headers],[cal]],[1]E!D:D,Tableau1[[#This Row],[N° compte]])-SUMIFS([1]E!G:G,[1]E!K:K,Tableau1[[#Headers],[cal]],[1]E!D:D,Tableau1[[#This Row],[N° compte]])</f>
        <v>0</v>
      </c>
      <c r="I304" s="4">
        <f>SUMIFS([1]E!F:F,[1]E!K:K,Tableau1[[#Headers],[jjb]],[1]E!D:D,Tableau1[[#This Row],[N° compte]])-SUMIFS([1]E!F:F,[1]E!G:G,Tableau1[[#Headers],[jjb]],[1]E!D:D,Tableau1[[#This Row],[N° compte]])</f>
        <v>0</v>
      </c>
      <c r="J304" s="30" t="s">
        <v>334</v>
      </c>
    </row>
    <row r="305" spans="1:10">
      <c r="A305" s="23">
        <v>3221</v>
      </c>
      <c r="B305" s="24" t="s">
        <v>342</v>
      </c>
      <c r="C305" s="3">
        <f>SUMIF([1]E!D:D,A305,[1]E!F:F)</f>
        <v>0</v>
      </c>
      <c r="D305" s="3">
        <f>SUMIF([1]E!D:D,A305,[1]E!G:G)</f>
        <v>0</v>
      </c>
      <c r="E305" s="4">
        <f>+SUMIFS([1]E!F:F,[1]E!D:D,A305,[1]E!C:C,"&gt;="&amp;debut,[1]E!C:C,"&lt;="&amp;fin)-SUMIFS([1]E!G:G,[1]E!D:D,A305,[1]E!C:C,"&gt;="&amp;debut,[1]E!C:C,"&lt;="&amp;fin)</f>
        <v>0</v>
      </c>
      <c r="F305" s="4">
        <f>+SUMIFS([1]E!F:F,[1]E!D:D,A305,[1]E!C:C,"&gt;="&amp;$A$1,[1]E!C:C,"&lt;="&amp;$A$2)-SUMIFS([1]E!G:G,[1]E!D:D,A305,[1]E!C:C,"&gt;="&amp;$A$1,[1]E!C:C,"&lt;="&amp;$A$2)</f>
        <v>0</v>
      </c>
      <c r="G305" s="4">
        <f>+SUMIFS([1]E!F:F,[1]E!D:D,A305,[1]E!C:C,"&gt;="&amp;$A$3,[1]E!C:C,"&lt;="&amp;$A$4)-SUMIFS([1]E!G:G,[1]E!D:D,$A$10,[1]E!C:C,"&gt;="&amp;A298,[1]E!C:C,"&lt;="&amp;$A$4)</f>
        <v>0</v>
      </c>
      <c r="H305" s="4">
        <f>+SUMIFS([1]E!F:F,[1]E!K:K,Tableau1[[#Headers],[cal]],[1]E!D:D,Tableau1[[#This Row],[N° compte]])-SUMIFS([1]E!G:G,[1]E!K:K,Tableau1[[#Headers],[cal]],[1]E!D:D,Tableau1[[#This Row],[N° compte]])</f>
        <v>0</v>
      </c>
      <c r="I305" s="4">
        <f>SUMIFS([1]E!F:F,[1]E!K:K,Tableau1[[#Headers],[jjb]],[1]E!D:D,Tableau1[[#This Row],[N° compte]])-SUMIFS([1]E!F:F,[1]E!G:G,Tableau1[[#Headers],[jjb]],[1]E!D:D,Tableau1[[#This Row],[N° compte]])</f>
        <v>0</v>
      </c>
      <c r="J305" s="25" t="s">
        <v>334</v>
      </c>
    </row>
    <row r="306" spans="1:10">
      <c r="A306" s="28">
        <v>3222</v>
      </c>
      <c r="B306" s="29" t="s">
        <v>343</v>
      </c>
      <c r="C306" s="3">
        <f>SUMIF([1]E!D:D,A306,[1]E!F:F)</f>
        <v>0</v>
      </c>
      <c r="D306" s="3">
        <f>SUMIF([1]E!D:D,A306,[1]E!G:G)</f>
        <v>0</v>
      </c>
      <c r="E306" s="4">
        <f>+SUMIFS([1]E!F:F,[1]E!D:D,A306,[1]E!C:C,"&gt;="&amp;debut,[1]E!C:C,"&lt;="&amp;fin)-SUMIFS([1]E!G:G,[1]E!D:D,A306,[1]E!C:C,"&gt;="&amp;debut,[1]E!C:C,"&lt;="&amp;fin)</f>
        <v>0</v>
      </c>
      <c r="F306" s="4">
        <f>+SUMIFS([1]E!F:F,[1]E!D:D,A306,[1]E!C:C,"&gt;="&amp;$A$1,[1]E!C:C,"&lt;="&amp;$A$2)-SUMIFS([1]E!G:G,[1]E!D:D,A306,[1]E!C:C,"&gt;="&amp;$A$1,[1]E!C:C,"&lt;="&amp;$A$2)</f>
        <v>0</v>
      </c>
      <c r="G306" s="4">
        <f>+SUMIFS([1]E!F:F,[1]E!D:D,A306,[1]E!C:C,"&gt;="&amp;$A$3,[1]E!C:C,"&lt;="&amp;$A$4)-SUMIFS([1]E!G:G,[1]E!D:D,$A$10,[1]E!C:C,"&gt;="&amp;A299,[1]E!C:C,"&lt;="&amp;$A$4)</f>
        <v>0</v>
      </c>
      <c r="H306" s="4">
        <f>+SUMIFS([1]E!F:F,[1]E!K:K,Tableau1[[#Headers],[cal]],[1]E!D:D,Tableau1[[#This Row],[N° compte]])-SUMIFS([1]E!G:G,[1]E!K:K,Tableau1[[#Headers],[cal]],[1]E!D:D,Tableau1[[#This Row],[N° compte]])</f>
        <v>0</v>
      </c>
      <c r="I306" s="4">
        <f>SUMIFS([1]E!F:F,[1]E!K:K,Tableau1[[#Headers],[jjb]],[1]E!D:D,Tableau1[[#This Row],[N° compte]])-SUMIFS([1]E!F:F,[1]E!G:G,Tableau1[[#Headers],[jjb]],[1]E!D:D,Tableau1[[#This Row],[N° compte]])</f>
        <v>0</v>
      </c>
      <c r="J306" s="30" t="s">
        <v>334</v>
      </c>
    </row>
    <row r="307" spans="1:10">
      <c r="A307" s="23">
        <v>3223</v>
      </c>
      <c r="B307" s="24" t="s">
        <v>344</v>
      </c>
      <c r="C307" s="3">
        <f>SUMIF([1]E!D:D,A307,[1]E!F:F)</f>
        <v>0</v>
      </c>
      <c r="D307" s="3">
        <f>SUMIF([1]E!D:D,A307,[1]E!G:G)</f>
        <v>0</v>
      </c>
      <c r="E307" s="4">
        <f>+SUMIFS([1]E!F:F,[1]E!D:D,A307,[1]E!C:C,"&gt;="&amp;debut,[1]E!C:C,"&lt;="&amp;fin)-SUMIFS([1]E!G:G,[1]E!D:D,A307,[1]E!C:C,"&gt;="&amp;debut,[1]E!C:C,"&lt;="&amp;fin)</f>
        <v>0</v>
      </c>
      <c r="F307" s="4">
        <f>+SUMIFS([1]E!F:F,[1]E!D:D,A307,[1]E!C:C,"&gt;="&amp;$A$1,[1]E!C:C,"&lt;="&amp;$A$2)-SUMIFS([1]E!G:G,[1]E!D:D,A307,[1]E!C:C,"&gt;="&amp;$A$1,[1]E!C:C,"&lt;="&amp;$A$2)</f>
        <v>0</v>
      </c>
      <c r="G307" s="4">
        <f>+SUMIFS([1]E!F:F,[1]E!D:D,A307,[1]E!C:C,"&gt;="&amp;$A$3,[1]E!C:C,"&lt;="&amp;$A$4)-SUMIFS([1]E!G:G,[1]E!D:D,$A$10,[1]E!C:C,"&gt;="&amp;A300,[1]E!C:C,"&lt;="&amp;$A$4)</f>
        <v>0</v>
      </c>
      <c r="H307" s="4">
        <f>+SUMIFS([1]E!F:F,[1]E!K:K,Tableau1[[#Headers],[cal]],[1]E!D:D,Tableau1[[#This Row],[N° compte]])-SUMIFS([1]E!G:G,[1]E!K:K,Tableau1[[#Headers],[cal]],[1]E!D:D,Tableau1[[#This Row],[N° compte]])</f>
        <v>0</v>
      </c>
      <c r="I307" s="4">
        <f>SUMIFS([1]E!F:F,[1]E!K:K,Tableau1[[#Headers],[jjb]],[1]E!D:D,Tableau1[[#This Row],[N° compte]])-SUMIFS([1]E!F:F,[1]E!G:G,Tableau1[[#Headers],[jjb]],[1]E!D:D,Tableau1[[#This Row],[N° compte]])</f>
        <v>0</v>
      </c>
      <c r="J307" s="25" t="s">
        <v>334</v>
      </c>
    </row>
    <row r="308" spans="1:10">
      <c r="A308" s="28">
        <v>3224</v>
      </c>
      <c r="B308" s="29" t="s">
        <v>345</v>
      </c>
      <c r="C308" s="3">
        <f>SUMIF([1]E!D:D,A308,[1]E!F:F)</f>
        <v>0</v>
      </c>
      <c r="D308" s="3">
        <f>SUMIF([1]E!D:D,A308,[1]E!G:G)</f>
        <v>0</v>
      </c>
      <c r="E308" s="4">
        <f>+SUMIFS([1]E!F:F,[1]E!D:D,A308,[1]E!C:C,"&gt;="&amp;debut,[1]E!C:C,"&lt;="&amp;fin)-SUMIFS([1]E!G:G,[1]E!D:D,A308,[1]E!C:C,"&gt;="&amp;debut,[1]E!C:C,"&lt;="&amp;fin)</f>
        <v>0</v>
      </c>
      <c r="F308" s="4">
        <f>+SUMIFS([1]E!F:F,[1]E!D:D,A308,[1]E!C:C,"&gt;="&amp;$A$1,[1]E!C:C,"&lt;="&amp;$A$2)-SUMIFS([1]E!G:G,[1]E!D:D,A308,[1]E!C:C,"&gt;="&amp;$A$1,[1]E!C:C,"&lt;="&amp;$A$2)</f>
        <v>0</v>
      </c>
      <c r="G308" s="4">
        <f>+SUMIFS([1]E!F:F,[1]E!D:D,A308,[1]E!C:C,"&gt;="&amp;$A$3,[1]E!C:C,"&lt;="&amp;$A$4)-SUMIFS([1]E!G:G,[1]E!D:D,$A$10,[1]E!C:C,"&gt;="&amp;A301,[1]E!C:C,"&lt;="&amp;$A$4)</f>
        <v>0</v>
      </c>
      <c r="H308" s="4">
        <f>+SUMIFS([1]E!F:F,[1]E!K:K,Tableau1[[#Headers],[cal]],[1]E!D:D,Tableau1[[#This Row],[N° compte]])-SUMIFS([1]E!G:G,[1]E!K:K,Tableau1[[#Headers],[cal]],[1]E!D:D,Tableau1[[#This Row],[N° compte]])</f>
        <v>0</v>
      </c>
      <c r="I308" s="4">
        <f>SUMIFS([1]E!F:F,[1]E!K:K,Tableau1[[#Headers],[jjb]],[1]E!D:D,Tableau1[[#This Row],[N° compte]])-SUMIFS([1]E!F:F,[1]E!G:G,Tableau1[[#Headers],[jjb]],[1]E!D:D,Tableau1[[#This Row],[N° compte]])</f>
        <v>0</v>
      </c>
      <c r="J308" s="30" t="s">
        <v>334</v>
      </c>
    </row>
    <row r="309" spans="1:10">
      <c r="A309" s="23">
        <v>3225</v>
      </c>
      <c r="B309" s="24" t="s">
        <v>346</v>
      </c>
      <c r="C309" s="3">
        <f>SUMIF([1]E!D:D,A309,[1]E!F:F)</f>
        <v>0</v>
      </c>
      <c r="D309" s="3">
        <f>SUMIF([1]E!D:D,A309,[1]E!G:G)</f>
        <v>0</v>
      </c>
      <c r="E309" s="4">
        <f>+SUMIFS([1]E!F:F,[1]E!D:D,A309,[1]E!C:C,"&gt;="&amp;debut,[1]E!C:C,"&lt;="&amp;fin)-SUMIFS([1]E!G:G,[1]E!D:D,A309,[1]E!C:C,"&gt;="&amp;debut,[1]E!C:C,"&lt;="&amp;fin)</f>
        <v>0</v>
      </c>
      <c r="F309" s="4">
        <f>+SUMIFS([1]E!F:F,[1]E!D:D,A309,[1]E!C:C,"&gt;="&amp;$A$1,[1]E!C:C,"&lt;="&amp;$A$2)-SUMIFS([1]E!G:G,[1]E!D:D,A309,[1]E!C:C,"&gt;="&amp;$A$1,[1]E!C:C,"&lt;="&amp;$A$2)</f>
        <v>0</v>
      </c>
      <c r="G309" s="4">
        <f>+SUMIFS([1]E!F:F,[1]E!D:D,A309,[1]E!C:C,"&gt;="&amp;$A$3,[1]E!C:C,"&lt;="&amp;$A$4)-SUMIFS([1]E!G:G,[1]E!D:D,$A$10,[1]E!C:C,"&gt;="&amp;A302,[1]E!C:C,"&lt;="&amp;$A$4)</f>
        <v>0</v>
      </c>
      <c r="H309" s="4">
        <f>+SUMIFS([1]E!F:F,[1]E!K:K,Tableau1[[#Headers],[cal]],[1]E!D:D,Tableau1[[#This Row],[N° compte]])-SUMIFS([1]E!G:G,[1]E!K:K,Tableau1[[#Headers],[cal]],[1]E!D:D,Tableau1[[#This Row],[N° compte]])</f>
        <v>0</v>
      </c>
      <c r="I309" s="4">
        <f>SUMIFS([1]E!F:F,[1]E!K:K,Tableau1[[#Headers],[jjb]],[1]E!D:D,Tableau1[[#This Row],[N° compte]])-SUMIFS([1]E!F:F,[1]E!G:G,Tableau1[[#Headers],[jjb]],[1]E!D:D,Tableau1[[#This Row],[N° compte]])</f>
        <v>0</v>
      </c>
      <c r="J309" s="25" t="s">
        <v>334</v>
      </c>
    </row>
    <row r="310" spans="1:10">
      <c r="A310" s="28">
        <v>326</v>
      </c>
      <c r="B310" s="29" t="s">
        <v>347</v>
      </c>
      <c r="C310" s="3">
        <f>SUMIF([1]E!D:D,A310,[1]E!F:F)</f>
        <v>0</v>
      </c>
      <c r="D310" s="3">
        <f>SUMIF([1]E!D:D,A310,[1]E!G:G)</f>
        <v>0</v>
      </c>
      <c r="E310" s="4">
        <f>+SUMIFS([1]E!F:F,[1]E!D:D,A310,[1]E!C:C,"&gt;="&amp;debut,[1]E!C:C,"&lt;="&amp;fin)-SUMIFS([1]E!G:G,[1]E!D:D,A310,[1]E!C:C,"&gt;="&amp;debut,[1]E!C:C,"&lt;="&amp;fin)</f>
        <v>0</v>
      </c>
      <c r="F310" s="4">
        <f>+SUMIFS([1]E!F:F,[1]E!D:D,A310,[1]E!C:C,"&gt;="&amp;$A$1,[1]E!C:C,"&lt;="&amp;$A$2)-SUMIFS([1]E!G:G,[1]E!D:D,A310,[1]E!C:C,"&gt;="&amp;$A$1,[1]E!C:C,"&lt;="&amp;$A$2)</f>
        <v>0</v>
      </c>
      <c r="G310" s="4">
        <f>+SUMIFS([1]E!F:F,[1]E!D:D,A310,[1]E!C:C,"&gt;="&amp;$A$3,[1]E!C:C,"&lt;="&amp;$A$4)-SUMIFS([1]E!G:G,[1]E!D:D,$A$10,[1]E!C:C,"&gt;="&amp;A303,[1]E!C:C,"&lt;="&amp;$A$4)</f>
        <v>0</v>
      </c>
      <c r="H310" s="4">
        <f>+SUMIFS([1]E!F:F,[1]E!K:K,Tableau1[[#Headers],[cal]],[1]E!D:D,Tableau1[[#This Row],[N° compte]])-SUMIFS([1]E!G:G,[1]E!K:K,Tableau1[[#Headers],[cal]],[1]E!D:D,Tableau1[[#This Row],[N° compte]])</f>
        <v>0</v>
      </c>
      <c r="I310" s="4">
        <f>SUMIFS([1]E!F:F,[1]E!K:K,Tableau1[[#Headers],[jjb]],[1]E!D:D,Tableau1[[#This Row],[N° compte]])-SUMIFS([1]E!F:F,[1]E!G:G,Tableau1[[#Headers],[jjb]],[1]E!D:D,Tableau1[[#This Row],[N° compte]])</f>
        <v>0</v>
      </c>
      <c r="J310" s="30" t="s">
        <v>334</v>
      </c>
    </row>
    <row r="311" spans="1:10">
      <c r="A311" s="23">
        <v>3261</v>
      </c>
      <c r="B311" s="24" t="s">
        <v>348</v>
      </c>
      <c r="C311" s="3">
        <f>SUMIF([1]E!D:D,A311,[1]E!F:F)</f>
        <v>0</v>
      </c>
      <c r="D311" s="3">
        <f>SUMIF([1]E!D:D,A311,[1]E!G:G)</f>
        <v>0</v>
      </c>
      <c r="E311" s="4">
        <f>+SUMIFS([1]E!F:F,[1]E!D:D,A311,[1]E!C:C,"&gt;="&amp;debut,[1]E!C:C,"&lt;="&amp;fin)-SUMIFS([1]E!G:G,[1]E!D:D,A311,[1]E!C:C,"&gt;="&amp;debut,[1]E!C:C,"&lt;="&amp;fin)</f>
        <v>0</v>
      </c>
      <c r="F311" s="4">
        <f>+SUMIFS([1]E!F:F,[1]E!D:D,A311,[1]E!C:C,"&gt;="&amp;$A$1,[1]E!C:C,"&lt;="&amp;$A$2)-SUMIFS([1]E!G:G,[1]E!D:D,A311,[1]E!C:C,"&gt;="&amp;$A$1,[1]E!C:C,"&lt;="&amp;$A$2)</f>
        <v>0</v>
      </c>
      <c r="G311" s="4">
        <f>+SUMIFS([1]E!F:F,[1]E!D:D,A311,[1]E!C:C,"&gt;="&amp;$A$3,[1]E!C:C,"&lt;="&amp;$A$4)-SUMIFS([1]E!G:G,[1]E!D:D,$A$10,[1]E!C:C,"&gt;="&amp;A304,[1]E!C:C,"&lt;="&amp;$A$4)</f>
        <v>0</v>
      </c>
      <c r="H311" s="4">
        <f>+SUMIFS([1]E!F:F,[1]E!K:K,Tableau1[[#Headers],[cal]],[1]E!D:D,Tableau1[[#This Row],[N° compte]])-SUMIFS([1]E!G:G,[1]E!K:K,Tableau1[[#Headers],[cal]],[1]E!D:D,Tableau1[[#This Row],[N° compte]])</f>
        <v>0</v>
      </c>
      <c r="I311" s="4">
        <f>SUMIFS([1]E!F:F,[1]E!K:K,Tableau1[[#Headers],[jjb]],[1]E!D:D,Tableau1[[#This Row],[N° compte]])-SUMIFS([1]E!F:F,[1]E!G:G,Tableau1[[#Headers],[jjb]],[1]E!D:D,Tableau1[[#This Row],[N° compte]])</f>
        <v>0</v>
      </c>
      <c r="J311" s="25" t="s">
        <v>334</v>
      </c>
    </row>
    <row r="312" spans="1:10">
      <c r="A312" s="28">
        <v>3265</v>
      </c>
      <c r="B312" s="29" t="s">
        <v>349</v>
      </c>
      <c r="C312" s="3">
        <f>SUMIF([1]E!D:D,A312,[1]E!F:F)</f>
        <v>0</v>
      </c>
      <c r="D312" s="3">
        <f>SUMIF([1]E!D:D,A312,[1]E!G:G)</f>
        <v>0</v>
      </c>
      <c r="E312" s="4">
        <f>+SUMIFS([1]E!F:F,[1]E!D:D,A312,[1]E!C:C,"&gt;="&amp;debut,[1]E!C:C,"&lt;="&amp;fin)-SUMIFS([1]E!G:G,[1]E!D:D,A312,[1]E!C:C,"&gt;="&amp;debut,[1]E!C:C,"&lt;="&amp;fin)</f>
        <v>0</v>
      </c>
      <c r="F312" s="4">
        <f>+SUMIFS([1]E!F:F,[1]E!D:D,A312,[1]E!C:C,"&gt;="&amp;$A$1,[1]E!C:C,"&lt;="&amp;$A$2)-SUMIFS([1]E!G:G,[1]E!D:D,A312,[1]E!C:C,"&gt;="&amp;$A$1,[1]E!C:C,"&lt;="&amp;$A$2)</f>
        <v>0</v>
      </c>
      <c r="G312" s="4">
        <f>+SUMIFS([1]E!F:F,[1]E!D:D,A312,[1]E!C:C,"&gt;="&amp;$A$3,[1]E!C:C,"&lt;="&amp;$A$4)-SUMIFS([1]E!G:G,[1]E!D:D,$A$10,[1]E!C:C,"&gt;="&amp;A305,[1]E!C:C,"&lt;="&amp;$A$4)</f>
        <v>0</v>
      </c>
      <c r="H312" s="4">
        <f>+SUMIFS([1]E!F:F,[1]E!K:K,Tableau1[[#Headers],[cal]],[1]E!D:D,Tableau1[[#This Row],[N° compte]])-SUMIFS([1]E!G:G,[1]E!K:K,Tableau1[[#Headers],[cal]],[1]E!D:D,Tableau1[[#This Row],[N° compte]])</f>
        <v>0</v>
      </c>
      <c r="I312" s="4">
        <f>SUMIFS([1]E!F:F,[1]E!K:K,Tableau1[[#Headers],[jjb]],[1]E!D:D,Tableau1[[#This Row],[N° compte]])-SUMIFS([1]E!F:F,[1]E!G:G,Tableau1[[#Headers],[jjb]],[1]E!D:D,Tableau1[[#This Row],[N° compte]])</f>
        <v>0</v>
      </c>
      <c r="J312" s="30" t="s">
        <v>334</v>
      </c>
    </row>
    <row r="313" spans="1:10">
      <c r="A313" s="23">
        <v>3267</v>
      </c>
      <c r="B313" s="24" t="s">
        <v>350</v>
      </c>
      <c r="C313" s="3">
        <f>SUMIF([1]E!D:D,A313,[1]E!F:F)</f>
        <v>0</v>
      </c>
      <c r="D313" s="3">
        <f>SUMIF([1]E!D:D,A313,[1]E!G:G)</f>
        <v>0</v>
      </c>
      <c r="E313" s="4">
        <f>+SUMIFS([1]E!F:F,[1]E!D:D,A313,[1]E!C:C,"&gt;="&amp;debut,[1]E!C:C,"&lt;="&amp;fin)-SUMIFS([1]E!G:G,[1]E!D:D,A313,[1]E!C:C,"&gt;="&amp;debut,[1]E!C:C,"&lt;="&amp;fin)</f>
        <v>0</v>
      </c>
      <c r="F313" s="4">
        <f>+SUMIFS([1]E!F:F,[1]E!D:D,A313,[1]E!C:C,"&gt;="&amp;$A$1,[1]E!C:C,"&lt;="&amp;$A$2)-SUMIFS([1]E!G:G,[1]E!D:D,A313,[1]E!C:C,"&gt;="&amp;$A$1,[1]E!C:C,"&lt;="&amp;$A$2)</f>
        <v>0</v>
      </c>
      <c r="G313" s="4">
        <f>+SUMIFS([1]E!F:F,[1]E!D:D,A313,[1]E!C:C,"&gt;="&amp;$A$3,[1]E!C:C,"&lt;="&amp;$A$4)-SUMIFS([1]E!G:G,[1]E!D:D,$A$10,[1]E!C:C,"&gt;="&amp;A306,[1]E!C:C,"&lt;="&amp;$A$4)</f>
        <v>0</v>
      </c>
      <c r="H313" s="4">
        <f>+SUMIFS([1]E!F:F,[1]E!K:K,Tableau1[[#Headers],[cal]],[1]E!D:D,Tableau1[[#This Row],[N° compte]])-SUMIFS([1]E!G:G,[1]E!K:K,Tableau1[[#Headers],[cal]],[1]E!D:D,Tableau1[[#This Row],[N° compte]])</f>
        <v>0</v>
      </c>
      <c r="I313" s="4">
        <f>SUMIFS([1]E!F:F,[1]E!K:K,Tableau1[[#Headers],[jjb]],[1]E!D:D,Tableau1[[#This Row],[N° compte]])-SUMIFS([1]E!F:F,[1]E!G:G,Tableau1[[#Headers],[jjb]],[1]E!D:D,Tableau1[[#This Row],[N° compte]])</f>
        <v>0</v>
      </c>
      <c r="J313" s="25" t="s">
        <v>334</v>
      </c>
    </row>
    <row r="314" spans="1:10">
      <c r="A314" s="20">
        <v>33</v>
      </c>
      <c r="B314" s="21" t="s">
        <v>351</v>
      </c>
      <c r="C314" s="3">
        <f>SUMIF([1]E!D:D,A314,[1]E!F:F)</f>
        <v>0</v>
      </c>
      <c r="D314" s="3">
        <f>SUMIF([1]E!D:D,A314,[1]E!G:G)</f>
        <v>0</v>
      </c>
      <c r="E314" s="4">
        <f>+SUMIFS([1]E!F:F,[1]E!D:D,A314,[1]E!C:C,"&gt;="&amp;debut,[1]E!C:C,"&lt;="&amp;fin)-SUMIFS([1]E!G:G,[1]E!D:D,A314,[1]E!C:C,"&gt;="&amp;debut,[1]E!C:C,"&lt;="&amp;fin)</f>
        <v>0</v>
      </c>
      <c r="F314" s="4">
        <f>+SUMIFS([1]E!F:F,[1]E!D:D,A314,[1]E!C:C,"&gt;="&amp;$A$1,[1]E!C:C,"&lt;="&amp;$A$2)-SUMIFS([1]E!G:G,[1]E!D:D,A314,[1]E!C:C,"&gt;="&amp;$A$1,[1]E!C:C,"&lt;="&amp;$A$2)</f>
        <v>0</v>
      </c>
      <c r="G314" s="4">
        <f>+SUMIFS([1]E!F:F,[1]E!D:D,A314,[1]E!C:C,"&gt;="&amp;$A$3,[1]E!C:C,"&lt;="&amp;$A$4)-SUMIFS([1]E!G:G,[1]E!D:D,$A$10,[1]E!C:C,"&gt;="&amp;A307,[1]E!C:C,"&lt;="&amp;$A$4)</f>
        <v>0</v>
      </c>
      <c r="H314" s="4">
        <f>+SUMIFS([1]E!F:F,[1]E!K:K,Tableau1[[#Headers],[cal]],[1]E!D:D,Tableau1[[#This Row],[N° compte]])-SUMIFS([1]E!G:G,[1]E!K:K,Tableau1[[#Headers],[cal]],[1]E!D:D,Tableau1[[#This Row],[N° compte]])</f>
        <v>0</v>
      </c>
      <c r="I314" s="4">
        <f>SUMIFS([1]E!F:F,[1]E!K:K,Tableau1[[#Headers],[jjb]],[1]E!D:D,Tableau1[[#This Row],[N° compte]])-SUMIFS([1]E!F:F,[1]E!G:G,Tableau1[[#Headers],[jjb]],[1]E!D:D,Tableau1[[#This Row],[N° compte]])</f>
        <v>0</v>
      </c>
      <c r="J314" s="22" t="s">
        <v>352</v>
      </c>
    </row>
    <row r="315" spans="1:10">
      <c r="A315" s="23">
        <v>331</v>
      </c>
      <c r="B315" s="24" t="s">
        <v>353</v>
      </c>
      <c r="C315" s="3">
        <f>SUMIF([1]E!D:D,A315,[1]E!F:F)</f>
        <v>0</v>
      </c>
      <c r="D315" s="3">
        <f>SUMIF([1]E!D:D,A315,[1]E!G:G)</f>
        <v>0</v>
      </c>
      <c r="E315" s="4">
        <f>+SUMIFS([1]E!F:F,[1]E!D:D,A315,[1]E!C:C,"&gt;="&amp;debut,[1]E!C:C,"&lt;="&amp;fin)-SUMIFS([1]E!G:G,[1]E!D:D,A315,[1]E!C:C,"&gt;="&amp;debut,[1]E!C:C,"&lt;="&amp;fin)</f>
        <v>0</v>
      </c>
      <c r="F315" s="4">
        <f>+SUMIFS([1]E!F:F,[1]E!D:D,A315,[1]E!C:C,"&gt;="&amp;$A$1,[1]E!C:C,"&lt;="&amp;$A$2)-SUMIFS([1]E!G:G,[1]E!D:D,A315,[1]E!C:C,"&gt;="&amp;$A$1,[1]E!C:C,"&lt;="&amp;$A$2)</f>
        <v>0</v>
      </c>
      <c r="G315" s="4">
        <f>+SUMIFS([1]E!F:F,[1]E!D:D,A315,[1]E!C:C,"&gt;="&amp;$A$3,[1]E!C:C,"&lt;="&amp;$A$4)-SUMIFS([1]E!G:G,[1]E!D:D,$A$10,[1]E!C:C,"&gt;="&amp;A308,[1]E!C:C,"&lt;="&amp;$A$4)</f>
        <v>0</v>
      </c>
      <c r="H315" s="4">
        <f>+SUMIFS([1]E!F:F,[1]E!K:K,Tableau1[[#Headers],[cal]],[1]E!D:D,Tableau1[[#This Row],[N° compte]])-SUMIFS([1]E!G:G,[1]E!K:K,Tableau1[[#Headers],[cal]],[1]E!D:D,Tableau1[[#This Row],[N° compte]])</f>
        <v>0</v>
      </c>
      <c r="I315" s="4">
        <f>SUMIFS([1]E!F:F,[1]E!K:K,Tableau1[[#Headers],[jjb]],[1]E!D:D,Tableau1[[#This Row],[N° compte]])-SUMIFS([1]E!F:F,[1]E!G:G,Tableau1[[#Headers],[jjb]],[1]E!D:D,Tableau1[[#This Row],[N° compte]])</f>
        <v>0</v>
      </c>
      <c r="J315" s="25" t="s">
        <v>352</v>
      </c>
    </row>
    <row r="316" spans="1:10">
      <c r="A316" s="28">
        <v>3311</v>
      </c>
      <c r="B316" s="29" t="s">
        <v>354</v>
      </c>
      <c r="C316" s="3">
        <f>SUMIF([1]E!D:D,A316,[1]E!F:F)</f>
        <v>0</v>
      </c>
      <c r="D316" s="3">
        <f>SUMIF([1]E!D:D,A316,[1]E!G:G)</f>
        <v>0</v>
      </c>
      <c r="E316" s="4">
        <f>+SUMIFS([1]E!F:F,[1]E!D:D,A316,[1]E!C:C,"&gt;="&amp;debut,[1]E!C:C,"&lt;="&amp;fin)-SUMIFS([1]E!G:G,[1]E!D:D,A316,[1]E!C:C,"&gt;="&amp;debut,[1]E!C:C,"&lt;="&amp;fin)</f>
        <v>0</v>
      </c>
      <c r="F316" s="4">
        <f>+SUMIFS([1]E!F:F,[1]E!D:D,A316,[1]E!C:C,"&gt;="&amp;$A$1,[1]E!C:C,"&lt;="&amp;$A$2)-SUMIFS([1]E!G:G,[1]E!D:D,A316,[1]E!C:C,"&gt;="&amp;$A$1,[1]E!C:C,"&lt;="&amp;$A$2)</f>
        <v>0</v>
      </c>
      <c r="G316" s="4">
        <f>+SUMIFS([1]E!F:F,[1]E!D:D,A316,[1]E!C:C,"&gt;="&amp;$A$3,[1]E!C:C,"&lt;="&amp;$A$4)-SUMIFS([1]E!G:G,[1]E!D:D,$A$10,[1]E!C:C,"&gt;="&amp;A309,[1]E!C:C,"&lt;="&amp;$A$4)</f>
        <v>0</v>
      </c>
      <c r="H316" s="4">
        <f>+SUMIFS([1]E!F:F,[1]E!K:K,Tableau1[[#Headers],[cal]],[1]E!D:D,Tableau1[[#This Row],[N° compte]])-SUMIFS([1]E!G:G,[1]E!K:K,Tableau1[[#Headers],[cal]],[1]E!D:D,Tableau1[[#This Row],[N° compte]])</f>
        <v>0</v>
      </c>
      <c r="I316" s="4">
        <f>SUMIFS([1]E!F:F,[1]E!K:K,Tableau1[[#Headers],[jjb]],[1]E!D:D,Tableau1[[#This Row],[N° compte]])-SUMIFS([1]E!F:F,[1]E!G:G,Tableau1[[#Headers],[jjb]],[1]E!D:D,Tableau1[[#This Row],[N° compte]])</f>
        <v>0</v>
      </c>
      <c r="J316" s="30" t="s">
        <v>352</v>
      </c>
    </row>
    <row r="317" spans="1:10">
      <c r="A317" s="23">
        <v>3312</v>
      </c>
      <c r="B317" s="24" t="s">
        <v>355</v>
      </c>
      <c r="C317" s="3">
        <f>SUMIF([1]E!D:D,A317,[1]E!F:F)</f>
        <v>0</v>
      </c>
      <c r="D317" s="3">
        <f>SUMIF([1]E!D:D,A317,[1]E!G:G)</f>
        <v>0</v>
      </c>
      <c r="E317" s="4">
        <f>+SUMIFS([1]E!F:F,[1]E!D:D,A317,[1]E!C:C,"&gt;="&amp;debut,[1]E!C:C,"&lt;="&amp;fin)-SUMIFS([1]E!G:G,[1]E!D:D,A317,[1]E!C:C,"&gt;="&amp;debut,[1]E!C:C,"&lt;="&amp;fin)</f>
        <v>0</v>
      </c>
      <c r="F317" s="4">
        <f>+SUMIFS([1]E!F:F,[1]E!D:D,A317,[1]E!C:C,"&gt;="&amp;$A$1,[1]E!C:C,"&lt;="&amp;$A$2)-SUMIFS([1]E!G:G,[1]E!D:D,A317,[1]E!C:C,"&gt;="&amp;$A$1,[1]E!C:C,"&lt;="&amp;$A$2)</f>
        <v>0</v>
      </c>
      <c r="G317" s="4">
        <f>+SUMIFS([1]E!F:F,[1]E!D:D,A317,[1]E!C:C,"&gt;="&amp;$A$3,[1]E!C:C,"&lt;="&amp;$A$4)-SUMIFS([1]E!G:G,[1]E!D:D,$A$10,[1]E!C:C,"&gt;="&amp;A310,[1]E!C:C,"&lt;="&amp;$A$4)</f>
        <v>0</v>
      </c>
      <c r="H317" s="4">
        <f>+SUMIFS([1]E!F:F,[1]E!K:K,Tableau1[[#Headers],[cal]],[1]E!D:D,Tableau1[[#This Row],[N° compte]])-SUMIFS([1]E!G:G,[1]E!K:K,Tableau1[[#Headers],[cal]],[1]E!D:D,Tableau1[[#This Row],[N° compte]])</f>
        <v>0</v>
      </c>
      <c r="I317" s="4">
        <f>SUMIFS([1]E!F:F,[1]E!K:K,Tableau1[[#Headers],[jjb]],[1]E!D:D,Tableau1[[#This Row],[N° compte]])-SUMIFS([1]E!F:F,[1]E!G:G,Tableau1[[#Headers],[jjb]],[1]E!D:D,Tableau1[[#This Row],[N° compte]])</f>
        <v>0</v>
      </c>
      <c r="J317" s="25" t="s">
        <v>352</v>
      </c>
    </row>
    <row r="318" spans="1:10">
      <c r="A318" s="28">
        <v>335</v>
      </c>
      <c r="B318" s="29" t="s">
        <v>356</v>
      </c>
      <c r="C318" s="3">
        <f>SUMIF([1]E!D:D,A318,[1]E!F:F)</f>
        <v>0</v>
      </c>
      <c r="D318" s="3">
        <f>SUMIF([1]E!D:D,A318,[1]E!G:G)</f>
        <v>0</v>
      </c>
      <c r="E318" s="4">
        <f>+SUMIFS([1]E!F:F,[1]E!D:D,A318,[1]E!C:C,"&gt;="&amp;debut,[1]E!C:C,"&lt;="&amp;fin)-SUMIFS([1]E!G:G,[1]E!D:D,A318,[1]E!C:C,"&gt;="&amp;debut,[1]E!C:C,"&lt;="&amp;fin)</f>
        <v>0</v>
      </c>
      <c r="F318" s="4">
        <f>+SUMIFS([1]E!F:F,[1]E!D:D,A318,[1]E!C:C,"&gt;="&amp;$A$1,[1]E!C:C,"&lt;="&amp;$A$2)-SUMIFS([1]E!G:G,[1]E!D:D,A318,[1]E!C:C,"&gt;="&amp;$A$1,[1]E!C:C,"&lt;="&amp;$A$2)</f>
        <v>0</v>
      </c>
      <c r="G318" s="4">
        <f>+SUMIFS([1]E!F:F,[1]E!D:D,A318,[1]E!C:C,"&gt;="&amp;$A$3,[1]E!C:C,"&lt;="&amp;$A$4)-SUMIFS([1]E!G:G,[1]E!D:D,$A$10,[1]E!C:C,"&gt;="&amp;A311,[1]E!C:C,"&lt;="&amp;$A$4)</f>
        <v>0</v>
      </c>
      <c r="H318" s="4">
        <f>+SUMIFS([1]E!F:F,[1]E!K:K,Tableau1[[#Headers],[cal]],[1]E!D:D,Tableau1[[#This Row],[N° compte]])-SUMIFS([1]E!G:G,[1]E!K:K,Tableau1[[#Headers],[cal]],[1]E!D:D,Tableau1[[#This Row],[N° compte]])</f>
        <v>0</v>
      </c>
      <c r="I318" s="4">
        <f>SUMIFS([1]E!F:F,[1]E!K:K,Tableau1[[#Headers],[jjb]],[1]E!D:D,Tableau1[[#This Row],[N° compte]])-SUMIFS([1]E!F:F,[1]E!G:G,Tableau1[[#Headers],[jjb]],[1]E!D:D,Tableau1[[#This Row],[N° compte]])</f>
        <v>0</v>
      </c>
      <c r="J318" s="30" t="s">
        <v>352</v>
      </c>
    </row>
    <row r="319" spans="1:10">
      <c r="A319" s="23">
        <v>3351</v>
      </c>
      <c r="B319" s="24" t="s">
        <v>357</v>
      </c>
      <c r="C319" s="3">
        <f>SUMIF([1]E!D:D,A319,[1]E!F:F)</f>
        <v>0</v>
      </c>
      <c r="D319" s="3">
        <f>SUMIF([1]E!D:D,A319,[1]E!G:G)</f>
        <v>0</v>
      </c>
      <c r="E319" s="4">
        <f>+SUMIFS([1]E!F:F,[1]E!D:D,A319,[1]E!C:C,"&gt;="&amp;debut,[1]E!C:C,"&lt;="&amp;fin)-SUMIFS([1]E!G:G,[1]E!D:D,A319,[1]E!C:C,"&gt;="&amp;debut,[1]E!C:C,"&lt;="&amp;fin)</f>
        <v>0</v>
      </c>
      <c r="F319" s="4">
        <f>+SUMIFS([1]E!F:F,[1]E!D:D,A319,[1]E!C:C,"&gt;="&amp;$A$1,[1]E!C:C,"&lt;="&amp;$A$2)-SUMIFS([1]E!G:G,[1]E!D:D,A319,[1]E!C:C,"&gt;="&amp;$A$1,[1]E!C:C,"&lt;="&amp;$A$2)</f>
        <v>0</v>
      </c>
      <c r="G319" s="4">
        <f>+SUMIFS([1]E!F:F,[1]E!D:D,A319,[1]E!C:C,"&gt;="&amp;$A$3,[1]E!C:C,"&lt;="&amp;$A$4)-SUMIFS([1]E!G:G,[1]E!D:D,$A$10,[1]E!C:C,"&gt;="&amp;A312,[1]E!C:C,"&lt;="&amp;$A$4)</f>
        <v>0</v>
      </c>
      <c r="H319" s="4">
        <f>+SUMIFS([1]E!F:F,[1]E!K:K,Tableau1[[#Headers],[cal]],[1]E!D:D,Tableau1[[#This Row],[N° compte]])-SUMIFS([1]E!G:G,[1]E!K:K,Tableau1[[#Headers],[cal]],[1]E!D:D,Tableau1[[#This Row],[N° compte]])</f>
        <v>0</v>
      </c>
      <c r="I319" s="4">
        <f>SUMIFS([1]E!F:F,[1]E!K:K,Tableau1[[#Headers],[jjb]],[1]E!D:D,Tableau1[[#This Row],[N° compte]])-SUMIFS([1]E!F:F,[1]E!G:G,Tableau1[[#Headers],[jjb]],[1]E!D:D,Tableau1[[#This Row],[N° compte]])</f>
        <v>0</v>
      </c>
      <c r="J319" s="25" t="s">
        <v>352</v>
      </c>
    </row>
    <row r="320" spans="1:10">
      <c r="A320" s="28">
        <v>3352</v>
      </c>
      <c r="B320" s="29" t="s">
        <v>358</v>
      </c>
      <c r="C320" s="3">
        <f>SUMIF([1]E!D:D,A320,[1]E!F:F)</f>
        <v>0</v>
      </c>
      <c r="D320" s="3">
        <f>SUMIF([1]E!D:D,A320,[1]E!G:G)</f>
        <v>0</v>
      </c>
      <c r="E320" s="4">
        <f>+SUMIFS([1]E!F:F,[1]E!D:D,A320,[1]E!C:C,"&gt;="&amp;debut,[1]E!C:C,"&lt;="&amp;fin)-SUMIFS([1]E!G:G,[1]E!D:D,A320,[1]E!C:C,"&gt;="&amp;debut,[1]E!C:C,"&lt;="&amp;fin)</f>
        <v>0</v>
      </c>
      <c r="F320" s="4">
        <f>+SUMIFS([1]E!F:F,[1]E!D:D,A320,[1]E!C:C,"&gt;="&amp;$A$1,[1]E!C:C,"&lt;="&amp;$A$2)-SUMIFS([1]E!G:G,[1]E!D:D,A320,[1]E!C:C,"&gt;="&amp;$A$1,[1]E!C:C,"&lt;="&amp;$A$2)</f>
        <v>0</v>
      </c>
      <c r="G320" s="4">
        <f>+SUMIFS([1]E!F:F,[1]E!D:D,A320,[1]E!C:C,"&gt;="&amp;$A$3,[1]E!C:C,"&lt;="&amp;$A$4)-SUMIFS([1]E!G:G,[1]E!D:D,$A$10,[1]E!C:C,"&gt;="&amp;A313,[1]E!C:C,"&lt;="&amp;$A$4)</f>
        <v>0</v>
      </c>
      <c r="H320" s="4">
        <f>+SUMIFS([1]E!F:F,[1]E!K:K,Tableau1[[#Headers],[cal]],[1]E!D:D,Tableau1[[#This Row],[N° compte]])-SUMIFS([1]E!G:G,[1]E!K:K,Tableau1[[#Headers],[cal]],[1]E!D:D,Tableau1[[#This Row],[N° compte]])</f>
        <v>0</v>
      </c>
      <c r="I320" s="4">
        <f>SUMIFS([1]E!F:F,[1]E!K:K,Tableau1[[#Headers],[jjb]],[1]E!D:D,Tableau1[[#This Row],[N° compte]])-SUMIFS([1]E!F:F,[1]E!G:G,Tableau1[[#Headers],[jjb]],[1]E!D:D,Tableau1[[#This Row],[N° compte]])</f>
        <v>0</v>
      </c>
      <c r="J320" s="30" t="s">
        <v>352</v>
      </c>
    </row>
    <row r="321" spans="1:10">
      <c r="A321" s="31">
        <v>34</v>
      </c>
      <c r="B321" s="32" t="s">
        <v>359</v>
      </c>
      <c r="C321" s="3">
        <f>SUMIF([1]E!D:D,A321,[1]E!F:F)</f>
        <v>0</v>
      </c>
      <c r="D321" s="3">
        <f>SUMIF([1]E!D:D,A321,[1]E!G:G)</f>
        <v>0</v>
      </c>
      <c r="E321" s="4">
        <f>+SUMIFS([1]E!F:F,[1]E!D:D,A321,[1]E!C:C,"&gt;="&amp;debut,[1]E!C:C,"&lt;="&amp;fin)-SUMIFS([1]E!G:G,[1]E!D:D,A321,[1]E!C:C,"&gt;="&amp;debut,[1]E!C:C,"&lt;="&amp;fin)</f>
        <v>0</v>
      </c>
      <c r="F321" s="4">
        <f>+SUMIFS([1]E!F:F,[1]E!D:D,A321,[1]E!C:C,"&gt;="&amp;$A$1,[1]E!C:C,"&lt;="&amp;$A$2)-SUMIFS([1]E!G:G,[1]E!D:D,A321,[1]E!C:C,"&gt;="&amp;$A$1,[1]E!C:C,"&lt;="&amp;$A$2)</f>
        <v>0</v>
      </c>
      <c r="G321" s="4">
        <f>+SUMIFS([1]E!F:F,[1]E!D:D,A321,[1]E!C:C,"&gt;="&amp;$A$3,[1]E!C:C,"&lt;="&amp;$A$4)-SUMIFS([1]E!G:G,[1]E!D:D,$A$10,[1]E!C:C,"&gt;="&amp;A314,[1]E!C:C,"&lt;="&amp;$A$4)</f>
        <v>0</v>
      </c>
      <c r="H321" s="4">
        <f>+SUMIFS([1]E!F:F,[1]E!K:K,Tableau1[[#Headers],[cal]],[1]E!D:D,Tableau1[[#This Row],[N° compte]])-SUMIFS([1]E!G:G,[1]E!K:K,Tableau1[[#Headers],[cal]],[1]E!D:D,Tableau1[[#This Row],[N° compte]])</f>
        <v>0</v>
      </c>
      <c r="I321" s="4">
        <f>SUMIFS([1]E!F:F,[1]E!K:K,Tableau1[[#Headers],[jjb]],[1]E!D:D,Tableau1[[#This Row],[N° compte]])-SUMIFS([1]E!F:F,[1]E!G:G,Tableau1[[#Headers],[jjb]],[1]E!D:D,Tableau1[[#This Row],[N° compte]])</f>
        <v>0</v>
      </c>
      <c r="J321" s="33" t="s">
        <v>352</v>
      </c>
    </row>
    <row r="322" spans="1:10">
      <c r="A322" s="28">
        <v>341</v>
      </c>
      <c r="B322" s="29" t="s">
        <v>360</v>
      </c>
      <c r="C322" s="3">
        <f>SUMIF([1]E!D:D,A322,[1]E!F:F)</f>
        <v>0</v>
      </c>
      <c r="D322" s="3">
        <f>SUMIF([1]E!D:D,A322,[1]E!G:G)</f>
        <v>0</v>
      </c>
      <c r="E322" s="4">
        <f>+SUMIFS([1]E!F:F,[1]E!D:D,A322,[1]E!C:C,"&gt;="&amp;debut,[1]E!C:C,"&lt;="&amp;fin)-SUMIFS([1]E!G:G,[1]E!D:D,A322,[1]E!C:C,"&gt;="&amp;debut,[1]E!C:C,"&lt;="&amp;fin)</f>
        <v>0</v>
      </c>
      <c r="F322" s="4">
        <f>+SUMIFS([1]E!F:F,[1]E!D:D,A322,[1]E!C:C,"&gt;="&amp;$A$1,[1]E!C:C,"&lt;="&amp;$A$2)-SUMIFS([1]E!G:G,[1]E!D:D,A322,[1]E!C:C,"&gt;="&amp;$A$1,[1]E!C:C,"&lt;="&amp;$A$2)</f>
        <v>0</v>
      </c>
      <c r="G322" s="4">
        <f>+SUMIFS([1]E!F:F,[1]E!D:D,A322,[1]E!C:C,"&gt;="&amp;$A$3,[1]E!C:C,"&lt;="&amp;$A$4)-SUMIFS([1]E!G:G,[1]E!D:D,$A$10,[1]E!C:C,"&gt;="&amp;A315,[1]E!C:C,"&lt;="&amp;$A$4)</f>
        <v>0</v>
      </c>
      <c r="H322" s="4">
        <f>+SUMIFS([1]E!F:F,[1]E!K:K,Tableau1[[#Headers],[cal]],[1]E!D:D,Tableau1[[#This Row],[N° compte]])-SUMIFS([1]E!G:G,[1]E!K:K,Tableau1[[#Headers],[cal]],[1]E!D:D,Tableau1[[#This Row],[N° compte]])</f>
        <v>0</v>
      </c>
      <c r="I322" s="4">
        <f>SUMIFS([1]E!F:F,[1]E!K:K,Tableau1[[#Headers],[jjb]],[1]E!D:D,Tableau1[[#This Row],[N° compte]])-SUMIFS([1]E!F:F,[1]E!G:G,Tableau1[[#Headers],[jjb]],[1]E!D:D,Tableau1[[#This Row],[N° compte]])</f>
        <v>0</v>
      </c>
      <c r="J322" s="30" t="s">
        <v>352</v>
      </c>
    </row>
    <row r="323" spans="1:10">
      <c r="A323" s="23">
        <v>3411</v>
      </c>
      <c r="B323" s="24" t="s">
        <v>361</v>
      </c>
      <c r="C323" s="3">
        <f>SUMIF([1]E!D:D,A323,[1]E!F:F)</f>
        <v>0</v>
      </c>
      <c r="D323" s="3">
        <f>SUMIF([1]E!D:D,A323,[1]E!G:G)</f>
        <v>0</v>
      </c>
      <c r="E323" s="4">
        <f>+SUMIFS([1]E!F:F,[1]E!D:D,A323,[1]E!C:C,"&gt;="&amp;debut,[1]E!C:C,"&lt;="&amp;fin)-SUMIFS([1]E!G:G,[1]E!D:D,A323,[1]E!C:C,"&gt;="&amp;debut,[1]E!C:C,"&lt;="&amp;fin)</f>
        <v>0</v>
      </c>
      <c r="F323" s="4">
        <f>+SUMIFS([1]E!F:F,[1]E!D:D,A323,[1]E!C:C,"&gt;="&amp;$A$1,[1]E!C:C,"&lt;="&amp;$A$2)-SUMIFS([1]E!G:G,[1]E!D:D,A323,[1]E!C:C,"&gt;="&amp;$A$1,[1]E!C:C,"&lt;="&amp;$A$2)</f>
        <v>0</v>
      </c>
      <c r="G323" s="4">
        <f>+SUMIFS([1]E!F:F,[1]E!D:D,A323,[1]E!C:C,"&gt;="&amp;$A$3,[1]E!C:C,"&lt;="&amp;$A$4)-SUMIFS([1]E!G:G,[1]E!D:D,$A$10,[1]E!C:C,"&gt;="&amp;A316,[1]E!C:C,"&lt;="&amp;$A$4)</f>
        <v>0</v>
      </c>
      <c r="H323" s="4">
        <f>+SUMIFS([1]E!F:F,[1]E!K:K,Tableau1[[#Headers],[cal]],[1]E!D:D,Tableau1[[#This Row],[N° compte]])-SUMIFS([1]E!G:G,[1]E!K:K,Tableau1[[#Headers],[cal]],[1]E!D:D,Tableau1[[#This Row],[N° compte]])</f>
        <v>0</v>
      </c>
      <c r="I323" s="4">
        <f>SUMIFS([1]E!F:F,[1]E!K:K,Tableau1[[#Headers],[jjb]],[1]E!D:D,Tableau1[[#This Row],[N° compte]])-SUMIFS([1]E!F:F,[1]E!G:G,Tableau1[[#Headers],[jjb]],[1]E!D:D,Tableau1[[#This Row],[N° compte]])</f>
        <v>0</v>
      </c>
      <c r="J323" s="25" t="s">
        <v>352</v>
      </c>
    </row>
    <row r="324" spans="1:10">
      <c r="A324" s="28">
        <v>3412</v>
      </c>
      <c r="B324" s="29" t="s">
        <v>362</v>
      </c>
      <c r="C324" s="3">
        <f>SUMIF([1]E!D:D,A324,[1]E!F:F)</f>
        <v>0</v>
      </c>
      <c r="D324" s="3">
        <f>SUMIF([1]E!D:D,A324,[1]E!G:G)</f>
        <v>0</v>
      </c>
      <c r="E324" s="4">
        <f>+SUMIFS([1]E!F:F,[1]E!D:D,A324,[1]E!C:C,"&gt;="&amp;debut,[1]E!C:C,"&lt;="&amp;fin)-SUMIFS([1]E!G:G,[1]E!D:D,A324,[1]E!C:C,"&gt;="&amp;debut,[1]E!C:C,"&lt;="&amp;fin)</f>
        <v>0</v>
      </c>
      <c r="F324" s="4">
        <f>+SUMIFS([1]E!F:F,[1]E!D:D,A324,[1]E!C:C,"&gt;="&amp;$A$1,[1]E!C:C,"&lt;="&amp;$A$2)-SUMIFS([1]E!G:G,[1]E!D:D,A324,[1]E!C:C,"&gt;="&amp;$A$1,[1]E!C:C,"&lt;="&amp;$A$2)</f>
        <v>0</v>
      </c>
      <c r="G324" s="4">
        <f>+SUMIFS([1]E!F:F,[1]E!D:D,A324,[1]E!C:C,"&gt;="&amp;$A$3,[1]E!C:C,"&lt;="&amp;$A$4)-SUMIFS([1]E!G:G,[1]E!D:D,$A$10,[1]E!C:C,"&gt;="&amp;A317,[1]E!C:C,"&lt;="&amp;$A$4)</f>
        <v>0</v>
      </c>
      <c r="H324" s="4">
        <f>+SUMIFS([1]E!F:F,[1]E!K:K,Tableau1[[#Headers],[cal]],[1]E!D:D,Tableau1[[#This Row],[N° compte]])-SUMIFS([1]E!G:G,[1]E!K:K,Tableau1[[#Headers],[cal]],[1]E!D:D,Tableau1[[#This Row],[N° compte]])</f>
        <v>0</v>
      </c>
      <c r="I324" s="4">
        <f>SUMIFS([1]E!F:F,[1]E!K:K,Tableau1[[#Headers],[jjb]],[1]E!D:D,Tableau1[[#This Row],[N° compte]])-SUMIFS([1]E!F:F,[1]E!G:G,Tableau1[[#Headers],[jjb]],[1]E!D:D,Tableau1[[#This Row],[N° compte]])</f>
        <v>0</v>
      </c>
      <c r="J324" s="30" t="s">
        <v>352</v>
      </c>
    </row>
    <row r="325" spans="1:10">
      <c r="A325" s="23">
        <v>345</v>
      </c>
      <c r="B325" s="24" t="s">
        <v>363</v>
      </c>
      <c r="C325" s="3">
        <f>SUMIF([1]E!D:D,A325,[1]E!F:F)</f>
        <v>0</v>
      </c>
      <c r="D325" s="3">
        <f>SUMIF([1]E!D:D,A325,[1]E!G:G)</f>
        <v>0</v>
      </c>
      <c r="E325" s="4">
        <f>+SUMIFS([1]E!F:F,[1]E!D:D,A325,[1]E!C:C,"&gt;="&amp;debut,[1]E!C:C,"&lt;="&amp;fin)-SUMIFS([1]E!G:G,[1]E!D:D,A325,[1]E!C:C,"&gt;="&amp;debut,[1]E!C:C,"&lt;="&amp;fin)</f>
        <v>0</v>
      </c>
      <c r="F325" s="4">
        <f>+SUMIFS([1]E!F:F,[1]E!D:D,A325,[1]E!C:C,"&gt;="&amp;$A$1,[1]E!C:C,"&lt;="&amp;$A$2)-SUMIFS([1]E!G:G,[1]E!D:D,A325,[1]E!C:C,"&gt;="&amp;$A$1,[1]E!C:C,"&lt;="&amp;$A$2)</f>
        <v>0</v>
      </c>
      <c r="G325" s="4">
        <f>+SUMIFS([1]E!F:F,[1]E!D:D,A325,[1]E!C:C,"&gt;="&amp;$A$3,[1]E!C:C,"&lt;="&amp;$A$4)-SUMIFS([1]E!G:G,[1]E!D:D,$A$10,[1]E!C:C,"&gt;="&amp;A318,[1]E!C:C,"&lt;="&amp;$A$4)</f>
        <v>0</v>
      </c>
      <c r="H325" s="4">
        <f>+SUMIFS([1]E!F:F,[1]E!K:K,Tableau1[[#Headers],[cal]],[1]E!D:D,Tableau1[[#This Row],[N° compte]])-SUMIFS([1]E!G:G,[1]E!K:K,Tableau1[[#Headers],[cal]],[1]E!D:D,Tableau1[[#This Row],[N° compte]])</f>
        <v>0</v>
      </c>
      <c r="I325" s="4">
        <f>SUMIFS([1]E!F:F,[1]E!K:K,Tableau1[[#Headers],[jjb]],[1]E!D:D,Tableau1[[#This Row],[N° compte]])-SUMIFS([1]E!F:F,[1]E!G:G,Tableau1[[#Headers],[jjb]],[1]E!D:D,Tableau1[[#This Row],[N° compte]])</f>
        <v>0</v>
      </c>
      <c r="J325" s="25" t="s">
        <v>352</v>
      </c>
    </row>
    <row r="326" spans="1:10">
      <c r="A326" s="28">
        <v>3451</v>
      </c>
      <c r="B326" s="29" t="s">
        <v>364</v>
      </c>
      <c r="C326" s="3">
        <f>SUMIF([1]E!D:D,A326,[1]E!F:F)</f>
        <v>0</v>
      </c>
      <c r="D326" s="3">
        <f>SUMIF([1]E!D:D,A326,[1]E!G:G)</f>
        <v>0</v>
      </c>
      <c r="E326" s="4">
        <f>+SUMIFS([1]E!F:F,[1]E!D:D,A326,[1]E!C:C,"&gt;="&amp;debut,[1]E!C:C,"&lt;="&amp;fin)-SUMIFS([1]E!G:G,[1]E!D:D,A326,[1]E!C:C,"&gt;="&amp;debut,[1]E!C:C,"&lt;="&amp;fin)</f>
        <v>0</v>
      </c>
      <c r="F326" s="4">
        <f>+SUMIFS([1]E!F:F,[1]E!D:D,A326,[1]E!C:C,"&gt;="&amp;$A$1,[1]E!C:C,"&lt;="&amp;$A$2)-SUMIFS([1]E!G:G,[1]E!D:D,A326,[1]E!C:C,"&gt;="&amp;$A$1,[1]E!C:C,"&lt;="&amp;$A$2)</f>
        <v>0</v>
      </c>
      <c r="G326" s="4">
        <f>+SUMIFS([1]E!F:F,[1]E!D:D,A326,[1]E!C:C,"&gt;="&amp;$A$3,[1]E!C:C,"&lt;="&amp;$A$4)-SUMIFS([1]E!G:G,[1]E!D:D,$A$10,[1]E!C:C,"&gt;="&amp;A319,[1]E!C:C,"&lt;="&amp;$A$4)</f>
        <v>0</v>
      </c>
      <c r="H326" s="4">
        <f>+SUMIFS([1]E!F:F,[1]E!K:K,Tableau1[[#Headers],[cal]],[1]E!D:D,Tableau1[[#This Row],[N° compte]])-SUMIFS([1]E!G:G,[1]E!K:K,Tableau1[[#Headers],[cal]],[1]E!D:D,Tableau1[[#This Row],[N° compte]])</f>
        <v>0</v>
      </c>
      <c r="I326" s="4">
        <f>SUMIFS([1]E!F:F,[1]E!K:K,Tableau1[[#Headers],[jjb]],[1]E!D:D,Tableau1[[#This Row],[N° compte]])-SUMIFS([1]E!F:F,[1]E!G:G,Tableau1[[#Headers],[jjb]],[1]E!D:D,Tableau1[[#This Row],[N° compte]])</f>
        <v>0</v>
      </c>
      <c r="J326" s="30" t="s">
        <v>352</v>
      </c>
    </row>
    <row r="327" spans="1:10">
      <c r="A327" s="23">
        <v>3452</v>
      </c>
      <c r="B327" s="24" t="s">
        <v>365</v>
      </c>
      <c r="C327" s="3">
        <f>SUMIF([1]E!D:D,A327,[1]E!F:F)</f>
        <v>0</v>
      </c>
      <c r="D327" s="3">
        <f>SUMIF([1]E!D:D,A327,[1]E!G:G)</f>
        <v>0</v>
      </c>
      <c r="E327" s="4">
        <f>+SUMIFS([1]E!F:F,[1]E!D:D,A327,[1]E!C:C,"&gt;="&amp;debut,[1]E!C:C,"&lt;="&amp;fin)-SUMIFS([1]E!G:G,[1]E!D:D,A327,[1]E!C:C,"&gt;="&amp;debut,[1]E!C:C,"&lt;="&amp;fin)</f>
        <v>0</v>
      </c>
      <c r="F327" s="4">
        <f>+SUMIFS([1]E!F:F,[1]E!D:D,A327,[1]E!C:C,"&gt;="&amp;$A$1,[1]E!C:C,"&lt;="&amp;$A$2)-SUMIFS([1]E!G:G,[1]E!D:D,A327,[1]E!C:C,"&gt;="&amp;$A$1,[1]E!C:C,"&lt;="&amp;$A$2)</f>
        <v>0</v>
      </c>
      <c r="G327" s="4">
        <f>+SUMIFS([1]E!F:F,[1]E!D:D,A327,[1]E!C:C,"&gt;="&amp;$A$3,[1]E!C:C,"&lt;="&amp;$A$4)-SUMIFS([1]E!G:G,[1]E!D:D,$A$10,[1]E!C:C,"&gt;="&amp;A320,[1]E!C:C,"&lt;="&amp;$A$4)</f>
        <v>0</v>
      </c>
      <c r="H327" s="4">
        <f>+SUMIFS([1]E!F:F,[1]E!K:K,Tableau1[[#Headers],[cal]],[1]E!D:D,Tableau1[[#This Row],[N° compte]])-SUMIFS([1]E!G:G,[1]E!K:K,Tableau1[[#Headers],[cal]],[1]E!D:D,Tableau1[[#This Row],[N° compte]])</f>
        <v>0</v>
      </c>
      <c r="I327" s="4">
        <f>SUMIFS([1]E!F:F,[1]E!K:K,Tableau1[[#Headers],[jjb]],[1]E!D:D,Tableau1[[#This Row],[N° compte]])-SUMIFS([1]E!F:F,[1]E!G:G,Tableau1[[#Headers],[jjb]],[1]E!D:D,Tableau1[[#This Row],[N° compte]])</f>
        <v>0</v>
      </c>
      <c r="J327" s="25" t="s">
        <v>352</v>
      </c>
    </row>
    <row r="328" spans="1:10">
      <c r="A328" s="20">
        <v>35</v>
      </c>
      <c r="B328" s="21" t="s">
        <v>366</v>
      </c>
      <c r="C328" s="3">
        <f>SUMIF([1]E!D:D,A328,[1]E!F:F)</f>
        <v>0</v>
      </c>
      <c r="D328" s="3">
        <f>SUMIF([1]E!D:D,A328,[1]E!G:G)</f>
        <v>0</v>
      </c>
      <c r="E328" s="4">
        <f>+SUMIFS([1]E!F:F,[1]E!D:D,A328,[1]E!C:C,"&gt;="&amp;debut,[1]E!C:C,"&lt;="&amp;fin)-SUMIFS([1]E!G:G,[1]E!D:D,A328,[1]E!C:C,"&gt;="&amp;debut,[1]E!C:C,"&lt;="&amp;fin)</f>
        <v>0</v>
      </c>
      <c r="F328" s="4">
        <f>+SUMIFS([1]E!F:F,[1]E!D:D,A328,[1]E!C:C,"&gt;="&amp;$A$1,[1]E!C:C,"&lt;="&amp;$A$2)-SUMIFS([1]E!G:G,[1]E!D:D,A328,[1]E!C:C,"&gt;="&amp;$A$1,[1]E!C:C,"&lt;="&amp;$A$2)</f>
        <v>0</v>
      </c>
      <c r="G328" s="4">
        <f>+SUMIFS([1]E!F:F,[1]E!D:D,A328,[1]E!C:C,"&gt;="&amp;$A$3,[1]E!C:C,"&lt;="&amp;$A$4)-SUMIFS([1]E!G:G,[1]E!D:D,$A$10,[1]E!C:C,"&gt;="&amp;A321,[1]E!C:C,"&lt;="&amp;$A$4)</f>
        <v>0</v>
      </c>
      <c r="H328" s="4">
        <f>+SUMIFS([1]E!F:F,[1]E!K:K,Tableau1[[#Headers],[cal]],[1]E!D:D,Tableau1[[#This Row],[N° compte]])-SUMIFS([1]E!G:G,[1]E!K:K,Tableau1[[#Headers],[cal]],[1]E!D:D,Tableau1[[#This Row],[N° compte]])</f>
        <v>0</v>
      </c>
      <c r="I328" s="4">
        <f>SUMIFS([1]E!F:F,[1]E!K:K,Tableau1[[#Headers],[jjb]],[1]E!D:D,Tableau1[[#This Row],[N° compte]])-SUMIFS([1]E!F:F,[1]E!G:G,Tableau1[[#Headers],[jjb]],[1]E!D:D,Tableau1[[#This Row],[N° compte]])</f>
        <v>0</v>
      </c>
      <c r="J328" s="22" t="s">
        <v>367</v>
      </c>
    </row>
    <row r="329" spans="1:10">
      <c r="A329" s="23">
        <v>351</v>
      </c>
      <c r="B329" s="24" t="s">
        <v>368</v>
      </c>
      <c r="C329" s="3">
        <f>SUMIF([1]E!D:D,A329,[1]E!F:F)</f>
        <v>0</v>
      </c>
      <c r="D329" s="3">
        <f>SUMIF([1]E!D:D,A329,[1]E!G:G)</f>
        <v>0</v>
      </c>
      <c r="E329" s="4">
        <f>+SUMIFS([1]E!F:F,[1]E!D:D,A329,[1]E!C:C,"&gt;="&amp;debut,[1]E!C:C,"&lt;="&amp;fin)-SUMIFS([1]E!G:G,[1]E!D:D,A329,[1]E!C:C,"&gt;="&amp;debut,[1]E!C:C,"&lt;="&amp;fin)</f>
        <v>0</v>
      </c>
      <c r="F329" s="4">
        <f>+SUMIFS([1]E!F:F,[1]E!D:D,A329,[1]E!C:C,"&gt;="&amp;$A$1,[1]E!C:C,"&lt;="&amp;$A$2)-SUMIFS([1]E!G:G,[1]E!D:D,A329,[1]E!C:C,"&gt;="&amp;$A$1,[1]E!C:C,"&lt;="&amp;$A$2)</f>
        <v>0</v>
      </c>
      <c r="G329" s="4">
        <f>+SUMIFS([1]E!F:F,[1]E!D:D,A329,[1]E!C:C,"&gt;="&amp;$A$3,[1]E!C:C,"&lt;="&amp;$A$4)-SUMIFS([1]E!G:G,[1]E!D:D,$A$10,[1]E!C:C,"&gt;="&amp;A322,[1]E!C:C,"&lt;="&amp;$A$4)</f>
        <v>0</v>
      </c>
      <c r="H329" s="4">
        <f>+SUMIFS([1]E!F:F,[1]E!K:K,Tableau1[[#Headers],[cal]],[1]E!D:D,Tableau1[[#This Row],[N° compte]])-SUMIFS([1]E!G:G,[1]E!K:K,Tableau1[[#Headers],[cal]],[1]E!D:D,Tableau1[[#This Row],[N° compte]])</f>
        <v>0</v>
      </c>
      <c r="I329" s="4">
        <f>SUMIFS([1]E!F:F,[1]E!K:K,Tableau1[[#Headers],[jjb]],[1]E!D:D,Tableau1[[#This Row],[N° compte]])-SUMIFS([1]E!F:F,[1]E!G:G,Tableau1[[#Headers],[jjb]],[1]E!D:D,Tableau1[[#This Row],[N° compte]])</f>
        <v>0</v>
      </c>
      <c r="J329" s="25" t="s">
        <v>367</v>
      </c>
    </row>
    <row r="330" spans="1:10">
      <c r="A330" s="28">
        <v>3511</v>
      </c>
      <c r="B330" s="29" t="s">
        <v>369</v>
      </c>
      <c r="C330" s="3">
        <f>SUMIF([1]E!D:D,A330,[1]E!F:F)</f>
        <v>0</v>
      </c>
      <c r="D330" s="3">
        <f>SUMIF([1]E!D:D,A330,[1]E!G:G)</f>
        <v>0</v>
      </c>
      <c r="E330" s="4">
        <f>+SUMIFS([1]E!F:F,[1]E!D:D,A330,[1]E!C:C,"&gt;="&amp;debut,[1]E!C:C,"&lt;="&amp;fin)-SUMIFS([1]E!G:G,[1]E!D:D,A330,[1]E!C:C,"&gt;="&amp;debut,[1]E!C:C,"&lt;="&amp;fin)</f>
        <v>0</v>
      </c>
      <c r="F330" s="4">
        <f>+SUMIFS([1]E!F:F,[1]E!D:D,A330,[1]E!C:C,"&gt;="&amp;$A$1,[1]E!C:C,"&lt;="&amp;$A$2)-SUMIFS([1]E!G:G,[1]E!D:D,A330,[1]E!C:C,"&gt;="&amp;$A$1,[1]E!C:C,"&lt;="&amp;$A$2)</f>
        <v>0</v>
      </c>
      <c r="G330" s="4">
        <f>+SUMIFS([1]E!F:F,[1]E!D:D,A330,[1]E!C:C,"&gt;="&amp;$A$3,[1]E!C:C,"&lt;="&amp;$A$4)-SUMIFS([1]E!G:G,[1]E!D:D,$A$10,[1]E!C:C,"&gt;="&amp;A323,[1]E!C:C,"&lt;="&amp;$A$4)</f>
        <v>0</v>
      </c>
      <c r="H330" s="4">
        <f>+SUMIFS([1]E!F:F,[1]E!K:K,Tableau1[[#Headers],[cal]],[1]E!D:D,Tableau1[[#This Row],[N° compte]])-SUMIFS([1]E!G:G,[1]E!K:K,Tableau1[[#Headers],[cal]],[1]E!D:D,Tableau1[[#This Row],[N° compte]])</f>
        <v>0</v>
      </c>
      <c r="I330" s="4">
        <f>SUMIFS([1]E!F:F,[1]E!K:K,Tableau1[[#Headers],[jjb]],[1]E!D:D,Tableau1[[#This Row],[N° compte]])-SUMIFS([1]E!F:F,[1]E!G:G,Tableau1[[#Headers],[jjb]],[1]E!D:D,Tableau1[[#This Row],[N° compte]])</f>
        <v>0</v>
      </c>
      <c r="J330" s="30" t="s">
        <v>367</v>
      </c>
    </row>
    <row r="331" spans="1:10">
      <c r="A331" s="23">
        <v>3512</v>
      </c>
      <c r="B331" s="24" t="s">
        <v>370</v>
      </c>
      <c r="C331" s="3">
        <f>SUMIF([1]E!D:D,A331,[1]E!F:F)</f>
        <v>0</v>
      </c>
      <c r="D331" s="3">
        <f>SUMIF([1]E!D:D,A331,[1]E!G:G)</f>
        <v>0</v>
      </c>
      <c r="E331" s="4">
        <f>+SUMIFS([1]E!F:F,[1]E!D:D,A331,[1]E!C:C,"&gt;="&amp;debut,[1]E!C:C,"&lt;="&amp;fin)-SUMIFS([1]E!G:G,[1]E!D:D,A331,[1]E!C:C,"&gt;="&amp;debut,[1]E!C:C,"&lt;="&amp;fin)</f>
        <v>0</v>
      </c>
      <c r="F331" s="4">
        <f>+SUMIFS([1]E!F:F,[1]E!D:D,A331,[1]E!C:C,"&gt;="&amp;$A$1,[1]E!C:C,"&lt;="&amp;$A$2)-SUMIFS([1]E!G:G,[1]E!D:D,A331,[1]E!C:C,"&gt;="&amp;$A$1,[1]E!C:C,"&lt;="&amp;$A$2)</f>
        <v>0</v>
      </c>
      <c r="G331" s="4">
        <f>+SUMIFS([1]E!F:F,[1]E!D:D,A331,[1]E!C:C,"&gt;="&amp;$A$3,[1]E!C:C,"&lt;="&amp;$A$4)-SUMIFS([1]E!G:G,[1]E!D:D,$A$10,[1]E!C:C,"&gt;="&amp;A324,[1]E!C:C,"&lt;="&amp;$A$4)</f>
        <v>0</v>
      </c>
      <c r="H331" s="4">
        <f>+SUMIFS([1]E!F:F,[1]E!K:K,Tableau1[[#Headers],[cal]],[1]E!D:D,Tableau1[[#This Row],[N° compte]])-SUMIFS([1]E!G:G,[1]E!K:K,Tableau1[[#Headers],[cal]],[1]E!D:D,Tableau1[[#This Row],[N° compte]])</f>
        <v>0</v>
      </c>
      <c r="I331" s="4">
        <f>SUMIFS([1]E!F:F,[1]E!K:K,Tableau1[[#Headers],[jjb]],[1]E!D:D,Tableau1[[#This Row],[N° compte]])-SUMIFS([1]E!F:F,[1]E!G:G,Tableau1[[#Headers],[jjb]],[1]E!D:D,Tableau1[[#This Row],[N° compte]])</f>
        <v>0</v>
      </c>
      <c r="J331" s="25" t="s">
        <v>367</v>
      </c>
    </row>
    <row r="332" spans="1:10">
      <c r="A332" s="28">
        <v>355</v>
      </c>
      <c r="B332" s="29" t="s">
        <v>371</v>
      </c>
      <c r="C332" s="3">
        <f>SUMIF([1]E!D:D,A332,[1]E!F:F)</f>
        <v>0</v>
      </c>
      <c r="D332" s="3">
        <f>SUMIF([1]E!D:D,A332,[1]E!G:G)</f>
        <v>0</v>
      </c>
      <c r="E332" s="4">
        <f>+SUMIFS([1]E!F:F,[1]E!D:D,A332,[1]E!C:C,"&gt;="&amp;debut,[1]E!C:C,"&lt;="&amp;fin)-SUMIFS([1]E!G:G,[1]E!D:D,A332,[1]E!C:C,"&gt;="&amp;debut,[1]E!C:C,"&lt;="&amp;fin)</f>
        <v>0</v>
      </c>
      <c r="F332" s="4">
        <f>+SUMIFS([1]E!F:F,[1]E!D:D,A332,[1]E!C:C,"&gt;="&amp;$A$1,[1]E!C:C,"&lt;="&amp;$A$2)-SUMIFS([1]E!G:G,[1]E!D:D,A332,[1]E!C:C,"&gt;="&amp;$A$1,[1]E!C:C,"&lt;="&amp;$A$2)</f>
        <v>0</v>
      </c>
      <c r="G332" s="4">
        <f>+SUMIFS([1]E!F:F,[1]E!D:D,A332,[1]E!C:C,"&gt;="&amp;$A$3,[1]E!C:C,"&lt;="&amp;$A$4)-SUMIFS([1]E!G:G,[1]E!D:D,$A$10,[1]E!C:C,"&gt;="&amp;A325,[1]E!C:C,"&lt;="&amp;$A$4)</f>
        <v>0</v>
      </c>
      <c r="H332" s="4">
        <f>+SUMIFS([1]E!F:F,[1]E!K:K,Tableau1[[#Headers],[cal]],[1]E!D:D,Tableau1[[#This Row],[N° compte]])-SUMIFS([1]E!G:G,[1]E!K:K,Tableau1[[#Headers],[cal]],[1]E!D:D,Tableau1[[#This Row],[N° compte]])</f>
        <v>0</v>
      </c>
      <c r="I332" s="4">
        <f>SUMIFS([1]E!F:F,[1]E!K:K,Tableau1[[#Headers],[jjb]],[1]E!D:D,Tableau1[[#This Row],[N° compte]])-SUMIFS([1]E!F:F,[1]E!G:G,Tableau1[[#Headers],[jjb]],[1]E!D:D,Tableau1[[#This Row],[N° compte]])</f>
        <v>0</v>
      </c>
      <c r="J332" s="30" t="s">
        <v>367</v>
      </c>
    </row>
    <row r="333" spans="1:10">
      <c r="A333" s="23">
        <v>3551</v>
      </c>
      <c r="B333" s="24" t="s">
        <v>372</v>
      </c>
      <c r="C333" s="3">
        <f>SUMIF([1]E!D:D,A333,[1]E!F:F)</f>
        <v>0</v>
      </c>
      <c r="D333" s="3">
        <f>SUMIF([1]E!D:D,A333,[1]E!G:G)</f>
        <v>0</v>
      </c>
      <c r="E333" s="4">
        <f>+SUMIFS([1]E!F:F,[1]E!D:D,A333,[1]E!C:C,"&gt;="&amp;debut,[1]E!C:C,"&lt;="&amp;fin)-SUMIFS([1]E!G:G,[1]E!D:D,A333,[1]E!C:C,"&gt;="&amp;debut,[1]E!C:C,"&lt;="&amp;fin)</f>
        <v>0</v>
      </c>
      <c r="F333" s="4">
        <f>+SUMIFS([1]E!F:F,[1]E!D:D,A333,[1]E!C:C,"&gt;="&amp;$A$1,[1]E!C:C,"&lt;="&amp;$A$2)-SUMIFS([1]E!G:G,[1]E!D:D,A333,[1]E!C:C,"&gt;="&amp;$A$1,[1]E!C:C,"&lt;="&amp;$A$2)</f>
        <v>0</v>
      </c>
      <c r="G333" s="4">
        <f>+SUMIFS([1]E!F:F,[1]E!D:D,A333,[1]E!C:C,"&gt;="&amp;$A$3,[1]E!C:C,"&lt;="&amp;$A$4)-SUMIFS([1]E!G:G,[1]E!D:D,$A$10,[1]E!C:C,"&gt;="&amp;A326,[1]E!C:C,"&lt;="&amp;$A$4)</f>
        <v>0</v>
      </c>
      <c r="H333" s="4">
        <f>+SUMIFS([1]E!F:F,[1]E!K:K,Tableau1[[#Headers],[cal]],[1]E!D:D,Tableau1[[#This Row],[N° compte]])-SUMIFS([1]E!G:G,[1]E!K:K,Tableau1[[#Headers],[cal]],[1]E!D:D,Tableau1[[#This Row],[N° compte]])</f>
        <v>0</v>
      </c>
      <c r="I333" s="4">
        <f>SUMIFS([1]E!F:F,[1]E!K:K,Tableau1[[#Headers],[jjb]],[1]E!D:D,Tableau1[[#This Row],[N° compte]])-SUMIFS([1]E!F:F,[1]E!G:G,Tableau1[[#Headers],[jjb]],[1]E!D:D,Tableau1[[#This Row],[N° compte]])</f>
        <v>0</v>
      </c>
      <c r="J333" s="25" t="s">
        <v>367</v>
      </c>
    </row>
    <row r="334" spans="1:10">
      <c r="A334" s="28">
        <v>3552</v>
      </c>
      <c r="B334" s="29" t="s">
        <v>373</v>
      </c>
      <c r="C334" s="3">
        <f>SUMIF([1]E!D:D,A334,[1]E!F:F)</f>
        <v>0</v>
      </c>
      <c r="D334" s="3">
        <f>SUMIF([1]E!D:D,A334,[1]E!G:G)</f>
        <v>0</v>
      </c>
      <c r="E334" s="4">
        <f>+SUMIFS([1]E!F:F,[1]E!D:D,A334,[1]E!C:C,"&gt;="&amp;debut,[1]E!C:C,"&lt;="&amp;fin)-SUMIFS([1]E!G:G,[1]E!D:D,A334,[1]E!C:C,"&gt;="&amp;debut,[1]E!C:C,"&lt;="&amp;fin)</f>
        <v>0</v>
      </c>
      <c r="F334" s="4">
        <f>+SUMIFS([1]E!F:F,[1]E!D:D,A334,[1]E!C:C,"&gt;="&amp;$A$1,[1]E!C:C,"&lt;="&amp;$A$2)-SUMIFS([1]E!G:G,[1]E!D:D,A334,[1]E!C:C,"&gt;="&amp;$A$1,[1]E!C:C,"&lt;="&amp;$A$2)</f>
        <v>0</v>
      </c>
      <c r="G334" s="4">
        <f>+SUMIFS([1]E!F:F,[1]E!D:D,A334,[1]E!C:C,"&gt;="&amp;$A$3,[1]E!C:C,"&lt;="&amp;$A$4)-SUMIFS([1]E!G:G,[1]E!D:D,$A$10,[1]E!C:C,"&gt;="&amp;A327,[1]E!C:C,"&lt;="&amp;$A$4)</f>
        <v>0</v>
      </c>
      <c r="H334" s="4">
        <f>+SUMIFS([1]E!F:F,[1]E!K:K,Tableau1[[#Headers],[cal]],[1]E!D:D,Tableau1[[#This Row],[N° compte]])-SUMIFS([1]E!G:G,[1]E!K:K,Tableau1[[#Headers],[cal]],[1]E!D:D,Tableau1[[#This Row],[N° compte]])</f>
        <v>0</v>
      </c>
      <c r="I334" s="4">
        <f>SUMIFS([1]E!F:F,[1]E!K:K,Tableau1[[#Headers],[jjb]],[1]E!D:D,Tableau1[[#This Row],[N° compte]])-SUMIFS([1]E!F:F,[1]E!G:G,Tableau1[[#Headers],[jjb]],[1]E!D:D,Tableau1[[#This Row],[N° compte]])</f>
        <v>0</v>
      </c>
      <c r="J334" s="30" t="s">
        <v>367</v>
      </c>
    </row>
    <row r="335" spans="1:10">
      <c r="A335" s="23">
        <v>358</v>
      </c>
      <c r="B335" s="24" t="s">
        <v>374</v>
      </c>
      <c r="C335" s="3">
        <f>SUMIF([1]E!D:D,A335,[1]E!F:F)</f>
        <v>0</v>
      </c>
      <c r="D335" s="3">
        <f>SUMIF([1]E!D:D,A335,[1]E!G:G)</f>
        <v>0</v>
      </c>
      <c r="E335" s="4">
        <f>+SUMIFS([1]E!F:F,[1]E!D:D,A335,[1]E!C:C,"&gt;="&amp;debut,[1]E!C:C,"&lt;="&amp;fin)-SUMIFS([1]E!G:G,[1]E!D:D,A335,[1]E!C:C,"&gt;="&amp;debut,[1]E!C:C,"&lt;="&amp;fin)</f>
        <v>0</v>
      </c>
      <c r="F335" s="4">
        <f>+SUMIFS([1]E!F:F,[1]E!D:D,A335,[1]E!C:C,"&gt;="&amp;$A$1,[1]E!C:C,"&lt;="&amp;$A$2)-SUMIFS([1]E!G:G,[1]E!D:D,A335,[1]E!C:C,"&gt;="&amp;$A$1,[1]E!C:C,"&lt;="&amp;$A$2)</f>
        <v>0</v>
      </c>
      <c r="G335" s="4">
        <f>+SUMIFS([1]E!F:F,[1]E!D:D,A335,[1]E!C:C,"&gt;="&amp;$A$3,[1]E!C:C,"&lt;="&amp;$A$4)-SUMIFS([1]E!G:G,[1]E!D:D,$A$10,[1]E!C:C,"&gt;="&amp;A328,[1]E!C:C,"&lt;="&amp;$A$4)</f>
        <v>0</v>
      </c>
      <c r="H335" s="4">
        <f>+SUMIFS([1]E!F:F,[1]E!K:K,Tableau1[[#Headers],[cal]],[1]E!D:D,Tableau1[[#This Row],[N° compte]])-SUMIFS([1]E!G:G,[1]E!K:K,Tableau1[[#Headers],[cal]],[1]E!D:D,Tableau1[[#This Row],[N° compte]])</f>
        <v>0</v>
      </c>
      <c r="I335" s="4">
        <f>SUMIFS([1]E!F:F,[1]E!K:K,Tableau1[[#Headers],[jjb]],[1]E!D:D,Tableau1[[#This Row],[N° compte]])-SUMIFS([1]E!F:F,[1]E!G:G,Tableau1[[#Headers],[jjb]],[1]E!D:D,Tableau1[[#This Row],[N° compte]])</f>
        <v>0</v>
      </c>
      <c r="J335" s="25" t="s">
        <v>367</v>
      </c>
    </row>
    <row r="336" spans="1:10">
      <c r="A336" s="28">
        <v>3581</v>
      </c>
      <c r="B336" s="29" t="s">
        <v>375</v>
      </c>
      <c r="C336" s="3">
        <f>SUMIF([1]E!D:D,A336,[1]E!F:F)</f>
        <v>0</v>
      </c>
      <c r="D336" s="3">
        <f>SUMIF([1]E!D:D,A336,[1]E!G:G)</f>
        <v>0</v>
      </c>
      <c r="E336" s="4">
        <f>+SUMIFS([1]E!F:F,[1]E!D:D,A336,[1]E!C:C,"&gt;="&amp;debut,[1]E!C:C,"&lt;="&amp;fin)-SUMIFS([1]E!G:G,[1]E!D:D,A336,[1]E!C:C,"&gt;="&amp;debut,[1]E!C:C,"&lt;="&amp;fin)</f>
        <v>0</v>
      </c>
      <c r="F336" s="4">
        <f>+SUMIFS([1]E!F:F,[1]E!D:D,A336,[1]E!C:C,"&gt;="&amp;$A$1,[1]E!C:C,"&lt;="&amp;$A$2)-SUMIFS([1]E!G:G,[1]E!D:D,A336,[1]E!C:C,"&gt;="&amp;$A$1,[1]E!C:C,"&lt;="&amp;$A$2)</f>
        <v>0</v>
      </c>
      <c r="G336" s="4">
        <f>+SUMIFS([1]E!F:F,[1]E!D:D,A336,[1]E!C:C,"&gt;="&amp;$A$3,[1]E!C:C,"&lt;="&amp;$A$4)-SUMIFS([1]E!G:G,[1]E!D:D,$A$10,[1]E!C:C,"&gt;="&amp;A329,[1]E!C:C,"&lt;="&amp;$A$4)</f>
        <v>0</v>
      </c>
      <c r="H336" s="4">
        <f>+SUMIFS([1]E!F:F,[1]E!K:K,Tableau1[[#Headers],[cal]],[1]E!D:D,Tableau1[[#This Row],[N° compte]])-SUMIFS([1]E!G:G,[1]E!K:K,Tableau1[[#Headers],[cal]],[1]E!D:D,Tableau1[[#This Row],[N° compte]])</f>
        <v>0</v>
      </c>
      <c r="I336" s="4">
        <f>SUMIFS([1]E!F:F,[1]E!K:K,Tableau1[[#Headers],[jjb]],[1]E!D:D,Tableau1[[#This Row],[N° compte]])-SUMIFS([1]E!F:F,[1]E!G:G,Tableau1[[#Headers],[jjb]],[1]E!D:D,Tableau1[[#This Row],[N° compte]])</f>
        <v>0</v>
      </c>
      <c r="J336" s="30" t="s">
        <v>367</v>
      </c>
    </row>
    <row r="337" spans="1:10">
      <c r="A337" s="23">
        <v>3585</v>
      </c>
      <c r="B337" s="24" t="s">
        <v>376</v>
      </c>
      <c r="C337" s="3">
        <f>SUMIF([1]E!D:D,A337,[1]E!F:F)</f>
        <v>0</v>
      </c>
      <c r="D337" s="3">
        <f>SUMIF([1]E!D:D,A337,[1]E!G:G)</f>
        <v>0</v>
      </c>
      <c r="E337" s="4">
        <f>+SUMIFS([1]E!F:F,[1]E!D:D,A337,[1]E!C:C,"&gt;="&amp;debut,[1]E!C:C,"&lt;="&amp;fin)-SUMIFS([1]E!G:G,[1]E!D:D,A337,[1]E!C:C,"&gt;="&amp;debut,[1]E!C:C,"&lt;="&amp;fin)</f>
        <v>0</v>
      </c>
      <c r="F337" s="4">
        <f>+SUMIFS([1]E!F:F,[1]E!D:D,A337,[1]E!C:C,"&gt;="&amp;$A$1,[1]E!C:C,"&lt;="&amp;$A$2)-SUMIFS([1]E!G:G,[1]E!D:D,A337,[1]E!C:C,"&gt;="&amp;$A$1,[1]E!C:C,"&lt;="&amp;$A$2)</f>
        <v>0</v>
      </c>
      <c r="G337" s="4">
        <f>+SUMIFS([1]E!F:F,[1]E!D:D,A337,[1]E!C:C,"&gt;="&amp;$A$3,[1]E!C:C,"&lt;="&amp;$A$4)-SUMIFS([1]E!G:G,[1]E!D:D,$A$10,[1]E!C:C,"&gt;="&amp;A330,[1]E!C:C,"&lt;="&amp;$A$4)</f>
        <v>0</v>
      </c>
      <c r="H337" s="4">
        <f>+SUMIFS([1]E!F:F,[1]E!K:K,Tableau1[[#Headers],[cal]],[1]E!D:D,Tableau1[[#This Row],[N° compte]])-SUMIFS([1]E!G:G,[1]E!K:K,Tableau1[[#Headers],[cal]],[1]E!D:D,Tableau1[[#This Row],[N° compte]])</f>
        <v>0</v>
      </c>
      <c r="I337" s="4">
        <f>SUMIFS([1]E!F:F,[1]E!K:K,Tableau1[[#Headers],[jjb]],[1]E!D:D,Tableau1[[#This Row],[N° compte]])-SUMIFS([1]E!F:F,[1]E!G:G,Tableau1[[#Headers],[jjb]],[1]E!D:D,Tableau1[[#This Row],[N° compte]])</f>
        <v>0</v>
      </c>
      <c r="J337" s="25" t="s">
        <v>367</v>
      </c>
    </row>
    <row r="338" spans="1:10">
      <c r="A338" s="28">
        <v>3586</v>
      </c>
      <c r="B338" s="29" t="s">
        <v>377</v>
      </c>
      <c r="C338" s="3">
        <f>SUMIF([1]E!D:D,A338,[1]E!F:F)</f>
        <v>0</v>
      </c>
      <c r="D338" s="3">
        <f>SUMIF([1]E!D:D,A338,[1]E!G:G)</f>
        <v>0</v>
      </c>
      <c r="E338" s="4">
        <f>+SUMIFS([1]E!F:F,[1]E!D:D,A338,[1]E!C:C,"&gt;="&amp;debut,[1]E!C:C,"&lt;="&amp;fin)-SUMIFS([1]E!G:G,[1]E!D:D,A338,[1]E!C:C,"&gt;="&amp;debut,[1]E!C:C,"&lt;="&amp;fin)</f>
        <v>0</v>
      </c>
      <c r="F338" s="4">
        <f>+SUMIFS([1]E!F:F,[1]E!D:D,A338,[1]E!C:C,"&gt;="&amp;$A$1,[1]E!C:C,"&lt;="&amp;$A$2)-SUMIFS([1]E!G:G,[1]E!D:D,A338,[1]E!C:C,"&gt;="&amp;$A$1,[1]E!C:C,"&lt;="&amp;$A$2)</f>
        <v>0</v>
      </c>
      <c r="G338" s="4">
        <f>+SUMIFS([1]E!F:F,[1]E!D:D,A338,[1]E!C:C,"&gt;="&amp;$A$3,[1]E!C:C,"&lt;="&amp;$A$4)-SUMIFS([1]E!G:G,[1]E!D:D,$A$10,[1]E!C:C,"&gt;="&amp;A331,[1]E!C:C,"&lt;="&amp;$A$4)</f>
        <v>0</v>
      </c>
      <c r="H338" s="4">
        <f>+SUMIFS([1]E!F:F,[1]E!K:K,Tableau1[[#Headers],[cal]],[1]E!D:D,Tableau1[[#This Row],[N° compte]])-SUMIFS([1]E!G:G,[1]E!K:K,Tableau1[[#Headers],[cal]],[1]E!D:D,Tableau1[[#This Row],[N° compte]])</f>
        <v>0</v>
      </c>
      <c r="I338" s="4">
        <f>SUMIFS([1]E!F:F,[1]E!K:K,Tableau1[[#Headers],[jjb]],[1]E!D:D,Tableau1[[#This Row],[N° compte]])-SUMIFS([1]E!F:F,[1]E!G:G,Tableau1[[#Headers],[jjb]],[1]E!D:D,Tableau1[[#This Row],[N° compte]])</f>
        <v>0</v>
      </c>
      <c r="J338" s="30" t="s">
        <v>367</v>
      </c>
    </row>
    <row r="339" spans="1:10">
      <c r="A339" s="31">
        <v>36</v>
      </c>
      <c r="B339" s="32" t="s">
        <v>378</v>
      </c>
      <c r="C339" s="3">
        <f>SUMIF([1]E!D:D,A339,[1]E!F:F)</f>
        <v>0</v>
      </c>
      <c r="D339" s="3">
        <f>SUMIF([1]E!D:D,A339,[1]E!G:G)</f>
        <v>0</v>
      </c>
      <c r="E339" s="4">
        <f>+SUMIFS([1]E!F:F,[1]E!D:D,A339,[1]E!C:C,"&gt;="&amp;debut,[1]E!C:C,"&lt;="&amp;fin)-SUMIFS([1]E!G:G,[1]E!D:D,A339,[1]E!C:C,"&gt;="&amp;debut,[1]E!C:C,"&lt;="&amp;fin)</f>
        <v>0</v>
      </c>
      <c r="F339" s="4">
        <f>+SUMIFS([1]E!F:F,[1]E!D:D,A339,[1]E!C:C,"&gt;="&amp;$A$1,[1]E!C:C,"&lt;="&amp;$A$2)-SUMIFS([1]E!G:G,[1]E!D:D,A339,[1]E!C:C,"&gt;="&amp;$A$1,[1]E!C:C,"&lt;="&amp;$A$2)</f>
        <v>0</v>
      </c>
      <c r="G339" s="4">
        <f>+SUMIFS([1]E!F:F,[1]E!D:D,A339,[1]E!C:C,"&gt;="&amp;$A$3,[1]E!C:C,"&lt;="&amp;$A$4)-SUMIFS([1]E!G:G,[1]E!D:D,$A$10,[1]E!C:C,"&gt;="&amp;A332,[1]E!C:C,"&lt;="&amp;$A$4)</f>
        <v>0</v>
      </c>
      <c r="H339" s="4">
        <f>+SUMIFS([1]E!F:F,[1]E!K:K,Tableau1[[#Headers],[cal]],[1]E!D:D,Tableau1[[#This Row],[N° compte]])-SUMIFS([1]E!G:G,[1]E!K:K,Tableau1[[#Headers],[cal]],[1]E!D:D,Tableau1[[#This Row],[N° compte]])</f>
        <v>0</v>
      </c>
      <c r="I339" s="4">
        <f>SUMIFS([1]E!F:F,[1]E!K:K,Tableau1[[#Headers],[jjb]],[1]E!D:D,Tableau1[[#This Row],[N° compte]])-SUMIFS([1]E!F:F,[1]E!G:G,Tableau1[[#Headers],[jjb]],[1]E!D:D,Tableau1[[#This Row],[N° compte]])</f>
        <v>0</v>
      </c>
      <c r="J339" s="33"/>
    </row>
    <row r="340" spans="1:10">
      <c r="A340" s="20">
        <v>37</v>
      </c>
      <c r="B340" s="21" t="s">
        <v>379</v>
      </c>
      <c r="C340" s="3">
        <f>SUMIF([1]E!D:D,A340,[1]E!F:F)</f>
        <v>0</v>
      </c>
      <c r="D340" s="3">
        <f>SUMIF([1]E!D:D,A340,[1]E!G:G)</f>
        <v>0</v>
      </c>
      <c r="E340" s="4">
        <f>+SUMIFS([1]E!F:F,[1]E!D:D,A340,[1]E!C:C,"&gt;="&amp;debut,[1]E!C:C,"&lt;="&amp;fin)-SUMIFS([1]E!G:G,[1]E!D:D,A340,[1]E!C:C,"&gt;="&amp;debut,[1]E!C:C,"&lt;="&amp;fin)</f>
        <v>0</v>
      </c>
      <c r="F340" s="4">
        <f>+SUMIFS([1]E!F:F,[1]E!D:D,A340,[1]E!C:C,"&gt;="&amp;$A$1,[1]E!C:C,"&lt;="&amp;$A$2)-SUMIFS([1]E!G:G,[1]E!D:D,A340,[1]E!C:C,"&gt;="&amp;$A$1,[1]E!C:C,"&lt;="&amp;$A$2)</f>
        <v>0</v>
      </c>
      <c r="G340" s="4">
        <f>+SUMIFS([1]E!F:F,[1]E!D:D,A340,[1]E!C:C,"&gt;="&amp;$A$3,[1]E!C:C,"&lt;="&amp;$A$4)-SUMIFS([1]E!G:G,[1]E!D:D,$A$10,[1]E!C:C,"&gt;="&amp;A333,[1]E!C:C,"&lt;="&amp;$A$4)</f>
        <v>0</v>
      </c>
      <c r="H340" s="4">
        <f>+SUMIFS([1]E!F:F,[1]E!K:K,Tableau1[[#Headers],[cal]],[1]E!D:D,Tableau1[[#This Row],[N° compte]])-SUMIFS([1]E!G:G,[1]E!K:K,Tableau1[[#Headers],[cal]],[1]E!D:D,Tableau1[[#This Row],[N° compte]])</f>
        <v>0</v>
      </c>
      <c r="I340" s="4">
        <f>SUMIFS([1]E!F:F,[1]E!K:K,Tableau1[[#Headers],[jjb]],[1]E!D:D,Tableau1[[#This Row],[N° compte]])-SUMIFS([1]E!F:F,[1]E!G:G,Tableau1[[#Headers],[jjb]],[1]E!D:D,Tableau1[[#This Row],[N° compte]])</f>
        <v>0</v>
      </c>
      <c r="J340" s="22" t="s">
        <v>380</v>
      </c>
    </row>
    <row r="341" spans="1:10">
      <c r="A341" s="23">
        <v>371</v>
      </c>
      <c r="B341" s="24" t="s">
        <v>381</v>
      </c>
      <c r="C341" s="3">
        <f>SUMIF([1]E!D:D,A341,[1]E!F:F)</f>
        <v>0</v>
      </c>
      <c r="D341" s="3">
        <f>SUMIF([1]E!D:D,A341,[1]E!G:G)</f>
        <v>0</v>
      </c>
      <c r="E341" s="4">
        <f>+SUMIFS([1]E!F:F,[1]E!D:D,A341,[1]E!C:C,"&gt;="&amp;debut,[1]E!C:C,"&lt;="&amp;fin)-SUMIFS([1]E!G:G,[1]E!D:D,A341,[1]E!C:C,"&gt;="&amp;debut,[1]E!C:C,"&lt;="&amp;fin)</f>
        <v>0</v>
      </c>
      <c r="F341" s="4">
        <f>+SUMIFS([1]E!F:F,[1]E!D:D,A341,[1]E!C:C,"&gt;="&amp;$A$1,[1]E!C:C,"&lt;="&amp;$A$2)-SUMIFS([1]E!G:G,[1]E!D:D,A341,[1]E!C:C,"&gt;="&amp;$A$1,[1]E!C:C,"&lt;="&amp;$A$2)</f>
        <v>0</v>
      </c>
      <c r="G341" s="4">
        <f>+SUMIFS([1]E!F:F,[1]E!D:D,A341,[1]E!C:C,"&gt;="&amp;$A$3,[1]E!C:C,"&lt;="&amp;$A$4)-SUMIFS([1]E!G:G,[1]E!D:D,$A$10,[1]E!C:C,"&gt;="&amp;A334,[1]E!C:C,"&lt;="&amp;$A$4)</f>
        <v>0</v>
      </c>
      <c r="H341" s="4">
        <f>+SUMIFS([1]E!F:F,[1]E!K:K,Tableau1[[#Headers],[cal]],[1]E!D:D,Tableau1[[#This Row],[N° compte]])-SUMIFS([1]E!G:G,[1]E!K:K,Tableau1[[#Headers],[cal]],[1]E!D:D,Tableau1[[#This Row],[N° compte]])</f>
        <v>0</v>
      </c>
      <c r="I341" s="4">
        <f>SUMIFS([1]E!F:F,[1]E!K:K,Tableau1[[#Headers],[jjb]],[1]E!D:D,Tableau1[[#This Row],[N° compte]])-SUMIFS([1]E!F:F,[1]E!G:G,Tableau1[[#Headers],[jjb]],[1]E!D:D,Tableau1[[#This Row],[N° compte]])</f>
        <v>0</v>
      </c>
      <c r="J341" s="25" t="s">
        <v>380</v>
      </c>
    </row>
    <row r="342" spans="1:10">
      <c r="A342" s="28">
        <v>372</v>
      </c>
      <c r="B342" s="29" t="s">
        <v>382</v>
      </c>
      <c r="C342" s="3">
        <f>SUMIF([1]E!D:D,A342,[1]E!F:F)</f>
        <v>0</v>
      </c>
      <c r="D342" s="3">
        <f>SUMIF([1]E!D:D,A342,[1]E!G:G)</f>
        <v>0</v>
      </c>
      <c r="E342" s="4">
        <f>+SUMIFS([1]E!F:F,[1]E!D:D,A342,[1]E!C:C,"&gt;="&amp;debut,[1]E!C:C,"&lt;="&amp;fin)-SUMIFS([1]E!G:G,[1]E!D:D,A342,[1]E!C:C,"&gt;="&amp;debut,[1]E!C:C,"&lt;="&amp;fin)</f>
        <v>0</v>
      </c>
      <c r="F342" s="4">
        <f>+SUMIFS([1]E!F:F,[1]E!D:D,A342,[1]E!C:C,"&gt;="&amp;$A$1,[1]E!C:C,"&lt;="&amp;$A$2)-SUMIFS([1]E!G:G,[1]E!D:D,A342,[1]E!C:C,"&gt;="&amp;$A$1,[1]E!C:C,"&lt;="&amp;$A$2)</f>
        <v>0</v>
      </c>
      <c r="G342" s="4">
        <f>+SUMIFS([1]E!F:F,[1]E!D:D,A342,[1]E!C:C,"&gt;="&amp;$A$3,[1]E!C:C,"&lt;="&amp;$A$4)-SUMIFS([1]E!G:G,[1]E!D:D,$A$10,[1]E!C:C,"&gt;="&amp;A335,[1]E!C:C,"&lt;="&amp;$A$4)</f>
        <v>0</v>
      </c>
      <c r="H342" s="4">
        <f>+SUMIFS([1]E!F:F,[1]E!K:K,Tableau1[[#Headers],[cal]],[1]E!D:D,Tableau1[[#This Row],[N° compte]])-SUMIFS([1]E!G:G,[1]E!K:K,Tableau1[[#Headers],[cal]],[1]E!D:D,Tableau1[[#This Row],[N° compte]])</f>
        <v>0</v>
      </c>
      <c r="I342" s="4">
        <f>SUMIFS([1]E!F:F,[1]E!K:K,Tableau1[[#Headers],[jjb]],[1]E!D:D,Tableau1[[#This Row],[N° compte]])-SUMIFS([1]E!F:F,[1]E!G:G,Tableau1[[#Headers],[jjb]],[1]E!D:D,Tableau1[[#This Row],[N° compte]])</f>
        <v>0</v>
      </c>
      <c r="J342" s="30" t="s">
        <v>380</v>
      </c>
    </row>
    <row r="343" spans="1:10">
      <c r="A343" s="31">
        <v>38</v>
      </c>
      <c r="B343" s="32" t="s">
        <v>383</v>
      </c>
      <c r="C343" s="3">
        <f>SUMIF([1]E!D:D,A343,[1]E!F:F)</f>
        <v>0</v>
      </c>
      <c r="D343" s="3">
        <f>SUMIF([1]E!D:D,A343,[1]E!G:G)</f>
        <v>0</v>
      </c>
      <c r="E343" s="4">
        <f>+SUMIFS([1]E!F:F,[1]E!D:D,A343,[1]E!C:C,"&gt;="&amp;debut,[1]E!C:C,"&lt;="&amp;fin)-SUMIFS([1]E!G:G,[1]E!D:D,A343,[1]E!C:C,"&gt;="&amp;debut,[1]E!C:C,"&lt;="&amp;fin)</f>
        <v>0</v>
      </c>
      <c r="F343" s="4">
        <f>+SUMIFS([1]E!F:F,[1]E!D:D,A343,[1]E!C:C,"&gt;="&amp;$A$1,[1]E!C:C,"&lt;="&amp;$A$2)-SUMIFS([1]E!G:G,[1]E!D:D,A343,[1]E!C:C,"&gt;="&amp;$A$1,[1]E!C:C,"&lt;="&amp;$A$2)</f>
        <v>0</v>
      </c>
      <c r="G343" s="4">
        <f>+SUMIFS([1]E!F:F,[1]E!D:D,A343,[1]E!C:C,"&gt;="&amp;$A$3,[1]E!C:C,"&lt;="&amp;$A$4)-SUMIFS([1]E!G:G,[1]E!D:D,$A$10,[1]E!C:C,"&gt;="&amp;A336,[1]E!C:C,"&lt;="&amp;$A$4)</f>
        <v>0</v>
      </c>
      <c r="H343" s="4">
        <f>+SUMIFS([1]E!F:F,[1]E!K:K,Tableau1[[#Headers],[cal]],[1]E!D:D,Tableau1[[#This Row],[N° compte]])-SUMIFS([1]E!G:G,[1]E!K:K,Tableau1[[#Headers],[cal]],[1]E!D:D,Tableau1[[#This Row],[N° compte]])</f>
        <v>0</v>
      </c>
      <c r="I343" s="4">
        <f>SUMIFS([1]E!F:F,[1]E!K:K,Tableau1[[#Headers],[jjb]],[1]E!D:D,Tableau1[[#This Row],[N° compte]])-SUMIFS([1]E!F:F,[1]E!G:G,Tableau1[[#Headers],[jjb]],[1]E!D:D,Tableau1[[#This Row],[N° compte]])</f>
        <v>0</v>
      </c>
      <c r="J343" s="33"/>
    </row>
    <row r="344" spans="1:10">
      <c r="A344" s="20">
        <v>39</v>
      </c>
      <c r="B344" s="21" t="s">
        <v>384</v>
      </c>
      <c r="C344" s="3">
        <f>SUMIF([1]E!D:D,A344,[1]E!F:F)</f>
        <v>0</v>
      </c>
      <c r="D344" s="3">
        <f>SUMIF([1]E!D:D,A344,[1]E!G:G)</f>
        <v>0</v>
      </c>
      <c r="E344" s="4">
        <f>+SUMIFS([1]E!F:F,[1]E!D:D,A344,[1]E!C:C,"&gt;="&amp;debut,[1]E!C:C,"&lt;="&amp;fin)-SUMIFS([1]E!G:G,[1]E!D:D,A344,[1]E!C:C,"&gt;="&amp;debut,[1]E!C:C,"&lt;="&amp;fin)</f>
        <v>0</v>
      </c>
      <c r="F344" s="4">
        <f>+SUMIFS([1]E!F:F,[1]E!D:D,A344,[1]E!C:C,"&gt;="&amp;$A$1,[1]E!C:C,"&lt;="&amp;$A$2)-SUMIFS([1]E!G:G,[1]E!D:D,A344,[1]E!C:C,"&gt;="&amp;$A$1,[1]E!C:C,"&lt;="&amp;$A$2)</f>
        <v>0</v>
      </c>
      <c r="G344" s="4">
        <f>+SUMIFS([1]E!F:F,[1]E!D:D,A344,[1]E!C:C,"&gt;="&amp;$A$3,[1]E!C:C,"&lt;="&amp;$A$4)-SUMIFS([1]E!G:G,[1]E!D:D,$A$10,[1]E!C:C,"&gt;="&amp;A337,[1]E!C:C,"&lt;="&amp;$A$4)</f>
        <v>0</v>
      </c>
      <c r="H344" s="4">
        <f>+SUMIFS([1]E!F:F,[1]E!K:K,Tableau1[[#Headers],[cal]],[1]E!D:D,Tableau1[[#This Row],[N° compte]])-SUMIFS([1]E!G:G,[1]E!K:K,Tableau1[[#Headers],[cal]],[1]E!D:D,Tableau1[[#This Row],[N° compte]])</f>
        <v>0</v>
      </c>
      <c r="I344" s="4">
        <f>SUMIFS([1]E!F:F,[1]E!K:K,Tableau1[[#Headers],[jjb]],[1]E!D:D,Tableau1[[#This Row],[N° compte]])-SUMIFS([1]E!F:F,[1]E!G:G,Tableau1[[#Headers],[jjb]],[1]E!D:D,Tableau1[[#This Row],[N° compte]])</f>
        <v>0</v>
      </c>
      <c r="J344" s="22"/>
    </row>
    <row r="345" spans="1:10">
      <c r="A345" s="23">
        <v>391</v>
      </c>
      <c r="B345" s="24" t="s">
        <v>385</v>
      </c>
      <c r="C345" s="3">
        <f>SUMIF([1]E!D:D,A345,[1]E!F:F)</f>
        <v>0</v>
      </c>
      <c r="D345" s="3">
        <f>SUMIF([1]E!D:D,A345,[1]E!G:G)</f>
        <v>0</v>
      </c>
      <c r="E345" s="4">
        <f>+SUMIFS([1]E!F:F,[1]E!D:D,A345,[1]E!C:C,"&gt;="&amp;debut,[1]E!C:C,"&lt;="&amp;fin)-SUMIFS([1]E!G:G,[1]E!D:D,A345,[1]E!C:C,"&gt;="&amp;debut,[1]E!C:C,"&lt;="&amp;fin)</f>
        <v>0</v>
      </c>
      <c r="F345" s="4">
        <f>+SUMIFS([1]E!F:F,[1]E!D:D,A345,[1]E!C:C,"&gt;="&amp;$A$1,[1]E!C:C,"&lt;="&amp;$A$2)-SUMIFS([1]E!G:G,[1]E!D:D,A345,[1]E!C:C,"&gt;="&amp;$A$1,[1]E!C:C,"&lt;="&amp;$A$2)</f>
        <v>0</v>
      </c>
      <c r="G345" s="4">
        <f>+SUMIFS([1]E!F:F,[1]E!D:D,A345,[1]E!C:C,"&gt;="&amp;$A$3,[1]E!C:C,"&lt;="&amp;$A$4)-SUMIFS([1]E!G:G,[1]E!D:D,$A$10,[1]E!C:C,"&gt;="&amp;A338,[1]E!C:C,"&lt;="&amp;$A$4)</f>
        <v>0</v>
      </c>
      <c r="H345" s="4">
        <f>+SUMIFS([1]E!F:F,[1]E!K:K,Tableau1[[#Headers],[cal]],[1]E!D:D,Tableau1[[#This Row],[N° compte]])-SUMIFS([1]E!G:G,[1]E!K:K,Tableau1[[#Headers],[cal]],[1]E!D:D,Tableau1[[#This Row],[N° compte]])</f>
        <v>0</v>
      </c>
      <c r="I345" s="4">
        <f>SUMIFS([1]E!F:F,[1]E!K:K,Tableau1[[#Headers],[jjb]],[1]E!D:D,Tableau1[[#This Row],[N° compte]])-SUMIFS([1]E!F:F,[1]E!G:G,Tableau1[[#Headers],[jjb]],[1]E!D:D,Tableau1[[#This Row],[N° compte]])</f>
        <v>0</v>
      </c>
      <c r="J345" s="25" t="s">
        <v>386</v>
      </c>
    </row>
    <row r="346" spans="1:10">
      <c r="A346" s="28">
        <v>3911</v>
      </c>
      <c r="B346" s="29" t="s">
        <v>333</v>
      </c>
      <c r="C346" s="3">
        <f>SUMIF([1]E!D:D,A346,[1]E!F:F)</f>
        <v>0</v>
      </c>
      <c r="D346" s="3">
        <f>SUMIF([1]E!D:D,A346,[1]E!G:G)</f>
        <v>0</v>
      </c>
      <c r="E346" s="4">
        <f>+SUMIFS([1]E!F:F,[1]E!D:D,A346,[1]E!C:C,"&gt;="&amp;debut,[1]E!C:C,"&lt;="&amp;fin)-SUMIFS([1]E!G:G,[1]E!D:D,A346,[1]E!C:C,"&gt;="&amp;debut,[1]E!C:C,"&lt;="&amp;fin)</f>
        <v>0</v>
      </c>
      <c r="F346" s="4">
        <f>+SUMIFS([1]E!F:F,[1]E!D:D,A346,[1]E!C:C,"&gt;="&amp;$A$1,[1]E!C:C,"&lt;="&amp;$A$2)-SUMIFS([1]E!G:G,[1]E!D:D,A346,[1]E!C:C,"&gt;="&amp;$A$1,[1]E!C:C,"&lt;="&amp;$A$2)</f>
        <v>0</v>
      </c>
      <c r="G346" s="4">
        <f>+SUMIFS([1]E!F:F,[1]E!D:D,A346,[1]E!C:C,"&gt;="&amp;$A$3,[1]E!C:C,"&lt;="&amp;$A$4)-SUMIFS([1]E!G:G,[1]E!D:D,$A$10,[1]E!C:C,"&gt;="&amp;A339,[1]E!C:C,"&lt;="&amp;$A$4)</f>
        <v>0</v>
      </c>
      <c r="H346" s="4">
        <f>+SUMIFS([1]E!F:F,[1]E!K:K,Tableau1[[#Headers],[cal]],[1]E!D:D,Tableau1[[#This Row],[N° compte]])-SUMIFS([1]E!G:G,[1]E!K:K,Tableau1[[#Headers],[cal]],[1]E!D:D,Tableau1[[#This Row],[N° compte]])</f>
        <v>0</v>
      </c>
      <c r="I346" s="4">
        <f>SUMIFS([1]E!F:F,[1]E!K:K,Tableau1[[#Headers],[jjb]],[1]E!D:D,Tableau1[[#This Row],[N° compte]])-SUMIFS([1]E!F:F,[1]E!G:G,Tableau1[[#Headers],[jjb]],[1]E!D:D,Tableau1[[#This Row],[N° compte]])</f>
        <v>0</v>
      </c>
      <c r="J346" s="30" t="s">
        <v>386</v>
      </c>
    </row>
    <row r="347" spans="1:10">
      <c r="A347" s="23">
        <v>3912</v>
      </c>
      <c r="B347" s="24" t="s">
        <v>335</v>
      </c>
      <c r="C347" s="3">
        <f>SUMIF([1]E!D:D,A347,[1]E!F:F)</f>
        <v>0</v>
      </c>
      <c r="D347" s="3">
        <f>SUMIF([1]E!D:D,A347,[1]E!G:G)</f>
        <v>0</v>
      </c>
      <c r="E347" s="4">
        <f>+SUMIFS([1]E!F:F,[1]E!D:D,A347,[1]E!C:C,"&gt;="&amp;debut,[1]E!C:C,"&lt;="&amp;fin)-SUMIFS([1]E!G:G,[1]E!D:D,A347,[1]E!C:C,"&gt;="&amp;debut,[1]E!C:C,"&lt;="&amp;fin)</f>
        <v>0</v>
      </c>
      <c r="F347" s="4">
        <f>+SUMIFS([1]E!F:F,[1]E!D:D,A347,[1]E!C:C,"&gt;="&amp;$A$1,[1]E!C:C,"&lt;="&amp;$A$2)-SUMIFS([1]E!G:G,[1]E!D:D,A347,[1]E!C:C,"&gt;="&amp;$A$1,[1]E!C:C,"&lt;="&amp;$A$2)</f>
        <v>0</v>
      </c>
      <c r="G347" s="4">
        <f>+SUMIFS([1]E!F:F,[1]E!D:D,A347,[1]E!C:C,"&gt;="&amp;$A$3,[1]E!C:C,"&lt;="&amp;$A$4)-SUMIFS([1]E!G:G,[1]E!D:D,$A$10,[1]E!C:C,"&gt;="&amp;A340,[1]E!C:C,"&lt;="&amp;$A$4)</f>
        <v>0</v>
      </c>
      <c r="H347" s="4">
        <f>+SUMIFS([1]E!F:F,[1]E!K:K,Tableau1[[#Headers],[cal]],[1]E!D:D,Tableau1[[#This Row],[N° compte]])-SUMIFS([1]E!G:G,[1]E!K:K,Tableau1[[#Headers],[cal]],[1]E!D:D,Tableau1[[#This Row],[N° compte]])</f>
        <v>0</v>
      </c>
      <c r="I347" s="4">
        <f>SUMIFS([1]E!F:F,[1]E!K:K,Tableau1[[#Headers],[jjb]],[1]E!D:D,Tableau1[[#This Row],[N° compte]])-SUMIFS([1]E!F:F,[1]E!G:G,Tableau1[[#Headers],[jjb]],[1]E!D:D,Tableau1[[#This Row],[N° compte]])</f>
        <v>0</v>
      </c>
      <c r="J347" s="25" t="s">
        <v>386</v>
      </c>
    </row>
    <row r="348" spans="1:10">
      <c r="A348" s="28">
        <v>3917</v>
      </c>
      <c r="B348" s="29" t="s">
        <v>336</v>
      </c>
      <c r="C348" s="3">
        <f>SUMIF([1]E!D:D,A348,[1]E!F:F)</f>
        <v>0</v>
      </c>
      <c r="D348" s="3">
        <f>SUMIF([1]E!D:D,A348,[1]E!G:G)</f>
        <v>0</v>
      </c>
      <c r="E348" s="4">
        <f>+SUMIFS([1]E!F:F,[1]E!D:D,A348,[1]E!C:C,"&gt;="&amp;debut,[1]E!C:C,"&lt;="&amp;fin)-SUMIFS([1]E!G:G,[1]E!D:D,A348,[1]E!C:C,"&gt;="&amp;debut,[1]E!C:C,"&lt;="&amp;fin)</f>
        <v>0</v>
      </c>
      <c r="F348" s="4">
        <f>+SUMIFS([1]E!F:F,[1]E!D:D,A348,[1]E!C:C,"&gt;="&amp;$A$1,[1]E!C:C,"&lt;="&amp;$A$2)-SUMIFS([1]E!G:G,[1]E!D:D,A348,[1]E!C:C,"&gt;="&amp;$A$1,[1]E!C:C,"&lt;="&amp;$A$2)</f>
        <v>0</v>
      </c>
      <c r="G348" s="4">
        <f>+SUMIFS([1]E!F:F,[1]E!D:D,A348,[1]E!C:C,"&gt;="&amp;$A$3,[1]E!C:C,"&lt;="&amp;$A$4)-SUMIFS([1]E!G:G,[1]E!D:D,$A$10,[1]E!C:C,"&gt;="&amp;A341,[1]E!C:C,"&lt;="&amp;$A$4)</f>
        <v>0</v>
      </c>
      <c r="H348" s="4">
        <f>+SUMIFS([1]E!F:F,[1]E!K:K,Tableau1[[#Headers],[cal]],[1]E!D:D,Tableau1[[#This Row],[N° compte]])-SUMIFS([1]E!G:G,[1]E!K:K,Tableau1[[#Headers],[cal]],[1]E!D:D,Tableau1[[#This Row],[N° compte]])</f>
        <v>0</v>
      </c>
      <c r="I348" s="4">
        <f>SUMIFS([1]E!F:F,[1]E!K:K,Tableau1[[#Headers],[jjb]],[1]E!D:D,Tableau1[[#This Row],[N° compte]])-SUMIFS([1]E!F:F,[1]E!G:G,Tableau1[[#Headers],[jjb]],[1]E!D:D,Tableau1[[#This Row],[N° compte]])</f>
        <v>0</v>
      </c>
      <c r="J348" s="30" t="s">
        <v>386</v>
      </c>
    </row>
    <row r="349" spans="1:10">
      <c r="A349" s="23">
        <v>392</v>
      </c>
      <c r="B349" s="24" t="s">
        <v>387</v>
      </c>
      <c r="C349" s="3">
        <f>SUMIF([1]E!D:D,A349,[1]E!F:F)</f>
        <v>0</v>
      </c>
      <c r="D349" s="3">
        <f>SUMIF([1]E!D:D,A349,[1]E!G:G)</f>
        <v>0</v>
      </c>
      <c r="E349" s="4">
        <f>+SUMIFS([1]E!F:F,[1]E!D:D,A349,[1]E!C:C,"&gt;="&amp;debut,[1]E!C:C,"&lt;="&amp;fin)-SUMIFS([1]E!G:G,[1]E!D:D,A349,[1]E!C:C,"&gt;="&amp;debut,[1]E!C:C,"&lt;="&amp;fin)</f>
        <v>0</v>
      </c>
      <c r="F349" s="4">
        <f>+SUMIFS([1]E!F:F,[1]E!D:D,A349,[1]E!C:C,"&gt;="&amp;$A$1,[1]E!C:C,"&lt;="&amp;$A$2)-SUMIFS([1]E!G:G,[1]E!D:D,A349,[1]E!C:C,"&gt;="&amp;$A$1,[1]E!C:C,"&lt;="&amp;$A$2)</f>
        <v>0</v>
      </c>
      <c r="G349" s="4">
        <f>+SUMIFS([1]E!F:F,[1]E!D:D,A349,[1]E!C:C,"&gt;="&amp;$A$3,[1]E!C:C,"&lt;="&amp;$A$4)-SUMIFS([1]E!G:G,[1]E!D:D,$A$10,[1]E!C:C,"&gt;="&amp;A342,[1]E!C:C,"&lt;="&amp;$A$4)</f>
        <v>0</v>
      </c>
      <c r="H349" s="4">
        <f>+SUMIFS([1]E!F:F,[1]E!K:K,Tableau1[[#Headers],[cal]],[1]E!D:D,Tableau1[[#This Row],[N° compte]])-SUMIFS([1]E!G:G,[1]E!K:K,Tableau1[[#Headers],[cal]],[1]E!D:D,Tableau1[[#This Row],[N° compte]])</f>
        <v>0</v>
      </c>
      <c r="I349" s="4">
        <f>SUMIFS([1]E!F:F,[1]E!K:K,Tableau1[[#Headers],[jjb]],[1]E!D:D,Tableau1[[#This Row],[N° compte]])-SUMIFS([1]E!F:F,[1]E!G:G,Tableau1[[#Headers],[jjb]],[1]E!D:D,Tableau1[[#This Row],[N° compte]])</f>
        <v>0</v>
      </c>
      <c r="J349" s="25" t="s">
        <v>386</v>
      </c>
    </row>
    <row r="350" spans="1:10">
      <c r="A350" s="28">
        <v>3921</v>
      </c>
      <c r="B350" s="29" t="s">
        <v>388</v>
      </c>
      <c r="C350" s="3">
        <f>SUMIF([1]E!D:D,A350,[1]E!F:F)</f>
        <v>0</v>
      </c>
      <c r="D350" s="3">
        <f>SUMIF([1]E!D:D,A350,[1]E!G:G)</f>
        <v>0</v>
      </c>
      <c r="E350" s="4">
        <f>+SUMIFS([1]E!F:F,[1]E!D:D,A350,[1]E!C:C,"&gt;="&amp;debut,[1]E!C:C,"&lt;="&amp;fin)-SUMIFS([1]E!G:G,[1]E!D:D,A350,[1]E!C:C,"&gt;="&amp;debut,[1]E!C:C,"&lt;="&amp;fin)</f>
        <v>0</v>
      </c>
      <c r="F350" s="4">
        <f>+SUMIFS([1]E!F:F,[1]E!D:D,A350,[1]E!C:C,"&gt;="&amp;$A$1,[1]E!C:C,"&lt;="&amp;$A$2)-SUMIFS([1]E!G:G,[1]E!D:D,A350,[1]E!C:C,"&gt;="&amp;$A$1,[1]E!C:C,"&lt;="&amp;$A$2)</f>
        <v>0</v>
      </c>
      <c r="G350" s="4">
        <f>+SUMIFS([1]E!F:F,[1]E!D:D,A350,[1]E!C:C,"&gt;="&amp;$A$3,[1]E!C:C,"&lt;="&amp;$A$4)-SUMIFS([1]E!G:G,[1]E!D:D,$A$10,[1]E!C:C,"&gt;="&amp;A343,[1]E!C:C,"&lt;="&amp;$A$4)</f>
        <v>0</v>
      </c>
      <c r="H350" s="4">
        <f>+SUMIFS([1]E!F:F,[1]E!K:K,Tableau1[[#Headers],[cal]],[1]E!D:D,Tableau1[[#This Row],[N° compte]])-SUMIFS([1]E!G:G,[1]E!K:K,Tableau1[[#Headers],[cal]],[1]E!D:D,Tableau1[[#This Row],[N° compte]])</f>
        <v>0</v>
      </c>
      <c r="I350" s="4">
        <f>SUMIFS([1]E!F:F,[1]E!K:K,Tableau1[[#Headers],[jjb]],[1]E!D:D,Tableau1[[#This Row],[N° compte]])-SUMIFS([1]E!F:F,[1]E!G:G,Tableau1[[#Headers],[jjb]],[1]E!D:D,Tableau1[[#This Row],[N° compte]])</f>
        <v>0</v>
      </c>
      <c r="J350" s="30" t="s">
        <v>386</v>
      </c>
    </row>
    <row r="351" spans="1:10">
      <c r="A351" s="23">
        <v>3922</v>
      </c>
      <c r="B351" s="24" t="s">
        <v>389</v>
      </c>
      <c r="C351" s="3">
        <f>SUMIF([1]E!D:D,A351,[1]E!F:F)</f>
        <v>0</v>
      </c>
      <c r="D351" s="3">
        <f>SUMIF([1]E!D:D,A351,[1]E!G:G)</f>
        <v>0</v>
      </c>
      <c r="E351" s="4">
        <f>+SUMIFS([1]E!F:F,[1]E!D:D,A351,[1]E!C:C,"&gt;="&amp;debut,[1]E!C:C,"&lt;="&amp;fin)-SUMIFS([1]E!G:G,[1]E!D:D,A351,[1]E!C:C,"&gt;="&amp;debut,[1]E!C:C,"&lt;="&amp;fin)</f>
        <v>0</v>
      </c>
      <c r="F351" s="4">
        <f>+SUMIFS([1]E!F:F,[1]E!D:D,A351,[1]E!C:C,"&gt;="&amp;$A$1,[1]E!C:C,"&lt;="&amp;$A$2)-SUMIFS([1]E!G:G,[1]E!D:D,A351,[1]E!C:C,"&gt;="&amp;$A$1,[1]E!C:C,"&lt;="&amp;$A$2)</f>
        <v>0</v>
      </c>
      <c r="G351" s="4">
        <f>+SUMIFS([1]E!F:F,[1]E!D:D,A351,[1]E!C:C,"&gt;="&amp;$A$3,[1]E!C:C,"&lt;="&amp;$A$4)-SUMIFS([1]E!G:G,[1]E!D:D,$A$10,[1]E!C:C,"&gt;="&amp;A344,[1]E!C:C,"&lt;="&amp;$A$4)</f>
        <v>0</v>
      </c>
      <c r="H351" s="4">
        <f>+SUMIFS([1]E!F:F,[1]E!K:K,Tableau1[[#Headers],[cal]],[1]E!D:D,Tableau1[[#This Row],[N° compte]])-SUMIFS([1]E!G:G,[1]E!K:K,Tableau1[[#Headers],[cal]],[1]E!D:D,Tableau1[[#This Row],[N° compte]])</f>
        <v>0</v>
      </c>
      <c r="I351" s="4">
        <f>SUMIFS([1]E!F:F,[1]E!K:K,Tableau1[[#Headers],[jjb]],[1]E!D:D,Tableau1[[#This Row],[N° compte]])-SUMIFS([1]E!F:F,[1]E!G:G,Tableau1[[#Headers],[jjb]],[1]E!D:D,Tableau1[[#This Row],[N° compte]])</f>
        <v>0</v>
      </c>
      <c r="J351" s="25" t="s">
        <v>386</v>
      </c>
    </row>
    <row r="352" spans="1:10">
      <c r="A352" s="28">
        <v>3926</v>
      </c>
      <c r="B352" s="29" t="s">
        <v>390</v>
      </c>
      <c r="C352" s="3">
        <f>SUMIF([1]E!D:D,A352,[1]E!F:F)</f>
        <v>0</v>
      </c>
      <c r="D352" s="3">
        <f>SUMIF([1]E!D:D,A352,[1]E!G:G)</f>
        <v>0</v>
      </c>
      <c r="E352" s="4">
        <f>+SUMIFS([1]E!F:F,[1]E!D:D,A352,[1]E!C:C,"&gt;="&amp;debut,[1]E!C:C,"&lt;="&amp;fin)-SUMIFS([1]E!G:G,[1]E!D:D,A352,[1]E!C:C,"&gt;="&amp;debut,[1]E!C:C,"&lt;="&amp;fin)</f>
        <v>0</v>
      </c>
      <c r="F352" s="4">
        <f>+SUMIFS([1]E!F:F,[1]E!D:D,A352,[1]E!C:C,"&gt;="&amp;$A$1,[1]E!C:C,"&lt;="&amp;$A$2)-SUMIFS([1]E!G:G,[1]E!D:D,A352,[1]E!C:C,"&gt;="&amp;$A$1,[1]E!C:C,"&lt;="&amp;$A$2)</f>
        <v>0</v>
      </c>
      <c r="G352" s="4">
        <f>+SUMIFS([1]E!F:F,[1]E!D:D,A352,[1]E!C:C,"&gt;="&amp;$A$3,[1]E!C:C,"&lt;="&amp;$A$4)-SUMIFS([1]E!G:G,[1]E!D:D,$A$10,[1]E!C:C,"&gt;="&amp;A345,[1]E!C:C,"&lt;="&amp;$A$4)</f>
        <v>0</v>
      </c>
      <c r="H352" s="4">
        <f>+SUMIFS([1]E!F:F,[1]E!K:K,Tableau1[[#Headers],[cal]],[1]E!D:D,Tableau1[[#This Row],[N° compte]])-SUMIFS([1]E!G:G,[1]E!K:K,Tableau1[[#Headers],[cal]],[1]E!D:D,Tableau1[[#This Row],[N° compte]])</f>
        <v>0</v>
      </c>
      <c r="I352" s="4">
        <f>SUMIFS([1]E!F:F,[1]E!K:K,Tableau1[[#Headers],[jjb]],[1]E!D:D,Tableau1[[#This Row],[N° compte]])-SUMIFS([1]E!F:F,[1]E!G:G,Tableau1[[#Headers],[jjb]],[1]E!D:D,Tableau1[[#This Row],[N° compte]])</f>
        <v>0</v>
      </c>
      <c r="J352" s="30" t="s">
        <v>386</v>
      </c>
    </row>
    <row r="353" spans="1:10">
      <c r="A353" s="23">
        <v>393</v>
      </c>
      <c r="B353" s="24" t="s">
        <v>391</v>
      </c>
      <c r="C353" s="3">
        <f>SUMIF([1]E!D:D,A353,[1]E!F:F)</f>
        <v>0</v>
      </c>
      <c r="D353" s="3">
        <f>SUMIF([1]E!D:D,A353,[1]E!G:G)</f>
        <v>0</v>
      </c>
      <c r="E353" s="4">
        <f>+SUMIFS([1]E!F:F,[1]E!D:D,A353,[1]E!C:C,"&gt;="&amp;debut,[1]E!C:C,"&lt;="&amp;fin)-SUMIFS([1]E!G:G,[1]E!D:D,A353,[1]E!C:C,"&gt;="&amp;debut,[1]E!C:C,"&lt;="&amp;fin)</f>
        <v>0</v>
      </c>
      <c r="F353" s="4">
        <f>+SUMIFS([1]E!F:F,[1]E!D:D,A353,[1]E!C:C,"&gt;="&amp;$A$1,[1]E!C:C,"&lt;="&amp;$A$2)-SUMIFS([1]E!G:G,[1]E!D:D,A353,[1]E!C:C,"&gt;="&amp;$A$1,[1]E!C:C,"&lt;="&amp;$A$2)</f>
        <v>0</v>
      </c>
      <c r="G353" s="4">
        <f>+SUMIFS([1]E!F:F,[1]E!D:D,A353,[1]E!C:C,"&gt;="&amp;$A$3,[1]E!C:C,"&lt;="&amp;$A$4)-SUMIFS([1]E!G:G,[1]E!D:D,$A$10,[1]E!C:C,"&gt;="&amp;A346,[1]E!C:C,"&lt;="&amp;$A$4)</f>
        <v>0</v>
      </c>
      <c r="H353" s="4">
        <f>+SUMIFS([1]E!F:F,[1]E!K:K,Tableau1[[#Headers],[cal]],[1]E!D:D,Tableau1[[#This Row],[N° compte]])-SUMIFS([1]E!G:G,[1]E!K:K,Tableau1[[#Headers],[cal]],[1]E!D:D,Tableau1[[#This Row],[N° compte]])</f>
        <v>0</v>
      </c>
      <c r="I353" s="4">
        <f>SUMIFS([1]E!F:F,[1]E!K:K,Tableau1[[#Headers],[jjb]],[1]E!D:D,Tableau1[[#This Row],[N° compte]])-SUMIFS([1]E!F:F,[1]E!G:G,Tableau1[[#Headers],[jjb]],[1]E!D:D,Tableau1[[#This Row],[N° compte]])</f>
        <v>0</v>
      </c>
      <c r="J353" s="25" t="s">
        <v>392</v>
      </c>
    </row>
    <row r="354" spans="1:10">
      <c r="A354" s="28">
        <v>3931</v>
      </c>
      <c r="B354" s="29" t="s">
        <v>393</v>
      </c>
      <c r="C354" s="3">
        <f>SUMIF([1]E!D:D,A354,[1]E!F:F)</f>
        <v>0</v>
      </c>
      <c r="D354" s="3">
        <f>SUMIF([1]E!D:D,A354,[1]E!G:G)</f>
        <v>0</v>
      </c>
      <c r="E354" s="4">
        <f>+SUMIFS([1]E!F:F,[1]E!D:D,A354,[1]E!C:C,"&gt;="&amp;debut,[1]E!C:C,"&lt;="&amp;fin)-SUMIFS([1]E!G:G,[1]E!D:D,A354,[1]E!C:C,"&gt;="&amp;debut,[1]E!C:C,"&lt;="&amp;fin)</f>
        <v>0</v>
      </c>
      <c r="F354" s="4">
        <f>+SUMIFS([1]E!F:F,[1]E!D:D,A354,[1]E!C:C,"&gt;="&amp;$A$1,[1]E!C:C,"&lt;="&amp;$A$2)-SUMIFS([1]E!G:G,[1]E!D:D,A354,[1]E!C:C,"&gt;="&amp;$A$1,[1]E!C:C,"&lt;="&amp;$A$2)</f>
        <v>0</v>
      </c>
      <c r="G354" s="4">
        <f>+SUMIFS([1]E!F:F,[1]E!D:D,A354,[1]E!C:C,"&gt;="&amp;$A$3,[1]E!C:C,"&lt;="&amp;$A$4)-SUMIFS([1]E!G:G,[1]E!D:D,$A$10,[1]E!C:C,"&gt;="&amp;A347,[1]E!C:C,"&lt;="&amp;$A$4)</f>
        <v>0</v>
      </c>
      <c r="H354" s="4">
        <f>+SUMIFS([1]E!F:F,[1]E!K:K,Tableau1[[#Headers],[cal]],[1]E!D:D,Tableau1[[#This Row],[N° compte]])-SUMIFS([1]E!G:G,[1]E!K:K,Tableau1[[#Headers],[cal]],[1]E!D:D,Tableau1[[#This Row],[N° compte]])</f>
        <v>0</v>
      </c>
      <c r="I354" s="4">
        <f>SUMIFS([1]E!F:F,[1]E!K:K,Tableau1[[#Headers],[jjb]],[1]E!D:D,Tableau1[[#This Row],[N° compte]])-SUMIFS([1]E!F:F,[1]E!G:G,Tableau1[[#Headers],[jjb]],[1]E!D:D,Tableau1[[#This Row],[N° compte]])</f>
        <v>0</v>
      </c>
      <c r="J354" s="30" t="s">
        <v>392</v>
      </c>
    </row>
    <row r="355" spans="1:10">
      <c r="A355" s="23">
        <v>3935</v>
      </c>
      <c r="B355" s="24" t="s">
        <v>394</v>
      </c>
      <c r="C355" s="3">
        <f>SUMIF([1]E!D:D,A355,[1]E!F:F)</f>
        <v>0</v>
      </c>
      <c r="D355" s="3">
        <f>SUMIF([1]E!D:D,A355,[1]E!G:G)</f>
        <v>0</v>
      </c>
      <c r="E355" s="4">
        <f>+SUMIFS([1]E!F:F,[1]E!D:D,A355,[1]E!C:C,"&gt;="&amp;debut,[1]E!C:C,"&lt;="&amp;fin)-SUMIFS([1]E!G:G,[1]E!D:D,A355,[1]E!C:C,"&gt;="&amp;debut,[1]E!C:C,"&lt;="&amp;fin)</f>
        <v>0</v>
      </c>
      <c r="F355" s="4">
        <f>+SUMIFS([1]E!F:F,[1]E!D:D,A355,[1]E!C:C,"&gt;="&amp;$A$1,[1]E!C:C,"&lt;="&amp;$A$2)-SUMIFS([1]E!G:G,[1]E!D:D,A355,[1]E!C:C,"&gt;="&amp;$A$1,[1]E!C:C,"&lt;="&amp;$A$2)</f>
        <v>0</v>
      </c>
      <c r="G355" s="4">
        <f>+SUMIFS([1]E!F:F,[1]E!D:D,A355,[1]E!C:C,"&gt;="&amp;$A$3,[1]E!C:C,"&lt;="&amp;$A$4)-SUMIFS([1]E!G:G,[1]E!D:D,$A$10,[1]E!C:C,"&gt;="&amp;A348,[1]E!C:C,"&lt;="&amp;$A$4)</f>
        <v>0</v>
      </c>
      <c r="H355" s="4">
        <f>+SUMIFS([1]E!F:F,[1]E!K:K,Tableau1[[#Headers],[cal]],[1]E!D:D,Tableau1[[#This Row],[N° compte]])-SUMIFS([1]E!G:G,[1]E!K:K,Tableau1[[#Headers],[cal]],[1]E!D:D,Tableau1[[#This Row],[N° compte]])</f>
        <v>0</v>
      </c>
      <c r="I355" s="4">
        <f>SUMIFS([1]E!F:F,[1]E!K:K,Tableau1[[#Headers],[jjb]],[1]E!D:D,Tableau1[[#This Row],[N° compte]])-SUMIFS([1]E!F:F,[1]E!G:G,Tableau1[[#Headers],[jjb]],[1]E!D:D,Tableau1[[#This Row],[N° compte]])</f>
        <v>0</v>
      </c>
      <c r="J355" s="25" t="s">
        <v>392</v>
      </c>
    </row>
    <row r="356" spans="1:10">
      <c r="A356" s="28">
        <v>394</v>
      </c>
      <c r="B356" s="29" t="s">
        <v>395</v>
      </c>
      <c r="C356" s="3">
        <f>SUMIF([1]E!D:D,A356,[1]E!F:F)</f>
        <v>0</v>
      </c>
      <c r="D356" s="3">
        <f>SUMIF([1]E!D:D,A356,[1]E!G:G)</f>
        <v>0</v>
      </c>
      <c r="E356" s="4">
        <f>+SUMIFS([1]E!F:F,[1]E!D:D,A356,[1]E!C:C,"&gt;="&amp;debut,[1]E!C:C,"&lt;="&amp;fin)-SUMIFS([1]E!G:G,[1]E!D:D,A356,[1]E!C:C,"&gt;="&amp;debut,[1]E!C:C,"&lt;="&amp;fin)</f>
        <v>0</v>
      </c>
      <c r="F356" s="4">
        <f>+SUMIFS([1]E!F:F,[1]E!D:D,A356,[1]E!C:C,"&gt;="&amp;$A$1,[1]E!C:C,"&lt;="&amp;$A$2)-SUMIFS([1]E!G:G,[1]E!D:D,A356,[1]E!C:C,"&gt;="&amp;$A$1,[1]E!C:C,"&lt;="&amp;$A$2)</f>
        <v>0</v>
      </c>
      <c r="G356" s="4">
        <f>+SUMIFS([1]E!F:F,[1]E!D:D,A356,[1]E!C:C,"&gt;="&amp;$A$3,[1]E!C:C,"&lt;="&amp;$A$4)-SUMIFS([1]E!G:G,[1]E!D:D,$A$10,[1]E!C:C,"&gt;="&amp;A349,[1]E!C:C,"&lt;="&amp;$A$4)</f>
        <v>0</v>
      </c>
      <c r="H356" s="4">
        <f>+SUMIFS([1]E!F:F,[1]E!K:K,Tableau1[[#Headers],[cal]],[1]E!D:D,Tableau1[[#This Row],[N° compte]])-SUMIFS([1]E!G:G,[1]E!K:K,Tableau1[[#Headers],[cal]],[1]E!D:D,Tableau1[[#This Row],[N° compte]])</f>
        <v>0</v>
      </c>
      <c r="I356" s="4">
        <f>SUMIFS([1]E!F:F,[1]E!K:K,Tableau1[[#Headers],[jjb]],[1]E!D:D,Tableau1[[#This Row],[N° compte]])-SUMIFS([1]E!F:F,[1]E!G:G,Tableau1[[#Headers],[jjb]],[1]E!D:D,Tableau1[[#This Row],[N° compte]])</f>
        <v>0</v>
      </c>
      <c r="J356" s="30" t="s">
        <v>392</v>
      </c>
    </row>
    <row r="357" spans="1:10">
      <c r="A357" s="23">
        <v>3941</v>
      </c>
      <c r="B357" s="24" t="s">
        <v>396</v>
      </c>
      <c r="C357" s="3">
        <f>SUMIF([1]E!D:D,A357,[1]E!F:F)</f>
        <v>0</v>
      </c>
      <c r="D357" s="3">
        <f>SUMIF([1]E!D:D,A357,[1]E!G:G)</f>
        <v>0</v>
      </c>
      <c r="E357" s="4">
        <f>+SUMIFS([1]E!F:F,[1]E!D:D,A357,[1]E!C:C,"&gt;="&amp;debut,[1]E!C:C,"&lt;="&amp;fin)-SUMIFS([1]E!G:G,[1]E!D:D,A357,[1]E!C:C,"&gt;="&amp;debut,[1]E!C:C,"&lt;="&amp;fin)</f>
        <v>0</v>
      </c>
      <c r="F357" s="4">
        <f>+SUMIFS([1]E!F:F,[1]E!D:D,A357,[1]E!C:C,"&gt;="&amp;$A$1,[1]E!C:C,"&lt;="&amp;$A$2)-SUMIFS([1]E!G:G,[1]E!D:D,A357,[1]E!C:C,"&gt;="&amp;$A$1,[1]E!C:C,"&lt;="&amp;$A$2)</f>
        <v>0</v>
      </c>
      <c r="G357" s="4">
        <f>+SUMIFS([1]E!F:F,[1]E!D:D,A357,[1]E!C:C,"&gt;="&amp;$A$3,[1]E!C:C,"&lt;="&amp;$A$4)-SUMIFS([1]E!G:G,[1]E!D:D,$A$10,[1]E!C:C,"&gt;="&amp;A350,[1]E!C:C,"&lt;="&amp;$A$4)</f>
        <v>0</v>
      </c>
      <c r="H357" s="4">
        <f>+SUMIFS([1]E!F:F,[1]E!K:K,Tableau1[[#Headers],[cal]],[1]E!D:D,Tableau1[[#This Row],[N° compte]])-SUMIFS([1]E!G:G,[1]E!K:K,Tableau1[[#Headers],[cal]],[1]E!D:D,Tableau1[[#This Row],[N° compte]])</f>
        <v>0</v>
      </c>
      <c r="I357" s="4">
        <f>SUMIFS([1]E!F:F,[1]E!K:K,Tableau1[[#Headers],[jjb]],[1]E!D:D,Tableau1[[#This Row],[N° compte]])-SUMIFS([1]E!F:F,[1]E!G:G,Tableau1[[#Headers],[jjb]],[1]E!D:D,Tableau1[[#This Row],[N° compte]])</f>
        <v>0</v>
      </c>
      <c r="J357" s="25" t="s">
        <v>392</v>
      </c>
    </row>
    <row r="358" spans="1:10">
      <c r="A358" s="28">
        <v>3945</v>
      </c>
      <c r="B358" s="29" t="s">
        <v>397</v>
      </c>
      <c r="C358" s="3">
        <f>SUMIF([1]E!D:D,A358,[1]E!F:F)</f>
        <v>0</v>
      </c>
      <c r="D358" s="3">
        <f>SUMIF([1]E!D:D,A358,[1]E!G:G)</f>
        <v>0</v>
      </c>
      <c r="E358" s="4">
        <f>+SUMIFS([1]E!F:F,[1]E!D:D,A358,[1]E!C:C,"&gt;="&amp;debut,[1]E!C:C,"&lt;="&amp;fin)-SUMIFS([1]E!G:G,[1]E!D:D,A358,[1]E!C:C,"&gt;="&amp;debut,[1]E!C:C,"&lt;="&amp;fin)</f>
        <v>0</v>
      </c>
      <c r="F358" s="4">
        <f>+SUMIFS([1]E!F:F,[1]E!D:D,A358,[1]E!C:C,"&gt;="&amp;$A$1,[1]E!C:C,"&lt;="&amp;$A$2)-SUMIFS([1]E!G:G,[1]E!D:D,A358,[1]E!C:C,"&gt;="&amp;$A$1,[1]E!C:C,"&lt;="&amp;$A$2)</f>
        <v>0</v>
      </c>
      <c r="G358" s="4">
        <f>+SUMIFS([1]E!F:F,[1]E!D:D,A358,[1]E!C:C,"&gt;="&amp;$A$3,[1]E!C:C,"&lt;="&amp;$A$4)-SUMIFS([1]E!G:G,[1]E!D:D,$A$10,[1]E!C:C,"&gt;="&amp;A351,[1]E!C:C,"&lt;="&amp;$A$4)</f>
        <v>0</v>
      </c>
      <c r="H358" s="4">
        <f>+SUMIFS([1]E!F:F,[1]E!K:K,Tableau1[[#Headers],[cal]],[1]E!D:D,Tableau1[[#This Row],[N° compte]])-SUMIFS([1]E!G:G,[1]E!K:K,Tableau1[[#Headers],[cal]],[1]E!D:D,Tableau1[[#This Row],[N° compte]])</f>
        <v>0</v>
      </c>
      <c r="I358" s="4">
        <f>SUMIFS([1]E!F:F,[1]E!K:K,Tableau1[[#Headers],[jjb]],[1]E!D:D,Tableau1[[#This Row],[N° compte]])-SUMIFS([1]E!F:F,[1]E!G:G,Tableau1[[#Headers],[jjb]],[1]E!D:D,Tableau1[[#This Row],[N° compte]])</f>
        <v>0</v>
      </c>
      <c r="J358" s="30" t="s">
        <v>392</v>
      </c>
    </row>
    <row r="359" spans="1:10">
      <c r="A359" s="23">
        <v>395</v>
      </c>
      <c r="B359" s="24" t="s">
        <v>398</v>
      </c>
      <c r="C359" s="3">
        <f>SUMIF([1]E!D:D,A359,[1]E!F:F)</f>
        <v>0</v>
      </c>
      <c r="D359" s="3">
        <f>SUMIF([1]E!D:D,A359,[1]E!G:G)</f>
        <v>0</v>
      </c>
      <c r="E359" s="4">
        <f>+SUMIFS([1]E!F:F,[1]E!D:D,A359,[1]E!C:C,"&gt;="&amp;debut,[1]E!C:C,"&lt;="&amp;fin)-SUMIFS([1]E!G:G,[1]E!D:D,A359,[1]E!C:C,"&gt;="&amp;debut,[1]E!C:C,"&lt;="&amp;fin)</f>
        <v>0</v>
      </c>
      <c r="F359" s="4">
        <f>+SUMIFS([1]E!F:F,[1]E!D:D,A359,[1]E!C:C,"&gt;="&amp;$A$1,[1]E!C:C,"&lt;="&amp;$A$2)-SUMIFS([1]E!G:G,[1]E!D:D,A359,[1]E!C:C,"&gt;="&amp;$A$1,[1]E!C:C,"&lt;="&amp;$A$2)</f>
        <v>0</v>
      </c>
      <c r="G359" s="4">
        <f>+SUMIFS([1]E!F:F,[1]E!D:D,A359,[1]E!C:C,"&gt;="&amp;$A$3,[1]E!C:C,"&lt;="&amp;$A$4)-SUMIFS([1]E!G:G,[1]E!D:D,$A$10,[1]E!C:C,"&gt;="&amp;A352,[1]E!C:C,"&lt;="&amp;$A$4)</f>
        <v>0</v>
      </c>
      <c r="H359" s="4">
        <f>+SUMIFS([1]E!F:F,[1]E!K:K,Tableau1[[#Headers],[cal]],[1]E!D:D,Tableau1[[#This Row],[N° compte]])-SUMIFS([1]E!G:G,[1]E!K:K,Tableau1[[#Headers],[cal]],[1]E!D:D,Tableau1[[#This Row],[N° compte]])</f>
        <v>0</v>
      </c>
      <c r="I359" s="4">
        <f>SUMIFS([1]E!F:F,[1]E!K:K,Tableau1[[#Headers],[jjb]],[1]E!D:D,Tableau1[[#This Row],[N° compte]])-SUMIFS([1]E!F:F,[1]E!G:G,Tableau1[[#Headers],[jjb]],[1]E!D:D,Tableau1[[#This Row],[N° compte]])</f>
        <v>0</v>
      </c>
      <c r="J359" s="25" t="s">
        <v>399</v>
      </c>
    </row>
    <row r="360" spans="1:10">
      <c r="A360" s="28">
        <v>3951</v>
      </c>
      <c r="B360" s="29" t="s">
        <v>400</v>
      </c>
      <c r="C360" s="3">
        <f>SUMIF([1]E!D:D,A360,[1]E!F:F)</f>
        <v>0</v>
      </c>
      <c r="D360" s="3">
        <f>SUMIF([1]E!D:D,A360,[1]E!G:G)</f>
        <v>0</v>
      </c>
      <c r="E360" s="4">
        <f>+SUMIFS([1]E!F:F,[1]E!D:D,A360,[1]E!C:C,"&gt;="&amp;debut,[1]E!C:C,"&lt;="&amp;fin)-SUMIFS([1]E!G:G,[1]E!D:D,A360,[1]E!C:C,"&gt;="&amp;debut,[1]E!C:C,"&lt;="&amp;fin)</f>
        <v>0</v>
      </c>
      <c r="F360" s="4">
        <f>+SUMIFS([1]E!F:F,[1]E!D:D,A360,[1]E!C:C,"&gt;="&amp;$A$1,[1]E!C:C,"&lt;="&amp;$A$2)-SUMIFS([1]E!G:G,[1]E!D:D,A360,[1]E!C:C,"&gt;="&amp;$A$1,[1]E!C:C,"&lt;="&amp;$A$2)</f>
        <v>0</v>
      </c>
      <c r="G360" s="4">
        <f>+SUMIFS([1]E!F:F,[1]E!D:D,A360,[1]E!C:C,"&gt;="&amp;$A$3,[1]E!C:C,"&lt;="&amp;$A$4)-SUMIFS([1]E!G:G,[1]E!D:D,$A$10,[1]E!C:C,"&gt;="&amp;A353,[1]E!C:C,"&lt;="&amp;$A$4)</f>
        <v>0</v>
      </c>
      <c r="H360" s="4">
        <f>+SUMIFS([1]E!F:F,[1]E!K:K,Tableau1[[#Headers],[cal]],[1]E!D:D,Tableau1[[#This Row],[N° compte]])-SUMIFS([1]E!G:G,[1]E!K:K,Tableau1[[#Headers],[cal]],[1]E!D:D,Tableau1[[#This Row],[N° compte]])</f>
        <v>0</v>
      </c>
      <c r="I360" s="4">
        <f>SUMIFS([1]E!F:F,[1]E!K:K,Tableau1[[#Headers],[jjb]],[1]E!D:D,Tableau1[[#This Row],[N° compte]])-SUMIFS([1]E!F:F,[1]E!G:G,Tableau1[[#Headers],[jjb]],[1]E!D:D,Tableau1[[#This Row],[N° compte]])</f>
        <v>0</v>
      </c>
      <c r="J360" s="30" t="s">
        <v>399</v>
      </c>
    </row>
    <row r="361" spans="1:10">
      <c r="A361" s="23">
        <v>3955</v>
      </c>
      <c r="B361" s="24" t="s">
        <v>401</v>
      </c>
      <c r="C361" s="3">
        <f>SUMIF([1]E!D:D,A361,[1]E!F:F)</f>
        <v>0</v>
      </c>
      <c r="D361" s="3">
        <f>SUMIF([1]E!D:D,A361,[1]E!G:G)</f>
        <v>0</v>
      </c>
      <c r="E361" s="4">
        <f>+SUMIFS([1]E!F:F,[1]E!D:D,A361,[1]E!C:C,"&gt;="&amp;debut,[1]E!C:C,"&lt;="&amp;fin)-SUMIFS([1]E!G:G,[1]E!D:D,A361,[1]E!C:C,"&gt;="&amp;debut,[1]E!C:C,"&lt;="&amp;fin)</f>
        <v>0</v>
      </c>
      <c r="F361" s="4">
        <f>+SUMIFS([1]E!F:F,[1]E!D:D,A361,[1]E!C:C,"&gt;="&amp;$A$1,[1]E!C:C,"&lt;="&amp;$A$2)-SUMIFS([1]E!G:G,[1]E!D:D,A361,[1]E!C:C,"&gt;="&amp;$A$1,[1]E!C:C,"&lt;="&amp;$A$2)</f>
        <v>0</v>
      </c>
      <c r="G361" s="4">
        <f>+SUMIFS([1]E!F:F,[1]E!D:D,A361,[1]E!C:C,"&gt;="&amp;$A$3,[1]E!C:C,"&lt;="&amp;$A$4)-SUMIFS([1]E!G:G,[1]E!D:D,$A$10,[1]E!C:C,"&gt;="&amp;A354,[1]E!C:C,"&lt;="&amp;$A$4)</f>
        <v>0</v>
      </c>
      <c r="H361" s="4">
        <f>+SUMIFS([1]E!F:F,[1]E!K:K,Tableau1[[#Headers],[cal]],[1]E!D:D,Tableau1[[#This Row],[N° compte]])-SUMIFS([1]E!G:G,[1]E!K:K,Tableau1[[#Headers],[cal]],[1]E!D:D,Tableau1[[#This Row],[N° compte]])</f>
        <v>0</v>
      </c>
      <c r="I361" s="4">
        <f>SUMIFS([1]E!F:F,[1]E!K:K,Tableau1[[#Headers],[jjb]],[1]E!D:D,Tableau1[[#This Row],[N° compte]])-SUMIFS([1]E!F:F,[1]E!G:G,Tableau1[[#Headers],[jjb]],[1]E!D:D,Tableau1[[#This Row],[N° compte]])</f>
        <v>0</v>
      </c>
      <c r="J361" s="25" t="s">
        <v>399</v>
      </c>
    </row>
    <row r="362" spans="1:10">
      <c r="A362" s="28">
        <v>397</v>
      </c>
      <c r="B362" s="29" t="s">
        <v>402</v>
      </c>
      <c r="C362" s="3">
        <f>SUMIF([1]E!D:D,A362,[1]E!F:F)</f>
        <v>0</v>
      </c>
      <c r="D362" s="3">
        <f>SUMIF([1]E!D:D,A362,[1]E!G:G)</f>
        <v>0</v>
      </c>
      <c r="E362" s="4">
        <f>+SUMIFS([1]E!F:F,[1]E!D:D,A362,[1]E!C:C,"&gt;="&amp;debut,[1]E!C:C,"&lt;="&amp;fin)-SUMIFS([1]E!G:G,[1]E!D:D,A362,[1]E!C:C,"&gt;="&amp;debut,[1]E!C:C,"&lt;="&amp;fin)</f>
        <v>0</v>
      </c>
      <c r="F362" s="4">
        <f>+SUMIFS([1]E!F:F,[1]E!D:D,A362,[1]E!C:C,"&gt;="&amp;$A$1,[1]E!C:C,"&lt;="&amp;$A$2)-SUMIFS([1]E!G:G,[1]E!D:D,A362,[1]E!C:C,"&gt;="&amp;$A$1,[1]E!C:C,"&lt;="&amp;$A$2)</f>
        <v>0</v>
      </c>
      <c r="G362" s="4">
        <f>+SUMIFS([1]E!F:F,[1]E!D:D,A362,[1]E!C:C,"&gt;="&amp;$A$3,[1]E!C:C,"&lt;="&amp;$A$4)-SUMIFS([1]E!G:G,[1]E!D:D,$A$10,[1]E!C:C,"&gt;="&amp;A355,[1]E!C:C,"&lt;="&amp;$A$4)</f>
        <v>0</v>
      </c>
      <c r="H362" s="4">
        <f>+SUMIFS([1]E!F:F,[1]E!K:K,Tableau1[[#Headers],[cal]],[1]E!D:D,Tableau1[[#This Row],[N° compte]])-SUMIFS([1]E!G:G,[1]E!K:K,Tableau1[[#Headers],[cal]],[1]E!D:D,Tableau1[[#This Row],[N° compte]])</f>
        <v>0</v>
      </c>
      <c r="I362" s="4">
        <f>SUMIFS([1]E!F:F,[1]E!K:K,Tableau1[[#Headers],[jjb]],[1]E!D:D,Tableau1[[#This Row],[N° compte]])-SUMIFS([1]E!F:F,[1]E!G:G,Tableau1[[#Headers],[jjb]],[1]E!D:D,Tableau1[[#This Row],[N° compte]])</f>
        <v>0</v>
      </c>
      <c r="J362" s="30" t="s">
        <v>403</v>
      </c>
    </row>
    <row r="363" spans="1:10">
      <c r="A363" s="23">
        <v>3971</v>
      </c>
      <c r="B363" s="24" t="s">
        <v>404</v>
      </c>
      <c r="C363" s="3">
        <f>SUMIF([1]E!D:D,A363,[1]E!F:F)</f>
        <v>0</v>
      </c>
      <c r="D363" s="3">
        <f>SUMIF([1]E!D:D,A363,[1]E!G:G)</f>
        <v>0</v>
      </c>
      <c r="E363" s="4">
        <f>+SUMIFS([1]E!F:F,[1]E!D:D,A363,[1]E!C:C,"&gt;="&amp;debut,[1]E!C:C,"&lt;="&amp;fin)-SUMIFS([1]E!G:G,[1]E!D:D,A363,[1]E!C:C,"&gt;="&amp;debut,[1]E!C:C,"&lt;="&amp;fin)</f>
        <v>0</v>
      </c>
      <c r="F363" s="4">
        <f>+SUMIFS([1]E!F:F,[1]E!D:D,A363,[1]E!C:C,"&gt;="&amp;$A$1,[1]E!C:C,"&lt;="&amp;$A$2)-SUMIFS([1]E!G:G,[1]E!D:D,A363,[1]E!C:C,"&gt;="&amp;$A$1,[1]E!C:C,"&lt;="&amp;$A$2)</f>
        <v>0</v>
      </c>
      <c r="G363" s="4">
        <f>+SUMIFS([1]E!F:F,[1]E!D:D,A363,[1]E!C:C,"&gt;="&amp;$A$3,[1]E!C:C,"&lt;="&amp;$A$4)-SUMIFS([1]E!G:G,[1]E!D:D,$A$10,[1]E!C:C,"&gt;="&amp;A356,[1]E!C:C,"&lt;="&amp;$A$4)</f>
        <v>0</v>
      </c>
      <c r="H363" s="4">
        <f>+SUMIFS([1]E!F:F,[1]E!K:K,Tableau1[[#Headers],[cal]],[1]E!D:D,Tableau1[[#This Row],[N° compte]])-SUMIFS([1]E!G:G,[1]E!K:K,Tableau1[[#Headers],[cal]],[1]E!D:D,Tableau1[[#This Row],[N° compte]])</f>
        <v>0</v>
      </c>
      <c r="I363" s="4">
        <f>SUMIFS([1]E!F:F,[1]E!K:K,Tableau1[[#Headers],[jjb]],[1]E!D:D,Tableau1[[#This Row],[N° compte]])-SUMIFS([1]E!F:F,[1]E!G:G,Tableau1[[#Headers],[jjb]],[1]E!D:D,Tableau1[[#This Row],[N° compte]])</f>
        <v>0</v>
      </c>
      <c r="J363" s="25" t="s">
        <v>403</v>
      </c>
    </row>
    <row r="364" spans="1:10">
      <c r="A364" s="28">
        <v>3972</v>
      </c>
      <c r="B364" s="29" t="s">
        <v>405</v>
      </c>
      <c r="C364" s="3">
        <f>SUMIF([1]E!D:D,A364,[1]E!F:F)</f>
        <v>0</v>
      </c>
      <c r="D364" s="3">
        <f>SUMIF([1]E!D:D,A364,[1]E!G:G)</f>
        <v>0</v>
      </c>
      <c r="E364" s="4">
        <f>+SUMIFS([1]E!F:F,[1]E!D:D,A364,[1]E!C:C,"&gt;="&amp;debut,[1]E!C:C,"&lt;="&amp;fin)-SUMIFS([1]E!G:G,[1]E!D:D,A364,[1]E!C:C,"&gt;="&amp;debut,[1]E!C:C,"&lt;="&amp;fin)</f>
        <v>0</v>
      </c>
      <c r="F364" s="4">
        <f>+SUMIFS([1]E!F:F,[1]E!D:D,A364,[1]E!C:C,"&gt;="&amp;$A$1,[1]E!C:C,"&lt;="&amp;$A$2)-SUMIFS([1]E!G:G,[1]E!D:D,A364,[1]E!C:C,"&gt;="&amp;$A$1,[1]E!C:C,"&lt;="&amp;$A$2)</f>
        <v>0</v>
      </c>
      <c r="G364" s="4">
        <f>+SUMIFS([1]E!F:F,[1]E!D:D,A364,[1]E!C:C,"&gt;="&amp;$A$3,[1]E!C:C,"&lt;="&amp;$A$4)-SUMIFS([1]E!G:G,[1]E!D:D,$A$10,[1]E!C:C,"&gt;="&amp;A357,[1]E!C:C,"&lt;="&amp;$A$4)</f>
        <v>0</v>
      </c>
      <c r="H364" s="4">
        <f>+SUMIFS([1]E!F:F,[1]E!K:K,Tableau1[[#Headers],[cal]],[1]E!D:D,Tableau1[[#This Row],[N° compte]])-SUMIFS([1]E!G:G,[1]E!K:K,Tableau1[[#Headers],[cal]],[1]E!D:D,Tableau1[[#This Row],[N° compte]])</f>
        <v>0</v>
      </c>
      <c r="I364" s="4">
        <f>SUMIFS([1]E!F:F,[1]E!K:K,Tableau1[[#Headers],[jjb]],[1]E!D:D,Tableau1[[#This Row],[N° compte]])-SUMIFS([1]E!F:F,[1]E!G:G,Tableau1[[#Headers],[jjb]],[1]E!D:D,Tableau1[[#This Row],[N° compte]])</f>
        <v>0</v>
      </c>
      <c r="J364" s="30" t="s">
        <v>403</v>
      </c>
    </row>
    <row r="365" spans="1:10">
      <c r="A365" s="31">
        <v>40</v>
      </c>
      <c r="B365" s="32" t="s">
        <v>406</v>
      </c>
      <c r="C365" s="3">
        <f>SUMIF([1]E!D:D,A365,[1]E!F:F)</f>
        <v>0</v>
      </c>
      <c r="D365" s="3">
        <f>SUMIF([1]E!D:D,A365,[1]E!G:G)</f>
        <v>0</v>
      </c>
      <c r="E365" s="4">
        <f>+SUMIFS([1]E!F:F,[1]E!D:D,A365,[1]E!C:C,"&gt;="&amp;debut,[1]E!C:C,"&lt;="&amp;fin)-SUMIFS([1]E!G:G,[1]E!D:D,A365,[1]E!C:C,"&gt;="&amp;debut,[1]E!C:C,"&lt;="&amp;fin)</f>
        <v>0</v>
      </c>
      <c r="F365" s="4">
        <f>+SUMIFS([1]E!F:F,[1]E!D:D,A365,[1]E!C:C,"&gt;="&amp;$A$1,[1]E!C:C,"&lt;="&amp;$A$2)-SUMIFS([1]E!G:G,[1]E!D:D,A365,[1]E!C:C,"&gt;="&amp;$A$1,[1]E!C:C,"&lt;="&amp;$A$2)</f>
        <v>0</v>
      </c>
      <c r="G365" s="4">
        <f>+SUMIFS([1]E!F:F,[1]E!D:D,A365,[1]E!C:C,"&gt;="&amp;$A$3,[1]E!C:C,"&lt;="&amp;$A$4)-SUMIFS([1]E!G:G,[1]E!D:D,$A$10,[1]E!C:C,"&gt;="&amp;A358,[1]E!C:C,"&lt;="&amp;$A$4)</f>
        <v>0</v>
      </c>
      <c r="H365" s="4">
        <f>+SUMIFS([1]E!F:F,[1]E!K:K,Tableau1[[#Headers],[cal]],[1]E!D:D,Tableau1[[#This Row],[N° compte]])-SUMIFS([1]E!G:G,[1]E!K:K,Tableau1[[#Headers],[cal]],[1]E!D:D,Tableau1[[#This Row],[N° compte]])</f>
        <v>0</v>
      </c>
      <c r="I365" s="4">
        <f>SUMIFS([1]E!F:F,[1]E!K:K,Tableau1[[#Headers],[jjb]],[1]E!D:D,Tableau1[[#This Row],[N° compte]])-SUMIFS([1]E!F:F,[1]E!G:G,Tableau1[[#Headers],[jjb]],[1]E!D:D,Tableau1[[#This Row],[N° compte]])</f>
        <v>0</v>
      </c>
      <c r="J365" s="33"/>
    </row>
    <row r="366" spans="1:10">
      <c r="A366" s="28">
        <v>400</v>
      </c>
      <c r="B366" s="29" t="s">
        <v>407</v>
      </c>
      <c r="C366" s="3">
        <f>SUMIF([1]E!D:D,A366,[1]E!F:F)</f>
        <v>0</v>
      </c>
      <c r="D366" s="3">
        <f>SUMIF([1]E!D:D,A366,[1]E!G:G)</f>
        <v>0</v>
      </c>
      <c r="E366" s="4">
        <f>+SUMIFS([1]E!F:F,[1]E!D:D,A366,[1]E!C:C,"&gt;="&amp;debut,[1]E!C:C,"&lt;="&amp;fin)-SUMIFS([1]E!G:G,[1]E!D:D,A366,[1]E!C:C,"&gt;="&amp;debut,[1]E!C:C,"&lt;="&amp;fin)</f>
        <v>0</v>
      </c>
      <c r="F366" s="4">
        <f>+SUMIFS([1]E!F:F,[1]E!D:D,A366,[1]E!C:C,"&gt;="&amp;$A$1,[1]E!C:C,"&lt;="&amp;$A$2)-SUMIFS([1]E!G:G,[1]E!D:D,A366,[1]E!C:C,"&gt;="&amp;$A$1,[1]E!C:C,"&lt;="&amp;$A$2)</f>
        <v>0</v>
      </c>
      <c r="G366" s="4">
        <f>+SUMIFS([1]E!F:F,[1]E!D:D,A366,[1]E!C:C,"&gt;="&amp;$A$3,[1]E!C:C,"&lt;="&amp;$A$4)-SUMIFS([1]E!G:G,[1]E!D:D,$A$10,[1]E!C:C,"&gt;="&amp;A359,[1]E!C:C,"&lt;="&amp;$A$4)</f>
        <v>0</v>
      </c>
      <c r="H366" s="4">
        <f>+SUMIFS([1]E!F:F,[1]E!K:K,Tableau1[[#Headers],[cal]],[1]E!D:D,Tableau1[[#This Row],[N° compte]])-SUMIFS([1]E!G:G,[1]E!K:K,Tableau1[[#Headers],[cal]],[1]E!D:D,Tableau1[[#This Row],[N° compte]])</f>
        <v>0</v>
      </c>
      <c r="I366" s="4">
        <f>SUMIFS([1]E!F:F,[1]E!K:K,Tableau1[[#Headers],[jjb]],[1]E!D:D,Tableau1[[#This Row],[N° compte]])-SUMIFS([1]E!F:F,[1]E!G:G,Tableau1[[#Headers],[jjb]],[1]E!D:D,Tableau1[[#This Row],[N° compte]])</f>
        <v>0</v>
      </c>
      <c r="J366" s="30"/>
    </row>
    <row r="367" spans="1:10">
      <c r="A367" s="23">
        <v>401</v>
      </c>
      <c r="B367" s="24" t="s">
        <v>408</v>
      </c>
      <c r="C367" s="3">
        <f>SUMIF([1]E!D:D,A367,[1]E!F:F)</f>
        <v>0</v>
      </c>
      <c r="D367" s="3">
        <f>SUMIF([1]E!D:D,A367,[1]E!G:G)</f>
        <v>120</v>
      </c>
      <c r="E367" s="4">
        <f>+SUMIFS([1]E!F:F,[1]E!D:D,A367,[1]E!C:C,"&gt;="&amp;debut,[1]E!C:C,"&lt;="&amp;fin)-SUMIFS([1]E!G:G,[1]E!D:D,A367,[1]E!C:C,"&gt;="&amp;debut,[1]E!C:C,"&lt;="&amp;fin)</f>
        <v>0</v>
      </c>
      <c r="F367" s="4">
        <f>+SUMIFS([1]E!F:F,[1]E!D:D,A367,[1]E!C:C,"&gt;="&amp;$A$1,[1]E!C:C,"&lt;="&amp;$A$2)-SUMIFS([1]E!G:G,[1]E!D:D,A367,[1]E!C:C,"&gt;="&amp;$A$1,[1]E!C:C,"&lt;="&amp;$A$2)</f>
        <v>0</v>
      </c>
      <c r="G367" s="4">
        <f>+SUMIFS([1]E!F:F,[1]E!D:D,A367,[1]E!C:C,"&gt;="&amp;$A$3,[1]E!C:C,"&lt;="&amp;$A$4)-SUMIFS([1]E!G:G,[1]E!D:D,$A$10,[1]E!C:C,"&gt;="&amp;A360,[1]E!C:C,"&lt;="&amp;$A$4)</f>
        <v>0</v>
      </c>
      <c r="H367" s="4">
        <f>+SUMIFS([1]E!F:F,[1]E!K:K,Tableau1[[#Headers],[cal]],[1]E!D:D,Tableau1[[#This Row],[N° compte]])-SUMIFS([1]E!G:G,[1]E!K:K,Tableau1[[#Headers],[cal]],[1]E!D:D,Tableau1[[#This Row],[N° compte]])</f>
        <v>-120</v>
      </c>
      <c r="I367" s="4">
        <f>SUMIFS([1]E!F:F,[1]E!K:K,Tableau1[[#Headers],[jjb]],[1]E!D:D,Tableau1[[#This Row],[N° compte]])-SUMIFS([1]E!F:F,[1]E!G:G,Tableau1[[#Headers],[jjb]],[1]E!D:D,Tableau1[[#This Row],[N° compte]])</f>
        <v>0</v>
      </c>
      <c r="J367" s="25" t="s">
        <v>409</v>
      </c>
    </row>
    <row r="368" spans="1:10">
      <c r="A368" s="28">
        <v>4011</v>
      </c>
      <c r="B368" s="29" t="s">
        <v>410</v>
      </c>
      <c r="C368" s="3">
        <f>SUMIF([1]E!D:D,A368,[1]E!F:F)</f>
        <v>0</v>
      </c>
      <c r="D368" s="3">
        <f>SUMIF([1]E!D:D,A368,[1]E!G:G)</f>
        <v>0</v>
      </c>
      <c r="E368" s="4">
        <f>+SUMIFS([1]E!F:F,[1]E!D:D,A368,[1]E!C:C,"&gt;="&amp;debut,[1]E!C:C,"&lt;="&amp;fin)-SUMIFS([1]E!G:G,[1]E!D:D,A368,[1]E!C:C,"&gt;="&amp;debut,[1]E!C:C,"&lt;="&amp;fin)</f>
        <v>0</v>
      </c>
      <c r="F368" s="4">
        <f>+SUMIFS([1]E!F:F,[1]E!D:D,A368,[1]E!C:C,"&gt;="&amp;$A$1,[1]E!C:C,"&lt;="&amp;$A$2)-SUMIFS([1]E!G:G,[1]E!D:D,A368,[1]E!C:C,"&gt;="&amp;$A$1,[1]E!C:C,"&lt;="&amp;$A$2)</f>
        <v>0</v>
      </c>
      <c r="G368" s="4">
        <f>+SUMIFS([1]E!F:F,[1]E!D:D,A368,[1]E!C:C,"&gt;="&amp;$A$3,[1]E!C:C,"&lt;="&amp;$A$4)-SUMIFS([1]E!G:G,[1]E!D:D,$A$10,[1]E!C:C,"&gt;="&amp;A361,[1]E!C:C,"&lt;="&amp;$A$4)</f>
        <v>0</v>
      </c>
      <c r="H368" s="4">
        <f>+SUMIFS([1]E!F:F,[1]E!K:K,Tableau1[[#Headers],[cal]],[1]E!D:D,Tableau1[[#This Row],[N° compte]])-SUMIFS([1]E!G:G,[1]E!K:K,Tableau1[[#Headers],[cal]],[1]E!D:D,Tableau1[[#This Row],[N° compte]])</f>
        <v>0</v>
      </c>
      <c r="I368" s="4">
        <f>SUMIFS([1]E!F:F,[1]E!K:K,Tableau1[[#Headers],[jjb]],[1]E!D:D,Tableau1[[#This Row],[N° compte]])-SUMIFS([1]E!F:F,[1]E!G:G,Tableau1[[#Headers],[jjb]],[1]E!D:D,Tableau1[[#This Row],[N° compte]])</f>
        <v>0</v>
      </c>
      <c r="J368" s="30" t="s">
        <v>409</v>
      </c>
    </row>
    <row r="369" spans="1:10">
      <c r="A369" s="23">
        <v>4017</v>
      </c>
      <c r="B369" s="24" t="s">
        <v>411</v>
      </c>
      <c r="C369" s="3">
        <f>SUMIF([1]E!D:D,A369,[1]E!F:F)</f>
        <v>0</v>
      </c>
      <c r="D369" s="3">
        <f>SUMIF([1]E!D:D,A369,[1]E!G:G)</f>
        <v>0</v>
      </c>
      <c r="E369" s="4">
        <f>+SUMIFS([1]E!F:F,[1]E!D:D,A369,[1]E!C:C,"&gt;="&amp;debut,[1]E!C:C,"&lt;="&amp;fin)-SUMIFS([1]E!G:G,[1]E!D:D,A369,[1]E!C:C,"&gt;="&amp;debut,[1]E!C:C,"&lt;="&amp;fin)</f>
        <v>0</v>
      </c>
      <c r="F369" s="4">
        <f>+SUMIFS([1]E!F:F,[1]E!D:D,A369,[1]E!C:C,"&gt;="&amp;$A$1,[1]E!C:C,"&lt;="&amp;$A$2)-SUMIFS([1]E!G:G,[1]E!D:D,A369,[1]E!C:C,"&gt;="&amp;$A$1,[1]E!C:C,"&lt;="&amp;$A$2)</f>
        <v>0</v>
      </c>
      <c r="G369" s="4">
        <f>+SUMIFS([1]E!F:F,[1]E!D:D,A369,[1]E!C:C,"&gt;="&amp;$A$3,[1]E!C:C,"&lt;="&amp;$A$4)-SUMIFS([1]E!G:G,[1]E!D:D,$A$10,[1]E!C:C,"&gt;="&amp;A362,[1]E!C:C,"&lt;="&amp;$A$4)</f>
        <v>0</v>
      </c>
      <c r="H369" s="4">
        <f>+SUMIFS([1]E!F:F,[1]E!K:K,Tableau1[[#Headers],[cal]],[1]E!D:D,Tableau1[[#This Row],[N° compte]])-SUMIFS([1]E!G:G,[1]E!K:K,Tableau1[[#Headers],[cal]],[1]E!D:D,Tableau1[[#This Row],[N° compte]])</f>
        <v>0</v>
      </c>
      <c r="I369" s="4">
        <f>SUMIFS([1]E!F:F,[1]E!K:K,Tableau1[[#Headers],[jjb]],[1]E!D:D,Tableau1[[#This Row],[N° compte]])-SUMIFS([1]E!F:F,[1]E!G:G,Tableau1[[#Headers],[jjb]],[1]E!D:D,Tableau1[[#This Row],[N° compte]])</f>
        <v>0</v>
      </c>
      <c r="J369" s="25" t="s">
        <v>409</v>
      </c>
    </row>
    <row r="370" spans="1:10">
      <c r="A370" s="28">
        <v>403</v>
      </c>
      <c r="B370" s="29" t="s">
        <v>412</v>
      </c>
      <c r="C370" s="3">
        <f>SUMIF([1]E!D:D,A370,[1]E!F:F)</f>
        <v>0</v>
      </c>
      <c r="D370" s="3">
        <f>SUMIF([1]E!D:D,A370,[1]E!G:G)</f>
        <v>0</v>
      </c>
      <c r="E370" s="4">
        <f>+SUMIFS([1]E!F:F,[1]E!D:D,A370,[1]E!C:C,"&gt;="&amp;debut,[1]E!C:C,"&lt;="&amp;fin)-SUMIFS([1]E!G:G,[1]E!D:D,A370,[1]E!C:C,"&gt;="&amp;debut,[1]E!C:C,"&lt;="&amp;fin)</f>
        <v>0</v>
      </c>
      <c r="F370" s="4">
        <f>+SUMIFS([1]E!F:F,[1]E!D:D,A370,[1]E!C:C,"&gt;="&amp;$A$1,[1]E!C:C,"&lt;="&amp;$A$2)-SUMIFS([1]E!G:G,[1]E!D:D,A370,[1]E!C:C,"&gt;="&amp;$A$1,[1]E!C:C,"&lt;="&amp;$A$2)</f>
        <v>0</v>
      </c>
      <c r="G370" s="4">
        <f>+SUMIFS([1]E!F:F,[1]E!D:D,A370,[1]E!C:C,"&gt;="&amp;$A$3,[1]E!C:C,"&lt;="&amp;$A$4)-SUMIFS([1]E!G:G,[1]E!D:D,$A$10,[1]E!C:C,"&gt;="&amp;A363,[1]E!C:C,"&lt;="&amp;$A$4)</f>
        <v>0</v>
      </c>
      <c r="H370" s="4">
        <f>+SUMIFS([1]E!F:F,[1]E!K:K,Tableau1[[#Headers],[cal]],[1]E!D:D,Tableau1[[#This Row],[N° compte]])-SUMIFS([1]E!G:G,[1]E!K:K,Tableau1[[#Headers],[cal]],[1]E!D:D,Tableau1[[#This Row],[N° compte]])</f>
        <v>0</v>
      </c>
      <c r="I370" s="4">
        <f>SUMIFS([1]E!F:F,[1]E!K:K,Tableau1[[#Headers],[jjb]],[1]E!D:D,Tableau1[[#This Row],[N° compte]])-SUMIFS([1]E!F:F,[1]E!G:G,Tableau1[[#Headers],[jjb]],[1]E!D:D,Tableau1[[#This Row],[N° compte]])</f>
        <v>0</v>
      </c>
      <c r="J370" s="30" t="s">
        <v>409</v>
      </c>
    </row>
    <row r="371" spans="1:10">
      <c r="A371" s="23">
        <v>404</v>
      </c>
      <c r="B371" s="24" t="s">
        <v>413</v>
      </c>
      <c r="C371" s="3">
        <f>SUMIF([1]E!D:D,A371,[1]E!F:F)</f>
        <v>0</v>
      </c>
      <c r="D371" s="3">
        <f>SUMIF([1]E!D:D,A371,[1]E!G:G)</f>
        <v>0</v>
      </c>
      <c r="E371" s="4">
        <f>+SUMIFS([1]E!F:F,[1]E!D:D,A371,[1]E!C:C,"&gt;="&amp;debut,[1]E!C:C,"&lt;="&amp;fin)-SUMIFS([1]E!G:G,[1]E!D:D,A371,[1]E!C:C,"&gt;="&amp;debut,[1]E!C:C,"&lt;="&amp;fin)</f>
        <v>0</v>
      </c>
      <c r="F371" s="4">
        <f>+SUMIFS([1]E!F:F,[1]E!D:D,A371,[1]E!C:C,"&gt;="&amp;$A$1,[1]E!C:C,"&lt;="&amp;$A$2)-SUMIFS([1]E!G:G,[1]E!D:D,A371,[1]E!C:C,"&gt;="&amp;$A$1,[1]E!C:C,"&lt;="&amp;$A$2)</f>
        <v>0</v>
      </c>
      <c r="G371" s="4">
        <f>+SUMIFS([1]E!F:F,[1]E!D:D,A371,[1]E!C:C,"&gt;="&amp;$A$3,[1]E!C:C,"&lt;="&amp;$A$4)-SUMIFS([1]E!G:G,[1]E!D:D,$A$10,[1]E!C:C,"&gt;="&amp;A364,[1]E!C:C,"&lt;="&amp;$A$4)</f>
        <v>0</v>
      </c>
      <c r="H371" s="4">
        <f>+SUMIFS([1]E!F:F,[1]E!K:K,Tableau1[[#Headers],[cal]],[1]E!D:D,Tableau1[[#This Row],[N° compte]])-SUMIFS([1]E!G:G,[1]E!K:K,Tableau1[[#Headers],[cal]],[1]E!D:D,Tableau1[[#This Row],[N° compte]])</f>
        <v>0</v>
      </c>
      <c r="I371" s="4">
        <f>SUMIFS([1]E!F:F,[1]E!K:K,Tableau1[[#Headers],[jjb]],[1]E!D:D,Tableau1[[#This Row],[N° compte]])-SUMIFS([1]E!F:F,[1]E!G:G,Tableau1[[#Headers],[jjb]],[1]E!D:D,Tableau1[[#This Row],[N° compte]])</f>
        <v>0</v>
      </c>
      <c r="J371" s="25" t="s">
        <v>265</v>
      </c>
    </row>
    <row r="372" spans="1:10">
      <c r="A372" s="28">
        <v>4041</v>
      </c>
      <c r="B372" s="29" t="s">
        <v>414</v>
      </c>
      <c r="C372" s="3">
        <f>SUMIF([1]E!D:D,A372,[1]E!F:F)</f>
        <v>0</v>
      </c>
      <c r="D372" s="3">
        <f>SUMIF([1]E!D:D,A372,[1]E!G:G)</f>
        <v>0</v>
      </c>
      <c r="E372" s="4">
        <f>+SUMIFS([1]E!F:F,[1]E!D:D,A372,[1]E!C:C,"&gt;="&amp;debut,[1]E!C:C,"&lt;="&amp;fin)-SUMIFS([1]E!G:G,[1]E!D:D,A372,[1]E!C:C,"&gt;="&amp;debut,[1]E!C:C,"&lt;="&amp;fin)</f>
        <v>0</v>
      </c>
      <c r="F372" s="4">
        <f>+SUMIFS([1]E!F:F,[1]E!D:D,A372,[1]E!C:C,"&gt;="&amp;$A$1,[1]E!C:C,"&lt;="&amp;$A$2)-SUMIFS([1]E!G:G,[1]E!D:D,A372,[1]E!C:C,"&gt;="&amp;$A$1,[1]E!C:C,"&lt;="&amp;$A$2)</f>
        <v>0</v>
      </c>
      <c r="G372" s="4">
        <f>+SUMIFS([1]E!F:F,[1]E!D:D,A372,[1]E!C:C,"&gt;="&amp;$A$3,[1]E!C:C,"&lt;="&amp;$A$4)-SUMIFS([1]E!G:G,[1]E!D:D,$A$10,[1]E!C:C,"&gt;="&amp;A365,[1]E!C:C,"&lt;="&amp;$A$4)</f>
        <v>0</v>
      </c>
      <c r="H372" s="4">
        <f>+SUMIFS([1]E!F:F,[1]E!K:K,Tableau1[[#Headers],[cal]],[1]E!D:D,Tableau1[[#This Row],[N° compte]])-SUMIFS([1]E!G:G,[1]E!K:K,Tableau1[[#Headers],[cal]],[1]E!D:D,Tableau1[[#This Row],[N° compte]])</f>
        <v>0</v>
      </c>
      <c r="I372" s="4">
        <f>SUMIFS([1]E!F:F,[1]E!K:K,Tableau1[[#Headers],[jjb]],[1]E!D:D,Tableau1[[#This Row],[N° compte]])-SUMIFS([1]E!F:F,[1]E!G:G,Tableau1[[#Headers],[jjb]],[1]E!D:D,Tableau1[[#This Row],[N° compte]])</f>
        <v>0</v>
      </c>
      <c r="J372" s="30" t="s">
        <v>265</v>
      </c>
    </row>
    <row r="373" spans="1:10">
      <c r="A373" s="23">
        <v>4047</v>
      </c>
      <c r="B373" s="24" t="s">
        <v>415</v>
      </c>
      <c r="C373" s="3">
        <f>SUMIF([1]E!D:D,A373,[1]E!F:F)</f>
        <v>0</v>
      </c>
      <c r="D373" s="3">
        <f>SUMIF([1]E!D:D,A373,[1]E!G:G)</f>
        <v>0</v>
      </c>
      <c r="E373" s="4">
        <f>+SUMIFS([1]E!F:F,[1]E!D:D,A373,[1]E!C:C,"&gt;="&amp;debut,[1]E!C:C,"&lt;="&amp;fin)-SUMIFS([1]E!G:G,[1]E!D:D,A373,[1]E!C:C,"&gt;="&amp;debut,[1]E!C:C,"&lt;="&amp;fin)</f>
        <v>0</v>
      </c>
      <c r="F373" s="4">
        <f>+SUMIFS([1]E!F:F,[1]E!D:D,A373,[1]E!C:C,"&gt;="&amp;$A$1,[1]E!C:C,"&lt;="&amp;$A$2)-SUMIFS([1]E!G:G,[1]E!D:D,A373,[1]E!C:C,"&gt;="&amp;$A$1,[1]E!C:C,"&lt;="&amp;$A$2)</f>
        <v>0</v>
      </c>
      <c r="G373" s="4">
        <f>+SUMIFS([1]E!F:F,[1]E!D:D,A373,[1]E!C:C,"&gt;="&amp;$A$3,[1]E!C:C,"&lt;="&amp;$A$4)-SUMIFS([1]E!G:G,[1]E!D:D,$A$10,[1]E!C:C,"&gt;="&amp;A366,[1]E!C:C,"&lt;="&amp;$A$4)</f>
        <v>0</v>
      </c>
      <c r="H373" s="4">
        <f>+SUMIFS([1]E!F:F,[1]E!K:K,Tableau1[[#Headers],[cal]],[1]E!D:D,Tableau1[[#This Row],[N° compte]])-SUMIFS([1]E!G:G,[1]E!K:K,Tableau1[[#Headers],[cal]],[1]E!D:D,Tableau1[[#This Row],[N° compte]])</f>
        <v>0</v>
      </c>
      <c r="I373" s="4">
        <f>SUMIFS([1]E!F:F,[1]E!K:K,Tableau1[[#Headers],[jjb]],[1]E!D:D,Tableau1[[#This Row],[N° compte]])-SUMIFS([1]E!F:F,[1]E!G:G,Tableau1[[#Headers],[jjb]],[1]E!D:D,Tableau1[[#This Row],[N° compte]])</f>
        <v>0</v>
      </c>
      <c r="J373" s="25" t="s">
        <v>265</v>
      </c>
    </row>
    <row r="374" spans="1:10">
      <c r="A374" s="28">
        <v>405</v>
      </c>
      <c r="B374" s="29" t="s">
        <v>416</v>
      </c>
      <c r="C374" s="3">
        <f>SUMIF([1]E!D:D,A374,[1]E!F:F)</f>
        <v>0</v>
      </c>
      <c r="D374" s="3">
        <f>SUMIF([1]E!D:D,A374,[1]E!G:G)</f>
        <v>0</v>
      </c>
      <c r="E374" s="4">
        <f>+SUMIFS([1]E!F:F,[1]E!D:D,A374,[1]E!C:C,"&gt;="&amp;debut,[1]E!C:C,"&lt;="&amp;fin)-SUMIFS([1]E!G:G,[1]E!D:D,A374,[1]E!C:C,"&gt;="&amp;debut,[1]E!C:C,"&lt;="&amp;fin)</f>
        <v>0</v>
      </c>
      <c r="F374" s="4">
        <f>+SUMIFS([1]E!F:F,[1]E!D:D,A374,[1]E!C:C,"&gt;="&amp;$A$1,[1]E!C:C,"&lt;="&amp;$A$2)-SUMIFS([1]E!G:G,[1]E!D:D,A374,[1]E!C:C,"&gt;="&amp;$A$1,[1]E!C:C,"&lt;="&amp;$A$2)</f>
        <v>0</v>
      </c>
      <c r="G374" s="4">
        <f>+SUMIFS([1]E!F:F,[1]E!D:D,A374,[1]E!C:C,"&gt;="&amp;$A$3,[1]E!C:C,"&lt;="&amp;$A$4)-SUMIFS([1]E!G:G,[1]E!D:D,$A$10,[1]E!C:C,"&gt;="&amp;A367,[1]E!C:C,"&lt;="&amp;$A$4)</f>
        <v>0</v>
      </c>
      <c r="H374" s="4">
        <f>+SUMIFS([1]E!F:F,[1]E!K:K,Tableau1[[#Headers],[cal]],[1]E!D:D,Tableau1[[#This Row],[N° compte]])-SUMIFS([1]E!G:G,[1]E!K:K,Tableau1[[#Headers],[cal]],[1]E!D:D,Tableau1[[#This Row],[N° compte]])</f>
        <v>0</v>
      </c>
      <c r="I374" s="4">
        <f>SUMIFS([1]E!F:F,[1]E!K:K,Tableau1[[#Headers],[jjb]],[1]E!D:D,Tableau1[[#This Row],[N° compte]])-SUMIFS([1]E!F:F,[1]E!G:G,Tableau1[[#Headers],[jjb]],[1]E!D:D,Tableau1[[#This Row],[N° compte]])</f>
        <v>0</v>
      </c>
      <c r="J374" s="30" t="s">
        <v>265</v>
      </c>
    </row>
    <row r="375" spans="1:10">
      <c r="A375" s="23">
        <v>408</v>
      </c>
      <c r="B375" s="24" t="s">
        <v>417</v>
      </c>
      <c r="C375" s="3">
        <f>SUMIF([1]E!D:D,A375,[1]E!F:F)</f>
        <v>0</v>
      </c>
      <c r="D375" s="3">
        <f>SUMIF([1]E!D:D,A375,[1]E!G:G)</f>
        <v>0</v>
      </c>
      <c r="E375" s="4">
        <f>+SUMIFS([1]E!F:F,[1]E!D:D,A375,[1]E!C:C,"&gt;="&amp;debut,[1]E!C:C,"&lt;="&amp;fin)-SUMIFS([1]E!G:G,[1]E!D:D,A375,[1]E!C:C,"&gt;="&amp;debut,[1]E!C:C,"&lt;="&amp;fin)</f>
        <v>0</v>
      </c>
      <c r="F375" s="4">
        <f>+SUMIFS([1]E!F:F,[1]E!D:D,A375,[1]E!C:C,"&gt;="&amp;$A$1,[1]E!C:C,"&lt;="&amp;$A$2)-SUMIFS([1]E!G:G,[1]E!D:D,A375,[1]E!C:C,"&gt;="&amp;$A$1,[1]E!C:C,"&lt;="&amp;$A$2)</f>
        <v>0</v>
      </c>
      <c r="G375" s="4">
        <f>+SUMIFS([1]E!F:F,[1]E!D:D,A375,[1]E!C:C,"&gt;="&amp;$A$3,[1]E!C:C,"&lt;="&amp;$A$4)-SUMIFS([1]E!G:G,[1]E!D:D,$A$10,[1]E!C:C,"&gt;="&amp;A368,[1]E!C:C,"&lt;="&amp;$A$4)</f>
        <v>0</v>
      </c>
      <c r="H375" s="4">
        <f>+SUMIFS([1]E!F:F,[1]E!K:K,Tableau1[[#Headers],[cal]],[1]E!D:D,Tableau1[[#This Row],[N° compte]])-SUMIFS([1]E!G:G,[1]E!K:K,Tableau1[[#Headers],[cal]],[1]E!D:D,Tableau1[[#This Row],[N° compte]])</f>
        <v>0</v>
      </c>
      <c r="I375" s="4">
        <f>SUMIFS([1]E!F:F,[1]E!K:K,Tableau1[[#Headers],[jjb]],[1]E!D:D,Tableau1[[#This Row],[N° compte]])-SUMIFS([1]E!F:F,[1]E!G:G,Tableau1[[#Headers],[jjb]],[1]E!D:D,Tableau1[[#This Row],[N° compte]])</f>
        <v>0</v>
      </c>
      <c r="J375" s="25"/>
    </row>
    <row r="376" spans="1:10">
      <c r="A376" s="28">
        <v>4081</v>
      </c>
      <c r="B376" s="29" t="s">
        <v>408</v>
      </c>
      <c r="C376" s="3">
        <f>SUMIF([1]E!D:D,A376,[1]E!F:F)</f>
        <v>0</v>
      </c>
      <c r="D376" s="3">
        <f>SUMIF([1]E!D:D,A376,[1]E!G:G)</f>
        <v>0</v>
      </c>
      <c r="E376" s="4">
        <f>+SUMIFS([1]E!F:F,[1]E!D:D,A376,[1]E!C:C,"&gt;="&amp;debut,[1]E!C:C,"&lt;="&amp;fin)-SUMIFS([1]E!G:G,[1]E!D:D,A376,[1]E!C:C,"&gt;="&amp;debut,[1]E!C:C,"&lt;="&amp;fin)</f>
        <v>0</v>
      </c>
      <c r="F376" s="4">
        <f>+SUMIFS([1]E!F:F,[1]E!D:D,A376,[1]E!C:C,"&gt;="&amp;$A$1,[1]E!C:C,"&lt;="&amp;$A$2)-SUMIFS([1]E!G:G,[1]E!D:D,A376,[1]E!C:C,"&gt;="&amp;$A$1,[1]E!C:C,"&lt;="&amp;$A$2)</f>
        <v>0</v>
      </c>
      <c r="G376" s="4">
        <f>+SUMIFS([1]E!F:F,[1]E!D:D,A376,[1]E!C:C,"&gt;="&amp;$A$3,[1]E!C:C,"&lt;="&amp;$A$4)-SUMIFS([1]E!G:G,[1]E!D:D,$A$10,[1]E!C:C,"&gt;="&amp;A369,[1]E!C:C,"&lt;="&amp;$A$4)</f>
        <v>0</v>
      </c>
      <c r="H376" s="4">
        <f>+SUMIFS([1]E!F:F,[1]E!K:K,Tableau1[[#Headers],[cal]],[1]E!D:D,Tableau1[[#This Row],[N° compte]])-SUMIFS([1]E!G:G,[1]E!K:K,Tableau1[[#Headers],[cal]],[1]E!D:D,Tableau1[[#This Row],[N° compte]])</f>
        <v>0</v>
      </c>
      <c r="I376" s="4">
        <f>SUMIFS([1]E!F:F,[1]E!K:K,Tableau1[[#Headers],[jjb]],[1]E!D:D,Tableau1[[#This Row],[N° compte]])-SUMIFS([1]E!F:F,[1]E!G:G,Tableau1[[#Headers],[jjb]],[1]E!D:D,Tableau1[[#This Row],[N° compte]])</f>
        <v>0</v>
      </c>
      <c r="J376" s="30" t="s">
        <v>409</v>
      </c>
    </row>
    <row r="377" spans="1:10">
      <c r="A377" s="23">
        <v>4084</v>
      </c>
      <c r="B377" s="24" t="s">
        <v>413</v>
      </c>
      <c r="C377" s="3">
        <f>SUMIF([1]E!D:D,A377,[1]E!F:F)</f>
        <v>0</v>
      </c>
      <c r="D377" s="3">
        <f>SUMIF([1]E!D:D,A377,[1]E!G:G)</f>
        <v>0</v>
      </c>
      <c r="E377" s="4">
        <f>+SUMIFS([1]E!F:F,[1]E!D:D,A377,[1]E!C:C,"&gt;="&amp;debut,[1]E!C:C,"&lt;="&amp;fin)-SUMIFS([1]E!G:G,[1]E!D:D,A377,[1]E!C:C,"&gt;="&amp;debut,[1]E!C:C,"&lt;="&amp;fin)</f>
        <v>0</v>
      </c>
      <c r="F377" s="4">
        <f>+SUMIFS([1]E!F:F,[1]E!D:D,A377,[1]E!C:C,"&gt;="&amp;$A$1,[1]E!C:C,"&lt;="&amp;$A$2)-SUMIFS([1]E!G:G,[1]E!D:D,A377,[1]E!C:C,"&gt;="&amp;$A$1,[1]E!C:C,"&lt;="&amp;$A$2)</f>
        <v>0</v>
      </c>
      <c r="G377" s="4">
        <f>+SUMIFS([1]E!F:F,[1]E!D:D,A377,[1]E!C:C,"&gt;="&amp;$A$3,[1]E!C:C,"&lt;="&amp;$A$4)-SUMIFS([1]E!G:G,[1]E!D:D,$A$10,[1]E!C:C,"&gt;="&amp;A370,[1]E!C:C,"&lt;="&amp;$A$4)</f>
        <v>0</v>
      </c>
      <c r="H377" s="4">
        <f>+SUMIFS([1]E!F:F,[1]E!K:K,Tableau1[[#Headers],[cal]],[1]E!D:D,Tableau1[[#This Row],[N° compte]])-SUMIFS([1]E!G:G,[1]E!K:K,Tableau1[[#Headers],[cal]],[1]E!D:D,Tableau1[[#This Row],[N° compte]])</f>
        <v>0</v>
      </c>
      <c r="I377" s="4">
        <f>SUMIFS([1]E!F:F,[1]E!K:K,Tableau1[[#Headers],[jjb]],[1]E!D:D,Tableau1[[#This Row],[N° compte]])-SUMIFS([1]E!F:F,[1]E!G:G,Tableau1[[#Headers],[jjb]],[1]E!D:D,Tableau1[[#This Row],[N° compte]])</f>
        <v>0</v>
      </c>
      <c r="J377" s="25" t="s">
        <v>265</v>
      </c>
    </row>
    <row r="378" spans="1:10">
      <c r="A378" s="28">
        <v>4088</v>
      </c>
      <c r="B378" s="29" t="s">
        <v>418</v>
      </c>
      <c r="C378" s="3">
        <f>SUMIF([1]E!D:D,A378,[1]E!F:F)</f>
        <v>0</v>
      </c>
      <c r="D378" s="3">
        <f>SUMIF([1]E!D:D,A378,[1]E!G:G)</f>
        <v>0</v>
      </c>
      <c r="E378" s="4">
        <f>+SUMIFS([1]E!F:F,[1]E!D:D,A378,[1]E!C:C,"&gt;="&amp;debut,[1]E!C:C,"&lt;="&amp;fin)-SUMIFS([1]E!G:G,[1]E!D:D,A378,[1]E!C:C,"&gt;="&amp;debut,[1]E!C:C,"&lt;="&amp;fin)</f>
        <v>0</v>
      </c>
      <c r="F378" s="4">
        <f>+SUMIFS([1]E!F:F,[1]E!D:D,A378,[1]E!C:C,"&gt;="&amp;$A$1,[1]E!C:C,"&lt;="&amp;$A$2)-SUMIFS([1]E!G:G,[1]E!D:D,A378,[1]E!C:C,"&gt;="&amp;$A$1,[1]E!C:C,"&lt;="&amp;$A$2)</f>
        <v>0</v>
      </c>
      <c r="G378" s="4">
        <f>+SUMIFS([1]E!F:F,[1]E!D:D,A378,[1]E!C:C,"&gt;="&amp;$A$3,[1]E!C:C,"&lt;="&amp;$A$4)-SUMIFS([1]E!G:G,[1]E!D:D,$A$10,[1]E!C:C,"&gt;="&amp;A371,[1]E!C:C,"&lt;="&amp;$A$4)</f>
        <v>0</v>
      </c>
      <c r="H378" s="4">
        <f>+SUMIFS([1]E!F:F,[1]E!K:K,Tableau1[[#Headers],[cal]],[1]E!D:D,Tableau1[[#This Row],[N° compte]])-SUMIFS([1]E!G:G,[1]E!K:K,Tableau1[[#Headers],[cal]],[1]E!D:D,Tableau1[[#This Row],[N° compte]])</f>
        <v>0</v>
      </c>
      <c r="I378" s="4">
        <f>SUMIFS([1]E!F:F,[1]E!K:K,Tableau1[[#Headers],[jjb]],[1]E!D:D,Tableau1[[#This Row],[N° compte]])-SUMIFS([1]E!F:F,[1]E!G:G,Tableau1[[#Headers],[jjb]],[1]E!D:D,Tableau1[[#This Row],[N° compte]])</f>
        <v>0</v>
      </c>
      <c r="J378" s="30" t="s">
        <v>265</v>
      </c>
    </row>
    <row r="379" spans="1:10">
      <c r="A379" s="23">
        <v>409</v>
      </c>
      <c r="B379" s="24" t="s">
        <v>419</v>
      </c>
      <c r="C379" s="3">
        <f>SUMIF([1]E!D:D,A379,[1]E!F:F)</f>
        <v>0</v>
      </c>
      <c r="D379" s="3">
        <f>SUMIF([1]E!D:D,A379,[1]E!G:G)</f>
        <v>0</v>
      </c>
      <c r="E379" s="4">
        <f>+SUMIFS([1]E!F:F,[1]E!D:D,A379,[1]E!C:C,"&gt;="&amp;debut,[1]E!C:C,"&lt;="&amp;fin)-SUMIFS([1]E!G:G,[1]E!D:D,A379,[1]E!C:C,"&gt;="&amp;debut,[1]E!C:C,"&lt;="&amp;fin)</f>
        <v>0</v>
      </c>
      <c r="F379" s="4">
        <f>+SUMIFS([1]E!F:F,[1]E!D:D,A379,[1]E!C:C,"&gt;="&amp;$A$1,[1]E!C:C,"&lt;="&amp;$A$2)-SUMIFS([1]E!G:G,[1]E!D:D,A379,[1]E!C:C,"&gt;="&amp;$A$1,[1]E!C:C,"&lt;="&amp;$A$2)</f>
        <v>0</v>
      </c>
      <c r="G379" s="4">
        <f>+SUMIFS([1]E!F:F,[1]E!D:D,A379,[1]E!C:C,"&gt;="&amp;$A$3,[1]E!C:C,"&lt;="&amp;$A$4)-SUMIFS([1]E!G:G,[1]E!D:D,$A$10,[1]E!C:C,"&gt;="&amp;A372,[1]E!C:C,"&lt;="&amp;$A$4)</f>
        <v>0</v>
      </c>
      <c r="H379" s="4">
        <f>+SUMIFS([1]E!F:F,[1]E!K:K,Tableau1[[#Headers],[cal]],[1]E!D:D,Tableau1[[#This Row],[N° compte]])-SUMIFS([1]E!G:G,[1]E!K:K,Tableau1[[#Headers],[cal]],[1]E!D:D,Tableau1[[#This Row],[N° compte]])</f>
        <v>0</v>
      </c>
      <c r="I379" s="4">
        <f>SUMIFS([1]E!F:F,[1]E!K:K,Tableau1[[#Headers],[jjb]],[1]E!D:D,Tableau1[[#This Row],[N° compte]])-SUMIFS([1]E!F:F,[1]E!G:G,Tableau1[[#Headers],[jjb]],[1]E!D:D,Tableau1[[#This Row],[N° compte]])</f>
        <v>0</v>
      </c>
      <c r="J379" s="25"/>
    </row>
    <row r="380" spans="1:10">
      <c r="A380" s="28">
        <v>4091</v>
      </c>
      <c r="B380" s="29" t="s">
        <v>420</v>
      </c>
      <c r="C380" s="3">
        <f>SUMIF([1]E!D:D,A380,[1]E!F:F)</f>
        <v>0</v>
      </c>
      <c r="D380" s="3">
        <f>SUMIF([1]E!D:D,A380,[1]E!G:G)</f>
        <v>0</v>
      </c>
      <c r="E380" s="4">
        <f>+SUMIFS([1]E!F:F,[1]E!D:D,A380,[1]E!C:C,"&gt;="&amp;debut,[1]E!C:C,"&lt;="&amp;fin)-SUMIFS([1]E!G:G,[1]E!D:D,A380,[1]E!C:C,"&gt;="&amp;debut,[1]E!C:C,"&lt;="&amp;fin)</f>
        <v>0</v>
      </c>
      <c r="F380" s="4">
        <f>+SUMIFS([1]E!F:F,[1]E!D:D,A380,[1]E!C:C,"&gt;="&amp;$A$1,[1]E!C:C,"&lt;="&amp;$A$2)-SUMIFS([1]E!G:G,[1]E!D:D,A380,[1]E!C:C,"&gt;="&amp;$A$1,[1]E!C:C,"&lt;="&amp;$A$2)</f>
        <v>0</v>
      </c>
      <c r="G380" s="4">
        <f>+SUMIFS([1]E!F:F,[1]E!D:D,A380,[1]E!C:C,"&gt;="&amp;$A$3,[1]E!C:C,"&lt;="&amp;$A$4)-SUMIFS([1]E!G:G,[1]E!D:D,$A$10,[1]E!C:C,"&gt;="&amp;A373,[1]E!C:C,"&lt;="&amp;$A$4)</f>
        <v>0</v>
      </c>
      <c r="H380" s="4">
        <f>+SUMIFS([1]E!F:F,[1]E!K:K,Tableau1[[#Headers],[cal]],[1]E!D:D,Tableau1[[#This Row],[N° compte]])-SUMIFS([1]E!G:G,[1]E!K:K,Tableau1[[#Headers],[cal]],[1]E!D:D,Tableau1[[#This Row],[N° compte]])</f>
        <v>0</v>
      </c>
      <c r="I380" s="4">
        <f>SUMIFS([1]E!F:F,[1]E!K:K,Tableau1[[#Headers],[jjb]],[1]E!D:D,Tableau1[[#This Row],[N° compte]])-SUMIFS([1]E!F:F,[1]E!G:G,Tableau1[[#Headers],[jjb]],[1]E!D:D,Tableau1[[#This Row],[N° compte]])</f>
        <v>0</v>
      </c>
      <c r="J380" s="30" t="s">
        <v>421</v>
      </c>
    </row>
    <row r="381" spans="1:10">
      <c r="A381" s="23">
        <v>4096</v>
      </c>
      <c r="B381" s="24" t="s">
        <v>422</v>
      </c>
      <c r="C381" s="3">
        <f>SUMIF([1]E!D:D,A381,[1]E!F:F)</f>
        <v>0</v>
      </c>
      <c r="D381" s="3">
        <f>SUMIF([1]E!D:D,A381,[1]E!G:G)</f>
        <v>0</v>
      </c>
      <c r="E381" s="4">
        <f>+SUMIFS([1]E!F:F,[1]E!D:D,A381,[1]E!C:C,"&gt;="&amp;debut,[1]E!C:C,"&lt;="&amp;fin)-SUMIFS([1]E!G:G,[1]E!D:D,A381,[1]E!C:C,"&gt;="&amp;debut,[1]E!C:C,"&lt;="&amp;fin)</f>
        <v>0</v>
      </c>
      <c r="F381" s="4">
        <f>+SUMIFS([1]E!F:F,[1]E!D:D,A381,[1]E!C:C,"&gt;="&amp;$A$1,[1]E!C:C,"&lt;="&amp;$A$2)-SUMIFS([1]E!G:G,[1]E!D:D,A381,[1]E!C:C,"&gt;="&amp;$A$1,[1]E!C:C,"&lt;="&amp;$A$2)</f>
        <v>0</v>
      </c>
      <c r="G381" s="4">
        <f>+SUMIFS([1]E!F:F,[1]E!D:D,A381,[1]E!C:C,"&gt;="&amp;$A$3,[1]E!C:C,"&lt;="&amp;$A$4)-SUMIFS([1]E!G:G,[1]E!D:D,$A$10,[1]E!C:C,"&gt;="&amp;A374,[1]E!C:C,"&lt;="&amp;$A$4)</f>
        <v>0</v>
      </c>
      <c r="H381" s="4">
        <f>+SUMIFS([1]E!F:F,[1]E!K:K,Tableau1[[#Headers],[cal]],[1]E!D:D,Tableau1[[#This Row],[N° compte]])-SUMIFS([1]E!G:G,[1]E!K:K,Tableau1[[#Headers],[cal]],[1]E!D:D,Tableau1[[#This Row],[N° compte]])</f>
        <v>0</v>
      </c>
      <c r="I381" s="4">
        <f>SUMIFS([1]E!F:F,[1]E!K:K,Tableau1[[#Headers],[jjb]],[1]E!D:D,Tableau1[[#This Row],[N° compte]])-SUMIFS([1]E!F:F,[1]E!G:G,Tableau1[[#Headers],[jjb]],[1]E!D:D,Tableau1[[#This Row],[N° compte]])</f>
        <v>0</v>
      </c>
      <c r="J381" s="25" t="s">
        <v>423</v>
      </c>
    </row>
    <row r="382" spans="1:10">
      <c r="A382" s="28">
        <v>4097</v>
      </c>
      <c r="B382" s="29" t="s">
        <v>424</v>
      </c>
      <c r="C382" s="3">
        <f>SUMIF([1]E!D:D,A382,[1]E!F:F)</f>
        <v>0</v>
      </c>
      <c r="D382" s="3">
        <f>SUMIF([1]E!D:D,A382,[1]E!G:G)</f>
        <v>0</v>
      </c>
      <c r="E382" s="4">
        <f>+SUMIFS([1]E!F:F,[1]E!D:D,A382,[1]E!C:C,"&gt;="&amp;debut,[1]E!C:C,"&lt;="&amp;fin)-SUMIFS([1]E!G:G,[1]E!D:D,A382,[1]E!C:C,"&gt;="&amp;debut,[1]E!C:C,"&lt;="&amp;fin)</f>
        <v>0</v>
      </c>
      <c r="F382" s="4">
        <f>+SUMIFS([1]E!F:F,[1]E!D:D,A382,[1]E!C:C,"&gt;="&amp;$A$1,[1]E!C:C,"&lt;="&amp;$A$2)-SUMIFS([1]E!G:G,[1]E!D:D,A382,[1]E!C:C,"&gt;="&amp;$A$1,[1]E!C:C,"&lt;="&amp;$A$2)</f>
        <v>0</v>
      </c>
      <c r="G382" s="4">
        <f>+SUMIFS([1]E!F:F,[1]E!D:D,A382,[1]E!C:C,"&gt;="&amp;$A$3,[1]E!C:C,"&lt;="&amp;$A$4)-SUMIFS([1]E!G:G,[1]E!D:D,$A$10,[1]E!C:C,"&gt;="&amp;A375,[1]E!C:C,"&lt;="&amp;$A$4)</f>
        <v>0</v>
      </c>
      <c r="H382" s="4">
        <f>+SUMIFS([1]E!F:F,[1]E!K:K,Tableau1[[#Headers],[cal]],[1]E!D:D,Tableau1[[#This Row],[N° compte]])-SUMIFS([1]E!G:G,[1]E!K:K,Tableau1[[#Headers],[cal]],[1]E!D:D,Tableau1[[#This Row],[N° compte]])</f>
        <v>0</v>
      </c>
      <c r="I382" s="4">
        <f>SUMIFS([1]E!F:F,[1]E!K:K,Tableau1[[#Headers],[jjb]],[1]E!D:D,Tableau1[[#This Row],[N° compte]])-SUMIFS([1]E!F:F,[1]E!G:G,Tableau1[[#Headers],[jjb]],[1]E!D:D,Tableau1[[#This Row],[N° compte]])</f>
        <v>0</v>
      </c>
      <c r="J382" s="30" t="s">
        <v>423</v>
      </c>
    </row>
    <row r="383" spans="1:10">
      <c r="A383" s="23">
        <v>40971</v>
      </c>
      <c r="B383" s="24" t="s">
        <v>425</v>
      </c>
      <c r="C383" s="3">
        <f>SUMIF([1]E!D:D,A383,[1]E!F:F)</f>
        <v>0</v>
      </c>
      <c r="D383" s="3">
        <f>SUMIF([1]E!D:D,A383,[1]E!G:G)</f>
        <v>0</v>
      </c>
      <c r="E383" s="4">
        <f>+SUMIFS([1]E!F:F,[1]E!D:D,A383,[1]E!C:C,"&gt;="&amp;debut,[1]E!C:C,"&lt;="&amp;fin)-SUMIFS([1]E!G:G,[1]E!D:D,A383,[1]E!C:C,"&gt;="&amp;debut,[1]E!C:C,"&lt;="&amp;fin)</f>
        <v>0</v>
      </c>
      <c r="F383" s="4">
        <f>+SUMIFS([1]E!F:F,[1]E!D:D,A383,[1]E!C:C,"&gt;="&amp;$A$1,[1]E!C:C,"&lt;="&amp;$A$2)-SUMIFS([1]E!G:G,[1]E!D:D,A383,[1]E!C:C,"&gt;="&amp;$A$1,[1]E!C:C,"&lt;="&amp;$A$2)</f>
        <v>0</v>
      </c>
      <c r="G383" s="4">
        <f>+SUMIFS([1]E!F:F,[1]E!D:D,A383,[1]E!C:C,"&gt;="&amp;$A$3,[1]E!C:C,"&lt;="&amp;$A$4)-SUMIFS([1]E!G:G,[1]E!D:D,$A$10,[1]E!C:C,"&gt;="&amp;A376,[1]E!C:C,"&lt;="&amp;$A$4)</f>
        <v>0</v>
      </c>
      <c r="H383" s="4">
        <f>+SUMIFS([1]E!F:F,[1]E!K:K,Tableau1[[#Headers],[cal]],[1]E!D:D,Tableau1[[#This Row],[N° compte]])-SUMIFS([1]E!G:G,[1]E!K:K,Tableau1[[#Headers],[cal]],[1]E!D:D,Tableau1[[#This Row],[N° compte]])</f>
        <v>0</v>
      </c>
      <c r="I383" s="4">
        <f>SUMIFS([1]E!F:F,[1]E!K:K,Tableau1[[#Headers],[jjb]],[1]E!D:D,Tableau1[[#This Row],[N° compte]])-SUMIFS([1]E!F:F,[1]E!G:G,Tableau1[[#Headers],[jjb]],[1]E!D:D,Tableau1[[#This Row],[N° compte]])</f>
        <v>0</v>
      </c>
      <c r="J383" s="25" t="s">
        <v>423</v>
      </c>
    </row>
    <row r="384" spans="1:10">
      <c r="A384" s="28">
        <v>40974</v>
      </c>
      <c r="B384" s="29" t="s">
        <v>413</v>
      </c>
      <c r="C384" s="3">
        <f>SUMIF([1]E!D:D,A384,[1]E!F:F)</f>
        <v>0</v>
      </c>
      <c r="D384" s="3">
        <f>SUMIF([1]E!D:D,A384,[1]E!G:G)</f>
        <v>0</v>
      </c>
      <c r="E384" s="4">
        <f>+SUMIFS([1]E!F:F,[1]E!D:D,A384,[1]E!C:C,"&gt;="&amp;debut,[1]E!C:C,"&lt;="&amp;fin)-SUMIFS([1]E!G:G,[1]E!D:D,A384,[1]E!C:C,"&gt;="&amp;debut,[1]E!C:C,"&lt;="&amp;fin)</f>
        <v>0</v>
      </c>
      <c r="F384" s="4">
        <f>+SUMIFS([1]E!F:F,[1]E!D:D,A384,[1]E!C:C,"&gt;="&amp;$A$1,[1]E!C:C,"&lt;="&amp;$A$2)-SUMIFS([1]E!G:G,[1]E!D:D,A384,[1]E!C:C,"&gt;="&amp;$A$1,[1]E!C:C,"&lt;="&amp;$A$2)</f>
        <v>0</v>
      </c>
      <c r="G384" s="4">
        <f>+SUMIFS([1]E!F:F,[1]E!D:D,A384,[1]E!C:C,"&gt;="&amp;$A$3,[1]E!C:C,"&lt;="&amp;$A$4)-SUMIFS([1]E!G:G,[1]E!D:D,$A$10,[1]E!C:C,"&gt;="&amp;A377,[1]E!C:C,"&lt;="&amp;$A$4)</f>
        <v>0</v>
      </c>
      <c r="H384" s="4">
        <f>+SUMIFS([1]E!F:F,[1]E!K:K,Tableau1[[#Headers],[cal]],[1]E!D:D,Tableau1[[#This Row],[N° compte]])-SUMIFS([1]E!G:G,[1]E!K:K,Tableau1[[#Headers],[cal]],[1]E!D:D,Tableau1[[#This Row],[N° compte]])</f>
        <v>0</v>
      </c>
      <c r="I384" s="4">
        <f>SUMIFS([1]E!F:F,[1]E!K:K,Tableau1[[#Headers],[jjb]],[1]E!D:D,Tableau1[[#This Row],[N° compte]])-SUMIFS([1]E!F:F,[1]E!G:G,Tableau1[[#Headers],[jjb]],[1]E!D:D,Tableau1[[#This Row],[N° compte]])</f>
        <v>0</v>
      </c>
      <c r="J384" s="30" t="s">
        <v>423</v>
      </c>
    </row>
    <row r="385" spans="1:10">
      <c r="A385" s="23">
        <v>4098</v>
      </c>
      <c r="B385" s="24" t="s">
        <v>426</v>
      </c>
      <c r="C385" s="3">
        <f>SUMIF([1]E!D:D,A385,[1]E!F:F)</f>
        <v>0</v>
      </c>
      <c r="D385" s="3">
        <f>SUMIF([1]E!D:D,A385,[1]E!G:G)</f>
        <v>0</v>
      </c>
      <c r="E385" s="4">
        <f>+SUMIFS([1]E!F:F,[1]E!D:D,A385,[1]E!C:C,"&gt;="&amp;debut,[1]E!C:C,"&lt;="&amp;fin)-SUMIFS([1]E!G:G,[1]E!D:D,A385,[1]E!C:C,"&gt;="&amp;debut,[1]E!C:C,"&lt;="&amp;fin)</f>
        <v>0</v>
      </c>
      <c r="F385" s="4">
        <f>+SUMIFS([1]E!F:F,[1]E!D:D,A385,[1]E!C:C,"&gt;="&amp;$A$1,[1]E!C:C,"&lt;="&amp;$A$2)-SUMIFS([1]E!G:G,[1]E!D:D,A385,[1]E!C:C,"&gt;="&amp;$A$1,[1]E!C:C,"&lt;="&amp;$A$2)</f>
        <v>0</v>
      </c>
      <c r="G385" s="4">
        <f>+SUMIFS([1]E!F:F,[1]E!D:D,A385,[1]E!C:C,"&gt;="&amp;$A$3,[1]E!C:C,"&lt;="&amp;$A$4)-SUMIFS([1]E!G:G,[1]E!D:D,$A$10,[1]E!C:C,"&gt;="&amp;A378,[1]E!C:C,"&lt;="&amp;$A$4)</f>
        <v>0</v>
      </c>
      <c r="H385" s="4">
        <f>+SUMIFS([1]E!F:F,[1]E!K:K,Tableau1[[#Headers],[cal]],[1]E!D:D,Tableau1[[#This Row],[N° compte]])-SUMIFS([1]E!G:G,[1]E!K:K,Tableau1[[#Headers],[cal]],[1]E!D:D,Tableau1[[#This Row],[N° compte]])</f>
        <v>0</v>
      </c>
      <c r="I385" s="4">
        <f>SUMIFS([1]E!F:F,[1]E!K:K,Tableau1[[#Headers],[jjb]],[1]E!D:D,Tableau1[[#This Row],[N° compte]])-SUMIFS([1]E!F:F,[1]E!G:G,Tableau1[[#Headers],[jjb]],[1]E!D:D,Tableau1[[#This Row],[N° compte]])</f>
        <v>0</v>
      </c>
      <c r="J385" s="25" t="s">
        <v>423</v>
      </c>
    </row>
    <row r="386" spans="1:10">
      <c r="A386" s="20">
        <v>41</v>
      </c>
      <c r="B386" s="21" t="s">
        <v>427</v>
      </c>
      <c r="C386" s="3">
        <f>SUMIF([1]E!D:D,A386,[1]E!F:F)</f>
        <v>0</v>
      </c>
      <c r="D386" s="3">
        <f>SUMIF([1]E!D:D,A386,[1]E!G:G)</f>
        <v>0</v>
      </c>
      <c r="E386" s="4">
        <f>+SUMIFS([1]E!F:F,[1]E!D:D,A386,[1]E!C:C,"&gt;="&amp;debut,[1]E!C:C,"&lt;="&amp;fin)-SUMIFS([1]E!G:G,[1]E!D:D,A386,[1]E!C:C,"&gt;="&amp;debut,[1]E!C:C,"&lt;="&amp;fin)</f>
        <v>0</v>
      </c>
      <c r="F386" s="4">
        <f>+SUMIFS([1]E!F:F,[1]E!D:D,A386,[1]E!C:C,"&gt;="&amp;$A$1,[1]E!C:C,"&lt;="&amp;$A$2)-SUMIFS([1]E!G:G,[1]E!D:D,A386,[1]E!C:C,"&gt;="&amp;$A$1,[1]E!C:C,"&lt;="&amp;$A$2)</f>
        <v>0</v>
      </c>
      <c r="G386" s="4">
        <f>+SUMIFS([1]E!F:F,[1]E!D:D,A386,[1]E!C:C,"&gt;="&amp;$A$3,[1]E!C:C,"&lt;="&amp;$A$4)-SUMIFS([1]E!G:G,[1]E!D:D,$A$10,[1]E!C:C,"&gt;="&amp;A379,[1]E!C:C,"&lt;="&amp;$A$4)</f>
        <v>0</v>
      </c>
      <c r="H386" s="4">
        <f>+SUMIFS([1]E!F:F,[1]E!K:K,Tableau1[[#Headers],[cal]],[1]E!D:D,Tableau1[[#This Row],[N° compte]])-SUMIFS([1]E!G:G,[1]E!K:K,Tableau1[[#Headers],[cal]],[1]E!D:D,Tableau1[[#This Row],[N° compte]])</f>
        <v>0</v>
      </c>
      <c r="I386" s="4">
        <f>SUMIFS([1]E!F:F,[1]E!K:K,Tableau1[[#Headers],[jjb]],[1]E!D:D,Tableau1[[#This Row],[N° compte]])-SUMIFS([1]E!F:F,[1]E!G:G,Tableau1[[#Headers],[jjb]],[1]E!D:D,Tableau1[[#This Row],[N° compte]])</f>
        <v>0</v>
      </c>
      <c r="J386" s="22"/>
    </row>
    <row r="387" spans="1:10">
      <c r="A387" s="23">
        <v>410</v>
      </c>
      <c r="B387" s="24" t="s">
        <v>428</v>
      </c>
      <c r="C387" s="3">
        <f>SUMIF([1]E!D:D,A387,[1]E!F:F)</f>
        <v>0</v>
      </c>
      <c r="D387" s="3">
        <f>SUMIF([1]E!D:D,A387,[1]E!G:G)</f>
        <v>0</v>
      </c>
      <c r="E387" s="4">
        <f>+SUMIFS([1]E!F:F,[1]E!D:D,A387,[1]E!C:C,"&gt;="&amp;debut,[1]E!C:C,"&lt;="&amp;fin)-SUMIFS([1]E!G:G,[1]E!D:D,A387,[1]E!C:C,"&gt;="&amp;debut,[1]E!C:C,"&lt;="&amp;fin)</f>
        <v>0</v>
      </c>
      <c r="F387" s="4">
        <f>+SUMIFS([1]E!F:F,[1]E!D:D,A387,[1]E!C:C,"&gt;="&amp;$A$1,[1]E!C:C,"&lt;="&amp;$A$2)-SUMIFS([1]E!G:G,[1]E!D:D,A387,[1]E!C:C,"&gt;="&amp;$A$1,[1]E!C:C,"&lt;="&amp;$A$2)</f>
        <v>0</v>
      </c>
      <c r="G387" s="4">
        <f>+SUMIFS([1]E!F:F,[1]E!D:D,A387,[1]E!C:C,"&gt;="&amp;$A$3,[1]E!C:C,"&lt;="&amp;$A$4)-SUMIFS([1]E!G:G,[1]E!D:D,$A$10,[1]E!C:C,"&gt;="&amp;A380,[1]E!C:C,"&lt;="&amp;$A$4)</f>
        <v>0</v>
      </c>
      <c r="H387" s="4">
        <f>+SUMIFS([1]E!F:F,[1]E!K:K,Tableau1[[#Headers],[cal]],[1]E!D:D,Tableau1[[#This Row],[N° compte]])-SUMIFS([1]E!G:G,[1]E!K:K,Tableau1[[#Headers],[cal]],[1]E!D:D,Tableau1[[#This Row],[N° compte]])</f>
        <v>0</v>
      </c>
      <c r="I387" s="4">
        <f>SUMIFS([1]E!F:F,[1]E!K:K,Tableau1[[#Headers],[jjb]],[1]E!D:D,Tableau1[[#This Row],[N° compte]])-SUMIFS([1]E!F:F,[1]E!G:G,Tableau1[[#Headers],[jjb]],[1]E!D:D,Tableau1[[#This Row],[N° compte]])</f>
        <v>0</v>
      </c>
      <c r="J387" s="25"/>
    </row>
    <row r="388" spans="1:10">
      <c r="A388" s="28">
        <v>411</v>
      </c>
      <c r="B388" s="29" t="s">
        <v>429</v>
      </c>
      <c r="C388" s="3">
        <f>SUMIF([1]E!D:D,A388,[1]E!F:F)</f>
        <v>0</v>
      </c>
      <c r="D388" s="3">
        <f>SUMIF([1]E!D:D,A388,[1]E!G:G)</f>
        <v>0</v>
      </c>
      <c r="E388" s="4">
        <f>+SUMIFS([1]E!F:F,[1]E!D:D,A388,[1]E!C:C,"&gt;="&amp;debut,[1]E!C:C,"&lt;="&amp;fin)-SUMIFS([1]E!G:G,[1]E!D:D,A388,[1]E!C:C,"&gt;="&amp;debut,[1]E!C:C,"&lt;="&amp;fin)</f>
        <v>0</v>
      </c>
      <c r="F388" s="4">
        <f>+SUMIFS([1]E!F:F,[1]E!D:D,A388,[1]E!C:C,"&gt;="&amp;$A$1,[1]E!C:C,"&lt;="&amp;$A$2)-SUMIFS([1]E!G:G,[1]E!D:D,A388,[1]E!C:C,"&gt;="&amp;$A$1,[1]E!C:C,"&lt;="&amp;$A$2)</f>
        <v>0</v>
      </c>
      <c r="G388" s="4">
        <f>+SUMIFS([1]E!F:F,[1]E!D:D,A388,[1]E!C:C,"&gt;="&amp;$A$3,[1]E!C:C,"&lt;="&amp;$A$4)-SUMIFS([1]E!G:G,[1]E!D:D,$A$10,[1]E!C:C,"&gt;="&amp;A381,[1]E!C:C,"&lt;="&amp;$A$4)</f>
        <v>0</v>
      </c>
      <c r="H388" s="4">
        <f>+SUMIFS([1]E!F:F,[1]E!K:K,Tableau1[[#Headers],[cal]],[1]E!D:D,Tableau1[[#This Row],[N° compte]])-SUMIFS([1]E!G:G,[1]E!K:K,Tableau1[[#Headers],[cal]],[1]E!D:D,Tableau1[[#This Row],[N° compte]])</f>
        <v>0</v>
      </c>
      <c r="I388" s="4">
        <f>SUMIFS([1]E!F:F,[1]E!K:K,Tableau1[[#Headers],[jjb]],[1]E!D:D,Tableau1[[#This Row],[N° compte]])-SUMIFS([1]E!F:F,[1]E!G:G,Tableau1[[#Headers],[jjb]],[1]E!D:D,Tableau1[[#This Row],[N° compte]])</f>
        <v>0</v>
      </c>
      <c r="J388" s="30" t="s">
        <v>430</v>
      </c>
    </row>
    <row r="389" spans="1:10">
      <c r="A389" s="23">
        <v>4111</v>
      </c>
      <c r="B389" s="24" t="s">
        <v>431</v>
      </c>
      <c r="C389" s="3">
        <f>SUMIF([1]E!D:D,A389,[1]E!F:F)</f>
        <v>0</v>
      </c>
      <c r="D389" s="3">
        <f>SUMIF([1]E!D:D,A389,[1]E!G:G)</f>
        <v>0</v>
      </c>
      <c r="E389" s="4">
        <f>+SUMIFS([1]E!F:F,[1]E!D:D,A389,[1]E!C:C,"&gt;="&amp;debut,[1]E!C:C,"&lt;="&amp;fin)-SUMIFS([1]E!G:G,[1]E!D:D,A389,[1]E!C:C,"&gt;="&amp;debut,[1]E!C:C,"&lt;="&amp;fin)</f>
        <v>0</v>
      </c>
      <c r="F389" s="4">
        <f>+SUMIFS([1]E!F:F,[1]E!D:D,A389,[1]E!C:C,"&gt;="&amp;$A$1,[1]E!C:C,"&lt;="&amp;$A$2)-SUMIFS([1]E!G:G,[1]E!D:D,A389,[1]E!C:C,"&gt;="&amp;$A$1,[1]E!C:C,"&lt;="&amp;$A$2)</f>
        <v>0</v>
      </c>
      <c r="G389" s="4">
        <f>+SUMIFS([1]E!F:F,[1]E!D:D,A389,[1]E!C:C,"&gt;="&amp;$A$3,[1]E!C:C,"&lt;="&amp;$A$4)-SUMIFS([1]E!G:G,[1]E!D:D,$A$10,[1]E!C:C,"&gt;="&amp;A382,[1]E!C:C,"&lt;="&amp;$A$4)</f>
        <v>0</v>
      </c>
      <c r="H389" s="4">
        <f>+SUMIFS([1]E!F:F,[1]E!K:K,Tableau1[[#Headers],[cal]],[1]E!D:D,Tableau1[[#This Row],[N° compte]])-SUMIFS([1]E!G:G,[1]E!K:K,Tableau1[[#Headers],[cal]],[1]E!D:D,Tableau1[[#This Row],[N° compte]])</f>
        <v>0</v>
      </c>
      <c r="I389" s="4">
        <f>SUMIFS([1]E!F:F,[1]E!K:K,Tableau1[[#Headers],[jjb]],[1]E!D:D,Tableau1[[#This Row],[N° compte]])-SUMIFS([1]E!F:F,[1]E!G:G,Tableau1[[#Headers],[jjb]],[1]E!D:D,Tableau1[[#This Row],[N° compte]])</f>
        <v>0</v>
      </c>
      <c r="J389" s="25" t="s">
        <v>430</v>
      </c>
    </row>
    <row r="390" spans="1:10">
      <c r="A390" s="28">
        <v>4117</v>
      </c>
      <c r="B390" s="29" t="s">
        <v>432</v>
      </c>
      <c r="C390" s="3">
        <f>SUMIF([1]E!D:D,A390,[1]E!F:F)</f>
        <v>0</v>
      </c>
      <c r="D390" s="3">
        <f>SUMIF([1]E!D:D,A390,[1]E!G:G)</f>
        <v>0</v>
      </c>
      <c r="E390" s="4">
        <f>+SUMIFS([1]E!F:F,[1]E!D:D,A390,[1]E!C:C,"&gt;="&amp;debut,[1]E!C:C,"&lt;="&amp;fin)-SUMIFS([1]E!G:G,[1]E!D:D,A390,[1]E!C:C,"&gt;="&amp;debut,[1]E!C:C,"&lt;="&amp;fin)</f>
        <v>0</v>
      </c>
      <c r="F390" s="4">
        <f>+SUMIFS([1]E!F:F,[1]E!D:D,A390,[1]E!C:C,"&gt;="&amp;$A$1,[1]E!C:C,"&lt;="&amp;$A$2)-SUMIFS([1]E!G:G,[1]E!D:D,A390,[1]E!C:C,"&gt;="&amp;$A$1,[1]E!C:C,"&lt;="&amp;$A$2)</f>
        <v>0</v>
      </c>
      <c r="G390" s="4">
        <f>+SUMIFS([1]E!F:F,[1]E!D:D,A390,[1]E!C:C,"&gt;="&amp;$A$3,[1]E!C:C,"&lt;="&amp;$A$4)-SUMIFS([1]E!G:G,[1]E!D:D,$A$10,[1]E!C:C,"&gt;="&amp;A383,[1]E!C:C,"&lt;="&amp;$A$4)</f>
        <v>0</v>
      </c>
      <c r="H390" s="4">
        <f>+SUMIFS([1]E!F:F,[1]E!K:K,Tableau1[[#Headers],[cal]],[1]E!D:D,Tableau1[[#This Row],[N° compte]])-SUMIFS([1]E!G:G,[1]E!K:K,Tableau1[[#Headers],[cal]],[1]E!D:D,Tableau1[[#This Row],[N° compte]])</f>
        <v>0</v>
      </c>
      <c r="I390" s="4">
        <f>SUMIFS([1]E!F:F,[1]E!K:K,Tableau1[[#Headers],[jjb]],[1]E!D:D,Tableau1[[#This Row],[N° compte]])-SUMIFS([1]E!F:F,[1]E!G:G,Tableau1[[#Headers],[jjb]],[1]E!D:D,Tableau1[[#This Row],[N° compte]])</f>
        <v>0</v>
      </c>
      <c r="J390" s="30" t="s">
        <v>430</v>
      </c>
    </row>
    <row r="391" spans="1:10">
      <c r="A391" s="23">
        <v>413</v>
      </c>
      <c r="B391" s="24" t="s">
        <v>433</v>
      </c>
      <c r="C391" s="3">
        <f>SUMIF([1]E!D:D,A391,[1]E!F:F)</f>
        <v>0</v>
      </c>
      <c r="D391" s="3">
        <f>SUMIF([1]E!D:D,A391,[1]E!G:G)</f>
        <v>0</v>
      </c>
      <c r="E391" s="4">
        <f>+SUMIFS([1]E!F:F,[1]E!D:D,A391,[1]E!C:C,"&gt;="&amp;debut,[1]E!C:C,"&lt;="&amp;fin)-SUMIFS([1]E!G:G,[1]E!D:D,A391,[1]E!C:C,"&gt;="&amp;debut,[1]E!C:C,"&lt;="&amp;fin)</f>
        <v>0</v>
      </c>
      <c r="F391" s="4">
        <f>+SUMIFS([1]E!F:F,[1]E!D:D,A391,[1]E!C:C,"&gt;="&amp;$A$1,[1]E!C:C,"&lt;="&amp;$A$2)-SUMIFS([1]E!G:G,[1]E!D:D,A391,[1]E!C:C,"&gt;="&amp;$A$1,[1]E!C:C,"&lt;="&amp;$A$2)</f>
        <v>0</v>
      </c>
      <c r="G391" s="4">
        <f>+SUMIFS([1]E!F:F,[1]E!D:D,A391,[1]E!C:C,"&gt;="&amp;$A$3,[1]E!C:C,"&lt;="&amp;$A$4)-SUMIFS([1]E!G:G,[1]E!D:D,$A$10,[1]E!C:C,"&gt;="&amp;A384,[1]E!C:C,"&lt;="&amp;$A$4)</f>
        <v>0</v>
      </c>
      <c r="H391" s="4">
        <f>+SUMIFS([1]E!F:F,[1]E!K:K,Tableau1[[#Headers],[cal]],[1]E!D:D,Tableau1[[#This Row],[N° compte]])-SUMIFS([1]E!G:G,[1]E!K:K,Tableau1[[#Headers],[cal]],[1]E!D:D,Tableau1[[#This Row],[N° compte]])</f>
        <v>0</v>
      </c>
      <c r="I391" s="4">
        <f>SUMIFS([1]E!F:F,[1]E!K:K,Tableau1[[#Headers],[jjb]],[1]E!D:D,Tableau1[[#This Row],[N° compte]])-SUMIFS([1]E!F:F,[1]E!G:G,Tableau1[[#Headers],[jjb]],[1]E!D:D,Tableau1[[#This Row],[N° compte]])</f>
        <v>0</v>
      </c>
      <c r="J391" s="25" t="s">
        <v>430</v>
      </c>
    </row>
    <row r="392" spans="1:10">
      <c r="A392" s="28">
        <v>416</v>
      </c>
      <c r="B392" s="29" t="s">
        <v>434</v>
      </c>
      <c r="C392" s="3">
        <f>SUMIF([1]E!D:D,A392,[1]E!F:F)</f>
        <v>0</v>
      </c>
      <c r="D392" s="3">
        <f>SUMIF([1]E!D:D,A392,[1]E!G:G)</f>
        <v>0</v>
      </c>
      <c r="E392" s="4">
        <f>+SUMIFS([1]E!F:F,[1]E!D:D,A392,[1]E!C:C,"&gt;="&amp;debut,[1]E!C:C,"&lt;="&amp;fin)-SUMIFS([1]E!G:G,[1]E!D:D,A392,[1]E!C:C,"&gt;="&amp;debut,[1]E!C:C,"&lt;="&amp;fin)</f>
        <v>0</v>
      </c>
      <c r="F392" s="4">
        <f>+SUMIFS([1]E!F:F,[1]E!D:D,A392,[1]E!C:C,"&gt;="&amp;$A$1,[1]E!C:C,"&lt;="&amp;$A$2)-SUMIFS([1]E!G:G,[1]E!D:D,A392,[1]E!C:C,"&gt;="&amp;$A$1,[1]E!C:C,"&lt;="&amp;$A$2)</f>
        <v>0</v>
      </c>
      <c r="G392" s="4">
        <f>+SUMIFS([1]E!F:F,[1]E!D:D,A392,[1]E!C:C,"&gt;="&amp;$A$3,[1]E!C:C,"&lt;="&amp;$A$4)-SUMIFS([1]E!G:G,[1]E!D:D,$A$10,[1]E!C:C,"&gt;="&amp;A385,[1]E!C:C,"&lt;="&amp;$A$4)</f>
        <v>0</v>
      </c>
      <c r="H392" s="4">
        <f>+SUMIFS([1]E!F:F,[1]E!K:K,Tableau1[[#Headers],[cal]],[1]E!D:D,Tableau1[[#This Row],[N° compte]])-SUMIFS([1]E!G:G,[1]E!K:K,Tableau1[[#Headers],[cal]],[1]E!D:D,Tableau1[[#This Row],[N° compte]])</f>
        <v>0</v>
      </c>
      <c r="I392" s="4">
        <f>SUMIFS([1]E!F:F,[1]E!K:K,Tableau1[[#Headers],[jjb]],[1]E!D:D,Tableau1[[#This Row],[N° compte]])-SUMIFS([1]E!F:F,[1]E!G:G,Tableau1[[#Headers],[jjb]],[1]E!D:D,Tableau1[[#This Row],[N° compte]])</f>
        <v>0</v>
      </c>
      <c r="J392" s="30" t="s">
        <v>430</v>
      </c>
    </row>
    <row r="393" spans="1:10">
      <c r="A393" s="23">
        <v>418</v>
      </c>
      <c r="B393" s="24" t="s">
        <v>435</v>
      </c>
      <c r="C393" s="3">
        <f>SUMIF([1]E!D:D,A393,[1]E!F:F)</f>
        <v>0</v>
      </c>
      <c r="D393" s="3">
        <f>SUMIF([1]E!D:D,A393,[1]E!G:G)</f>
        <v>0</v>
      </c>
      <c r="E393" s="4">
        <f>+SUMIFS([1]E!F:F,[1]E!D:D,A393,[1]E!C:C,"&gt;="&amp;debut,[1]E!C:C,"&lt;="&amp;fin)-SUMIFS([1]E!G:G,[1]E!D:D,A393,[1]E!C:C,"&gt;="&amp;debut,[1]E!C:C,"&lt;="&amp;fin)</f>
        <v>0</v>
      </c>
      <c r="F393" s="4">
        <f>+SUMIFS([1]E!F:F,[1]E!D:D,A393,[1]E!C:C,"&gt;="&amp;$A$1,[1]E!C:C,"&lt;="&amp;$A$2)-SUMIFS([1]E!G:G,[1]E!D:D,A393,[1]E!C:C,"&gt;="&amp;$A$1,[1]E!C:C,"&lt;="&amp;$A$2)</f>
        <v>0</v>
      </c>
      <c r="G393" s="4">
        <f>+SUMIFS([1]E!F:F,[1]E!D:D,A393,[1]E!C:C,"&gt;="&amp;$A$3,[1]E!C:C,"&lt;="&amp;$A$4)-SUMIFS([1]E!G:G,[1]E!D:D,$A$10,[1]E!C:C,"&gt;="&amp;A386,[1]E!C:C,"&lt;="&amp;$A$4)</f>
        <v>0</v>
      </c>
      <c r="H393" s="4">
        <f>+SUMIFS([1]E!F:F,[1]E!K:K,Tableau1[[#Headers],[cal]],[1]E!D:D,Tableau1[[#This Row],[N° compte]])-SUMIFS([1]E!G:G,[1]E!K:K,Tableau1[[#Headers],[cal]],[1]E!D:D,Tableau1[[#This Row],[N° compte]])</f>
        <v>0</v>
      </c>
      <c r="I393" s="4">
        <f>SUMIFS([1]E!F:F,[1]E!K:K,Tableau1[[#Headers],[jjb]],[1]E!D:D,Tableau1[[#This Row],[N° compte]])-SUMIFS([1]E!F:F,[1]E!G:G,Tableau1[[#Headers],[jjb]],[1]E!D:D,Tableau1[[#This Row],[N° compte]])</f>
        <v>0</v>
      </c>
      <c r="J393" s="25" t="s">
        <v>430</v>
      </c>
    </row>
    <row r="394" spans="1:10">
      <c r="A394" s="28">
        <v>4181</v>
      </c>
      <c r="B394" s="29" t="s">
        <v>436</v>
      </c>
      <c r="C394" s="3">
        <f>SUMIF([1]E!D:D,A394,[1]E!F:F)</f>
        <v>0</v>
      </c>
      <c r="D394" s="3">
        <f>SUMIF([1]E!D:D,A394,[1]E!G:G)</f>
        <v>0</v>
      </c>
      <c r="E394" s="4">
        <f>+SUMIFS([1]E!F:F,[1]E!D:D,A394,[1]E!C:C,"&gt;="&amp;debut,[1]E!C:C,"&lt;="&amp;fin)-SUMIFS([1]E!G:G,[1]E!D:D,A394,[1]E!C:C,"&gt;="&amp;debut,[1]E!C:C,"&lt;="&amp;fin)</f>
        <v>0</v>
      </c>
      <c r="F394" s="4">
        <f>+SUMIFS([1]E!F:F,[1]E!D:D,A394,[1]E!C:C,"&gt;="&amp;$A$1,[1]E!C:C,"&lt;="&amp;$A$2)-SUMIFS([1]E!G:G,[1]E!D:D,A394,[1]E!C:C,"&gt;="&amp;$A$1,[1]E!C:C,"&lt;="&amp;$A$2)</f>
        <v>0</v>
      </c>
      <c r="G394" s="4">
        <f>+SUMIFS([1]E!F:F,[1]E!D:D,A394,[1]E!C:C,"&gt;="&amp;$A$3,[1]E!C:C,"&lt;="&amp;$A$4)-SUMIFS([1]E!G:G,[1]E!D:D,$A$10,[1]E!C:C,"&gt;="&amp;A387,[1]E!C:C,"&lt;="&amp;$A$4)</f>
        <v>0</v>
      </c>
      <c r="H394" s="4">
        <f>+SUMIFS([1]E!F:F,[1]E!K:K,Tableau1[[#Headers],[cal]],[1]E!D:D,Tableau1[[#This Row],[N° compte]])-SUMIFS([1]E!G:G,[1]E!K:K,Tableau1[[#Headers],[cal]],[1]E!D:D,Tableau1[[#This Row],[N° compte]])</f>
        <v>0</v>
      </c>
      <c r="I394" s="4">
        <f>SUMIFS([1]E!F:F,[1]E!K:K,Tableau1[[#Headers],[jjb]],[1]E!D:D,Tableau1[[#This Row],[N° compte]])-SUMIFS([1]E!F:F,[1]E!G:G,Tableau1[[#Headers],[jjb]],[1]E!D:D,Tableau1[[#This Row],[N° compte]])</f>
        <v>0</v>
      </c>
      <c r="J394" s="30" t="s">
        <v>430</v>
      </c>
    </row>
    <row r="395" spans="1:10">
      <c r="A395" s="23">
        <v>4188</v>
      </c>
      <c r="B395" s="24" t="s">
        <v>437</v>
      </c>
      <c r="C395" s="3">
        <f>SUMIF([1]E!D:D,A395,[1]E!F:F)</f>
        <v>0</v>
      </c>
      <c r="D395" s="3">
        <f>SUMIF([1]E!D:D,A395,[1]E!G:G)</f>
        <v>0</v>
      </c>
      <c r="E395" s="4">
        <f>+SUMIFS([1]E!F:F,[1]E!D:D,A395,[1]E!C:C,"&gt;="&amp;debut,[1]E!C:C,"&lt;="&amp;fin)-SUMIFS([1]E!G:G,[1]E!D:D,A395,[1]E!C:C,"&gt;="&amp;debut,[1]E!C:C,"&lt;="&amp;fin)</f>
        <v>0</v>
      </c>
      <c r="F395" s="4">
        <f>+SUMIFS([1]E!F:F,[1]E!D:D,A395,[1]E!C:C,"&gt;="&amp;$A$1,[1]E!C:C,"&lt;="&amp;$A$2)-SUMIFS([1]E!G:G,[1]E!D:D,A395,[1]E!C:C,"&gt;="&amp;$A$1,[1]E!C:C,"&lt;="&amp;$A$2)</f>
        <v>0</v>
      </c>
      <c r="G395" s="4">
        <f>+SUMIFS([1]E!F:F,[1]E!D:D,A395,[1]E!C:C,"&gt;="&amp;$A$3,[1]E!C:C,"&lt;="&amp;$A$4)-SUMIFS([1]E!G:G,[1]E!D:D,$A$10,[1]E!C:C,"&gt;="&amp;A388,[1]E!C:C,"&lt;="&amp;$A$4)</f>
        <v>0</v>
      </c>
      <c r="H395" s="4">
        <f>+SUMIFS([1]E!F:F,[1]E!K:K,Tableau1[[#Headers],[cal]],[1]E!D:D,Tableau1[[#This Row],[N° compte]])-SUMIFS([1]E!G:G,[1]E!K:K,Tableau1[[#Headers],[cal]],[1]E!D:D,Tableau1[[#This Row],[N° compte]])</f>
        <v>0</v>
      </c>
      <c r="I395" s="4">
        <f>SUMIFS([1]E!F:F,[1]E!K:K,Tableau1[[#Headers],[jjb]],[1]E!D:D,Tableau1[[#This Row],[N° compte]])-SUMIFS([1]E!F:F,[1]E!G:G,Tableau1[[#Headers],[jjb]],[1]E!D:D,Tableau1[[#This Row],[N° compte]])</f>
        <v>0</v>
      </c>
      <c r="J395" s="25" t="s">
        <v>430</v>
      </c>
    </row>
    <row r="396" spans="1:10">
      <c r="A396" s="28">
        <v>419</v>
      </c>
      <c r="B396" s="29" t="s">
        <v>438</v>
      </c>
      <c r="C396" s="3">
        <f>SUMIF([1]E!D:D,A396,[1]E!F:F)</f>
        <v>0</v>
      </c>
      <c r="D396" s="3">
        <f>SUMIF([1]E!D:D,A396,[1]E!G:G)</f>
        <v>0</v>
      </c>
      <c r="E396" s="4">
        <f>+SUMIFS([1]E!F:F,[1]E!D:D,A396,[1]E!C:C,"&gt;="&amp;debut,[1]E!C:C,"&lt;="&amp;fin)-SUMIFS([1]E!G:G,[1]E!D:D,A396,[1]E!C:C,"&gt;="&amp;debut,[1]E!C:C,"&lt;="&amp;fin)</f>
        <v>0</v>
      </c>
      <c r="F396" s="4">
        <f>+SUMIFS([1]E!F:F,[1]E!D:D,A396,[1]E!C:C,"&gt;="&amp;$A$1,[1]E!C:C,"&lt;="&amp;$A$2)-SUMIFS([1]E!G:G,[1]E!D:D,A396,[1]E!C:C,"&gt;="&amp;$A$1,[1]E!C:C,"&lt;="&amp;$A$2)</f>
        <v>0</v>
      </c>
      <c r="G396" s="4">
        <f>+SUMIFS([1]E!F:F,[1]E!D:D,A396,[1]E!C:C,"&gt;="&amp;$A$3,[1]E!C:C,"&lt;="&amp;$A$4)-SUMIFS([1]E!G:G,[1]E!D:D,$A$10,[1]E!C:C,"&gt;="&amp;A389,[1]E!C:C,"&lt;="&amp;$A$4)</f>
        <v>0</v>
      </c>
      <c r="H396" s="4">
        <f>+SUMIFS([1]E!F:F,[1]E!K:K,Tableau1[[#Headers],[cal]],[1]E!D:D,Tableau1[[#This Row],[N° compte]])-SUMIFS([1]E!G:G,[1]E!K:K,Tableau1[[#Headers],[cal]],[1]E!D:D,Tableau1[[#This Row],[N° compte]])</f>
        <v>0</v>
      </c>
      <c r="I396" s="4">
        <f>SUMIFS([1]E!F:F,[1]E!K:K,Tableau1[[#Headers],[jjb]],[1]E!D:D,Tableau1[[#This Row],[N° compte]])-SUMIFS([1]E!F:F,[1]E!G:G,Tableau1[[#Headers],[jjb]],[1]E!D:D,Tableau1[[#This Row],[N° compte]])</f>
        <v>0</v>
      </c>
      <c r="J396" s="30"/>
    </row>
    <row r="397" spans="1:10">
      <c r="A397" s="23">
        <v>4191</v>
      </c>
      <c r="B397" s="24" t="s">
        <v>439</v>
      </c>
      <c r="C397" s="3">
        <f>SUMIF([1]E!D:D,A397,[1]E!F:F)</f>
        <v>0</v>
      </c>
      <c r="D397" s="3">
        <f>SUMIF([1]E!D:D,A397,[1]E!G:G)</f>
        <v>0</v>
      </c>
      <c r="E397" s="4">
        <f>+SUMIFS([1]E!F:F,[1]E!D:D,A397,[1]E!C:C,"&gt;="&amp;debut,[1]E!C:C,"&lt;="&amp;fin)-SUMIFS([1]E!G:G,[1]E!D:D,A397,[1]E!C:C,"&gt;="&amp;debut,[1]E!C:C,"&lt;="&amp;fin)</f>
        <v>0</v>
      </c>
      <c r="F397" s="4">
        <f>+SUMIFS([1]E!F:F,[1]E!D:D,A397,[1]E!C:C,"&gt;="&amp;$A$1,[1]E!C:C,"&lt;="&amp;$A$2)-SUMIFS([1]E!G:G,[1]E!D:D,A397,[1]E!C:C,"&gt;="&amp;$A$1,[1]E!C:C,"&lt;="&amp;$A$2)</f>
        <v>0</v>
      </c>
      <c r="G397" s="4">
        <f>+SUMIFS([1]E!F:F,[1]E!D:D,A397,[1]E!C:C,"&gt;="&amp;$A$3,[1]E!C:C,"&lt;="&amp;$A$4)-SUMIFS([1]E!G:G,[1]E!D:D,$A$10,[1]E!C:C,"&gt;="&amp;A390,[1]E!C:C,"&lt;="&amp;$A$4)</f>
        <v>0</v>
      </c>
      <c r="H397" s="4">
        <f>+SUMIFS([1]E!F:F,[1]E!K:K,Tableau1[[#Headers],[cal]],[1]E!D:D,Tableau1[[#This Row],[N° compte]])-SUMIFS([1]E!G:G,[1]E!K:K,Tableau1[[#Headers],[cal]],[1]E!D:D,Tableau1[[#This Row],[N° compte]])</f>
        <v>0</v>
      </c>
      <c r="I397" s="4">
        <f>SUMIFS([1]E!F:F,[1]E!K:K,Tableau1[[#Headers],[jjb]],[1]E!D:D,Tableau1[[#This Row],[N° compte]])-SUMIFS([1]E!F:F,[1]E!G:G,Tableau1[[#Headers],[jjb]],[1]E!D:D,Tableau1[[#This Row],[N° compte]])</f>
        <v>0</v>
      </c>
      <c r="J397" s="25" t="s">
        <v>157</v>
      </c>
    </row>
    <row r="398" spans="1:10">
      <c r="A398" s="28" t="s">
        <v>440</v>
      </c>
      <c r="B398" s="29" t="s">
        <v>441</v>
      </c>
      <c r="C398" s="3">
        <f>SUMIF([1]E!D:D,A398,[1]E!F:F)</f>
        <v>0</v>
      </c>
      <c r="D398" s="3">
        <f>SUMIF([1]E!D:D,A398,[1]E!G:G)</f>
        <v>0</v>
      </c>
      <c r="E398" s="4">
        <f>+SUMIFS([1]E!F:F,[1]E!D:D,A398,[1]E!C:C,"&gt;="&amp;debut,[1]E!C:C,"&lt;="&amp;fin)-SUMIFS([1]E!G:G,[1]E!D:D,A398,[1]E!C:C,"&gt;="&amp;debut,[1]E!C:C,"&lt;="&amp;fin)</f>
        <v>0</v>
      </c>
      <c r="F398" s="4">
        <f>+SUMIFS([1]E!F:F,[1]E!D:D,A398,[1]E!C:C,"&gt;="&amp;$A$1,[1]E!C:C,"&lt;="&amp;$A$2)-SUMIFS([1]E!G:G,[1]E!D:D,A398,[1]E!C:C,"&gt;="&amp;$A$1,[1]E!C:C,"&lt;="&amp;$A$2)</f>
        <v>0</v>
      </c>
      <c r="G398" s="4">
        <f>+SUMIFS([1]E!F:F,[1]E!D:D,A398,[1]E!C:C,"&gt;="&amp;$A$3,[1]E!C:C,"&lt;="&amp;$A$4)-SUMIFS([1]E!G:G,[1]E!D:D,$A$10,[1]E!C:C,"&gt;="&amp;A391,[1]E!C:C,"&lt;="&amp;$A$4)</f>
        <v>0</v>
      </c>
      <c r="H398" s="4">
        <f>+SUMIFS([1]E!F:F,[1]E!K:K,Tableau1[[#Headers],[cal]],[1]E!D:D,Tableau1[[#This Row],[N° compte]])-SUMIFS([1]E!G:G,[1]E!K:K,Tableau1[[#Headers],[cal]],[1]E!D:D,Tableau1[[#This Row],[N° compte]])</f>
        <v>0</v>
      </c>
      <c r="I398" s="4">
        <f>SUMIFS([1]E!F:F,[1]E!K:K,Tableau1[[#Headers],[jjb]],[1]E!D:D,Tableau1[[#This Row],[N° compte]])-SUMIFS([1]E!F:F,[1]E!G:G,Tableau1[[#Headers],[jjb]],[1]E!D:D,Tableau1[[#This Row],[N° compte]])</f>
        <v>0</v>
      </c>
      <c r="J398" s="30" t="s">
        <v>163</v>
      </c>
    </row>
    <row r="399" spans="1:10">
      <c r="A399" s="23">
        <v>4197</v>
      </c>
      <c r="B399" s="24" t="s">
        <v>442</v>
      </c>
      <c r="C399" s="3">
        <f>SUMIF([1]E!D:D,A399,[1]E!F:F)</f>
        <v>0</v>
      </c>
      <c r="D399" s="3">
        <f>SUMIF([1]E!D:D,A399,[1]E!G:G)</f>
        <v>0</v>
      </c>
      <c r="E399" s="4">
        <f>+SUMIFS([1]E!F:F,[1]E!D:D,A399,[1]E!C:C,"&gt;="&amp;debut,[1]E!C:C,"&lt;="&amp;fin)-SUMIFS([1]E!G:G,[1]E!D:D,A399,[1]E!C:C,"&gt;="&amp;debut,[1]E!C:C,"&lt;="&amp;fin)</f>
        <v>0</v>
      </c>
      <c r="F399" s="4">
        <f>+SUMIFS([1]E!F:F,[1]E!D:D,A399,[1]E!C:C,"&gt;="&amp;$A$1,[1]E!C:C,"&lt;="&amp;$A$2)-SUMIFS([1]E!G:G,[1]E!D:D,A399,[1]E!C:C,"&gt;="&amp;$A$1,[1]E!C:C,"&lt;="&amp;$A$2)</f>
        <v>0</v>
      </c>
      <c r="G399" s="4">
        <f>+SUMIFS([1]E!F:F,[1]E!D:D,A399,[1]E!C:C,"&gt;="&amp;$A$3,[1]E!C:C,"&lt;="&amp;$A$4)-SUMIFS([1]E!G:G,[1]E!D:D,$A$10,[1]E!C:C,"&gt;="&amp;A392,[1]E!C:C,"&lt;="&amp;$A$4)</f>
        <v>0</v>
      </c>
      <c r="H399" s="4">
        <f>+SUMIFS([1]E!F:F,[1]E!K:K,Tableau1[[#Headers],[cal]],[1]E!D:D,Tableau1[[#This Row],[N° compte]])-SUMIFS([1]E!G:G,[1]E!K:K,Tableau1[[#Headers],[cal]],[1]E!D:D,Tableau1[[#This Row],[N° compte]])</f>
        <v>0</v>
      </c>
      <c r="I399" s="4">
        <f>SUMIFS([1]E!F:F,[1]E!K:K,Tableau1[[#Headers],[jjb]],[1]E!D:D,Tableau1[[#This Row],[N° compte]])-SUMIFS([1]E!F:F,[1]E!G:G,Tableau1[[#Headers],[jjb]],[1]E!D:D,Tableau1[[#This Row],[N° compte]])</f>
        <v>0</v>
      </c>
      <c r="J399" s="25" t="s">
        <v>163</v>
      </c>
    </row>
    <row r="400" spans="1:10">
      <c r="A400" s="28">
        <v>4198</v>
      </c>
      <c r="B400" s="29" t="s">
        <v>443</v>
      </c>
      <c r="C400" s="3">
        <f>SUMIF([1]E!D:D,A400,[1]E!F:F)</f>
        <v>0</v>
      </c>
      <c r="D400" s="3">
        <f>SUMIF([1]E!D:D,A400,[1]E!G:G)</f>
        <v>0</v>
      </c>
      <c r="E400" s="4">
        <f>+SUMIFS([1]E!F:F,[1]E!D:D,A400,[1]E!C:C,"&gt;="&amp;debut,[1]E!C:C,"&lt;="&amp;fin)-SUMIFS([1]E!G:G,[1]E!D:D,A400,[1]E!C:C,"&gt;="&amp;debut,[1]E!C:C,"&lt;="&amp;fin)</f>
        <v>0</v>
      </c>
      <c r="F400" s="4">
        <f>+SUMIFS([1]E!F:F,[1]E!D:D,A400,[1]E!C:C,"&gt;="&amp;$A$1,[1]E!C:C,"&lt;="&amp;$A$2)-SUMIFS([1]E!G:G,[1]E!D:D,A400,[1]E!C:C,"&gt;="&amp;$A$1,[1]E!C:C,"&lt;="&amp;$A$2)</f>
        <v>0</v>
      </c>
      <c r="G400" s="4">
        <f>+SUMIFS([1]E!F:F,[1]E!D:D,A400,[1]E!C:C,"&gt;="&amp;$A$3,[1]E!C:C,"&lt;="&amp;$A$4)-SUMIFS([1]E!G:G,[1]E!D:D,$A$10,[1]E!C:C,"&gt;="&amp;A393,[1]E!C:C,"&lt;="&amp;$A$4)</f>
        <v>0</v>
      </c>
      <c r="H400" s="4">
        <f>+SUMIFS([1]E!F:F,[1]E!K:K,Tableau1[[#Headers],[cal]],[1]E!D:D,Tableau1[[#This Row],[N° compte]])-SUMIFS([1]E!G:G,[1]E!K:K,Tableau1[[#Headers],[cal]],[1]E!D:D,Tableau1[[#This Row],[N° compte]])</f>
        <v>0</v>
      </c>
      <c r="I400" s="4">
        <f>SUMIFS([1]E!F:F,[1]E!K:K,Tableau1[[#Headers],[jjb]],[1]E!D:D,Tableau1[[#This Row],[N° compte]])-SUMIFS([1]E!F:F,[1]E!G:G,Tableau1[[#Headers],[jjb]],[1]E!D:D,Tableau1[[#This Row],[N° compte]])</f>
        <v>0</v>
      </c>
      <c r="J400" s="30" t="s">
        <v>163</v>
      </c>
    </row>
    <row r="401" spans="1:10">
      <c r="A401" s="31">
        <v>42</v>
      </c>
      <c r="B401" s="32" t="s">
        <v>444</v>
      </c>
      <c r="C401" s="3">
        <f>SUMIF([1]E!D:D,A401,[1]E!F:F)</f>
        <v>0</v>
      </c>
      <c r="D401" s="3">
        <f>SUMIF([1]E!D:D,A401,[1]E!G:G)</f>
        <v>0</v>
      </c>
      <c r="E401" s="4">
        <f>+SUMIFS([1]E!F:F,[1]E!D:D,A401,[1]E!C:C,"&gt;="&amp;debut,[1]E!C:C,"&lt;="&amp;fin)-SUMIFS([1]E!G:G,[1]E!D:D,A401,[1]E!C:C,"&gt;="&amp;debut,[1]E!C:C,"&lt;="&amp;fin)</f>
        <v>0</v>
      </c>
      <c r="F401" s="4">
        <f>+SUMIFS([1]E!F:F,[1]E!D:D,A401,[1]E!C:C,"&gt;="&amp;$A$1,[1]E!C:C,"&lt;="&amp;$A$2)-SUMIFS([1]E!G:G,[1]E!D:D,A401,[1]E!C:C,"&gt;="&amp;$A$1,[1]E!C:C,"&lt;="&amp;$A$2)</f>
        <v>0</v>
      </c>
      <c r="G401" s="4">
        <f>+SUMIFS([1]E!F:F,[1]E!D:D,A401,[1]E!C:C,"&gt;="&amp;$A$3,[1]E!C:C,"&lt;="&amp;$A$4)-SUMIFS([1]E!G:G,[1]E!D:D,$A$10,[1]E!C:C,"&gt;="&amp;A394,[1]E!C:C,"&lt;="&amp;$A$4)</f>
        <v>0</v>
      </c>
      <c r="H401" s="4">
        <f>+SUMIFS([1]E!F:F,[1]E!K:K,Tableau1[[#Headers],[cal]],[1]E!D:D,Tableau1[[#This Row],[N° compte]])-SUMIFS([1]E!G:G,[1]E!K:K,Tableau1[[#Headers],[cal]],[1]E!D:D,Tableau1[[#This Row],[N° compte]])</f>
        <v>0</v>
      </c>
      <c r="I401" s="4">
        <f>SUMIFS([1]E!F:F,[1]E!K:K,Tableau1[[#Headers],[jjb]],[1]E!D:D,Tableau1[[#This Row],[N° compte]])-SUMIFS([1]E!F:F,[1]E!G:G,Tableau1[[#Headers],[jjb]],[1]E!D:D,Tableau1[[#This Row],[N° compte]])</f>
        <v>0</v>
      </c>
      <c r="J401" s="33"/>
    </row>
    <row r="402" spans="1:10">
      <c r="A402" s="28">
        <v>421</v>
      </c>
      <c r="B402" s="29" t="s">
        <v>445</v>
      </c>
      <c r="C402" s="3">
        <f>SUMIF([1]E!D:D,A402,[1]E!F:F)</f>
        <v>0</v>
      </c>
      <c r="D402" s="3">
        <f>SUMIF([1]E!D:D,A402,[1]E!G:G)</f>
        <v>0</v>
      </c>
      <c r="E402" s="4">
        <f>+SUMIFS([1]E!F:F,[1]E!D:D,A402,[1]E!C:C,"&gt;="&amp;debut,[1]E!C:C,"&lt;="&amp;fin)-SUMIFS([1]E!G:G,[1]E!D:D,A402,[1]E!C:C,"&gt;="&amp;debut,[1]E!C:C,"&lt;="&amp;fin)</f>
        <v>0</v>
      </c>
      <c r="F402" s="4">
        <f>+SUMIFS([1]E!F:F,[1]E!D:D,A402,[1]E!C:C,"&gt;="&amp;$A$1,[1]E!C:C,"&lt;="&amp;$A$2)-SUMIFS([1]E!G:G,[1]E!D:D,A402,[1]E!C:C,"&gt;="&amp;$A$1,[1]E!C:C,"&lt;="&amp;$A$2)</f>
        <v>0</v>
      </c>
      <c r="G402" s="4">
        <f>+SUMIFS([1]E!F:F,[1]E!D:D,A402,[1]E!C:C,"&gt;="&amp;$A$3,[1]E!C:C,"&lt;="&amp;$A$4)-SUMIFS([1]E!G:G,[1]E!D:D,$A$10,[1]E!C:C,"&gt;="&amp;A395,[1]E!C:C,"&lt;="&amp;$A$4)</f>
        <v>0</v>
      </c>
      <c r="H402" s="4">
        <f>+SUMIFS([1]E!F:F,[1]E!K:K,Tableau1[[#Headers],[cal]],[1]E!D:D,Tableau1[[#This Row],[N° compte]])-SUMIFS([1]E!G:G,[1]E!K:K,Tableau1[[#Headers],[cal]],[1]E!D:D,Tableau1[[#This Row],[N° compte]])</f>
        <v>0</v>
      </c>
      <c r="I402" s="4">
        <f>SUMIFS([1]E!F:F,[1]E!K:K,Tableau1[[#Headers],[jjb]],[1]E!D:D,Tableau1[[#This Row],[N° compte]])-SUMIFS([1]E!F:F,[1]E!G:G,Tableau1[[#Headers],[jjb]],[1]E!D:D,Tableau1[[#This Row],[N° compte]])</f>
        <v>0</v>
      </c>
      <c r="J402" s="30" t="s">
        <v>446</v>
      </c>
    </row>
    <row r="403" spans="1:10">
      <c r="A403" s="23">
        <v>422</v>
      </c>
      <c r="B403" s="24" t="s">
        <v>447</v>
      </c>
      <c r="C403" s="3">
        <f>SUMIF([1]E!D:D,A403,[1]E!F:F)</f>
        <v>0</v>
      </c>
      <c r="D403" s="3">
        <f>SUMIF([1]E!D:D,A403,[1]E!G:G)</f>
        <v>0</v>
      </c>
      <c r="E403" s="4">
        <f>+SUMIFS([1]E!F:F,[1]E!D:D,A403,[1]E!C:C,"&gt;="&amp;debut,[1]E!C:C,"&lt;="&amp;fin)-SUMIFS([1]E!G:G,[1]E!D:D,A403,[1]E!C:C,"&gt;="&amp;debut,[1]E!C:C,"&lt;="&amp;fin)</f>
        <v>0</v>
      </c>
      <c r="F403" s="4">
        <f>+SUMIFS([1]E!F:F,[1]E!D:D,A403,[1]E!C:C,"&gt;="&amp;$A$1,[1]E!C:C,"&lt;="&amp;$A$2)-SUMIFS([1]E!G:G,[1]E!D:D,A403,[1]E!C:C,"&gt;="&amp;$A$1,[1]E!C:C,"&lt;="&amp;$A$2)</f>
        <v>0</v>
      </c>
      <c r="G403" s="4">
        <f>+SUMIFS([1]E!F:F,[1]E!D:D,A403,[1]E!C:C,"&gt;="&amp;$A$3,[1]E!C:C,"&lt;="&amp;$A$4)-SUMIFS([1]E!G:G,[1]E!D:D,$A$10,[1]E!C:C,"&gt;="&amp;A396,[1]E!C:C,"&lt;="&amp;$A$4)</f>
        <v>0</v>
      </c>
      <c r="H403" s="4">
        <f>+SUMIFS([1]E!F:F,[1]E!K:K,Tableau1[[#Headers],[cal]],[1]E!D:D,Tableau1[[#This Row],[N° compte]])-SUMIFS([1]E!G:G,[1]E!K:K,Tableau1[[#Headers],[cal]],[1]E!D:D,Tableau1[[#This Row],[N° compte]])</f>
        <v>0</v>
      </c>
      <c r="I403" s="4">
        <f>SUMIFS([1]E!F:F,[1]E!K:K,Tableau1[[#Headers],[jjb]],[1]E!D:D,Tableau1[[#This Row],[N° compte]])-SUMIFS([1]E!F:F,[1]E!G:G,Tableau1[[#Headers],[jjb]],[1]E!D:D,Tableau1[[#This Row],[N° compte]])</f>
        <v>0</v>
      </c>
      <c r="J403" s="25" t="s">
        <v>446</v>
      </c>
    </row>
    <row r="404" spans="1:10">
      <c r="A404" s="28">
        <v>424</v>
      </c>
      <c r="B404" s="29" t="s">
        <v>152</v>
      </c>
      <c r="C404" s="3">
        <f>SUMIF([1]E!D:D,A404,[1]E!F:F)</f>
        <v>0</v>
      </c>
      <c r="D404" s="3">
        <f>SUMIF([1]E!D:D,A404,[1]E!G:G)</f>
        <v>0</v>
      </c>
      <c r="E404" s="4">
        <f>+SUMIFS([1]E!F:F,[1]E!D:D,A404,[1]E!C:C,"&gt;="&amp;debut,[1]E!C:C,"&lt;="&amp;fin)-SUMIFS([1]E!G:G,[1]E!D:D,A404,[1]E!C:C,"&gt;="&amp;debut,[1]E!C:C,"&lt;="&amp;fin)</f>
        <v>0</v>
      </c>
      <c r="F404" s="4">
        <f>+SUMIFS([1]E!F:F,[1]E!D:D,A404,[1]E!C:C,"&gt;="&amp;$A$1,[1]E!C:C,"&lt;="&amp;$A$2)-SUMIFS([1]E!G:G,[1]E!D:D,A404,[1]E!C:C,"&gt;="&amp;$A$1,[1]E!C:C,"&lt;="&amp;$A$2)</f>
        <v>0</v>
      </c>
      <c r="G404" s="4">
        <f>+SUMIFS([1]E!F:F,[1]E!D:D,A404,[1]E!C:C,"&gt;="&amp;$A$3,[1]E!C:C,"&lt;="&amp;$A$4)-SUMIFS([1]E!G:G,[1]E!D:D,$A$10,[1]E!C:C,"&gt;="&amp;A397,[1]E!C:C,"&lt;="&amp;$A$4)</f>
        <v>0</v>
      </c>
      <c r="H404" s="4">
        <f>+SUMIFS([1]E!F:F,[1]E!K:K,Tableau1[[#Headers],[cal]],[1]E!D:D,Tableau1[[#This Row],[N° compte]])-SUMIFS([1]E!G:G,[1]E!K:K,Tableau1[[#Headers],[cal]],[1]E!D:D,Tableau1[[#This Row],[N° compte]])</f>
        <v>0</v>
      </c>
      <c r="I404" s="4">
        <f>SUMIFS([1]E!F:F,[1]E!K:K,Tableau1[[#Headers],[jjb]],[1]E!D:D,Tableau1[[#This Row],[N° compte]])-SUMIFS([1]E!F:F,[1]E!G:G,Tableau1[[#Headers],[jjb]],[1]E!D:D,Tableau1[[#This Row],[N° compte]])</f>
        <v>0</v>
      </c>
      <c r="J404" s="30" t="s">
        <v>446</v>
      </c>
    </row>
    <row r="405" spans="1:10">
      <c r="A405" s="23">
        <v>4246</v>
      </c>
      <c r="B405" s="24" t="s">
        <v>448</v>
      </c>
      <c r="C405" s="3">
        <f>SUMIF([1]E!D:D,A405,[1]E!F:F)</f>
        <v>0</v>
      </c>
      <c r="D405" s="3">
        <f>SUMIF([1]E!D:D,A405,[1]E!G:G)</f>
        <v>0</v>
      </c>
      <c r="E405" s="4">
        <f>+SUMIFS([1]E!F:F,[1]E!D:D,A405,[1]E!C:C,"&gt;="&amp;debut,[1]E!C:C,"&lt;="&amp;fin)-SUMIFS([1]E!G:G,[1]E!D:D,A405,[1]E!C:C,"&gt;="&amp;debut,[1]E!C:C,"&lt;="&amp;fin)</f>
        <v>0</v>
      </c>
      <c r="F405" s="4">
        <f>+SUMIFS([1]E!F:F,[1]E!D:D,A405,[1]E!C:C,"&gt;="&amp;$A$1,[1]E!C:C,"&lt;="&amp;$A$2)-SUMIFS([1]E!G:G,[1]E!D:D,A405,[1]E!C:C,"&gt;="&amp;$A$1,[1]E!C:C,"&lt;="&amp;$A$2)</f>
        <v>0</v>
      </c>
      <c r="G405" s="4">
        <f>+SUMIFS([1]E!F:F,[1]E!D:D,A405,[1]E!C:C,"&gt;="&amp;$A$3,[1]E!C:C,"&lt;="&amp;$A$4)-SUMIFS([1]E!G:G,[1]E!D:D,$A$10,[1]E!C:C,"&gt;="&amp;A398,[1]E!C:C,"&lt;="&amp;$A$4)</f>
        <v>0</v>
      </c>
      <c r="H405" s="4">
        <f>+SUMIFS([1]E!F:F,[1]E!K:K,Tableau1[[#Headers],[cal]],[1]E!D:D,Tableau1[[#This Row],[N° compte]])-SUMIFS([1]E!G:G,[1]E!K:K,Tableau1[[#Headers],[cal]],[1]E!D:D,Tableau1[[#This Row],[N° compte]])</f>
        <v>0</v>
      </c>
      <c r="I405" s="4">
        <f>SUMIFS([1]E!F:F,[1]E!K:K,Tableau1[[#Headers],[jjb]],[1]E!D:D,Tableau1[[#This Row],[N° compte]])-SUMIFS([1]E!F:F,[1]E!G:G,Tableau1[[#Headers],[jjb]],[1]E!D:D,Tableau1[[#This Row],[N° compte]])</f>
        <v>0</v>
      </c>
      <c r="J405" s="25" t="s">
        <v>446</v>
      </c>
    </row>
    <row r="406" spans="1:10">
      <c r="A406" s="28">
        <v>4248</v>
      </c>
      <c r="B406" s="29" t="s">
        <v>449</v>
      </c>
      <c r="C406" s="3">
        <f>SUMIF([1]E!D:D,A406,[1]E!F:F)</f>
        <v>0</v>
      </c>
      <c r="D406" s="3">
        <f>SUMIF([1]E!D:D,A406,[1]E!G:G)</f>
        <v>0</v>
      </c>
      <c r="E406" s="4">
        <f>+SUMIFS([1]E!F:F,[1]E!D:D,A406,[1]E!C:C,"&gt;="&amp;debut,[1]E!C:C,"&lt;="&amp;fin)-SUMIFS([1]E!G:G,[1]E!D:D,A406,[1]E!C:C,"&gt;="&amp;debut,[1]E!C:C,"&lt;="&amp;fin)</f>
        <v>0</v>
      </c>
      <c r="F406" s="4">
        <f>+SUMIFS([1]E!F:F,[1]E!D:D,A406,[1]E!C:C,"&gt;="&amp;$A$1,[1]E!C:C,"&lt;="&amp;$A$2)-SUMIFS([1]E!G:G,[1]E!D:D,A406,[1]E!C:C,"&gt;="&amp;$A$1,[1]E!C:C,"&lt;="&amp;$A$2)</f>
        <v>0</v>
      </c>
      <c r="G406" s="4">
        <f>+SUMIFS([1]E!F:F,[1]E!D:D,A406,[1]E!C:C,"&gt;="&amp;$A$3,[1]E!C:C,"&lt;="&amp;$A$4)-SUMIFS([1]E!G:G,[1]E!D:D,$A$10,[1]E!C:C,"&gt;="&amp;A399,[1]E!C:C,"&lt;="&amp;$A$4)</f>
        <v>0</v>
      </c>
      <c r="H406" s="4">
        <f>+SUMIFS([1]E!F:F,[1]E!K:K,Tableau1[[#Headers],[cal]],[1]E!D:D,Tableau1[[#This Row],[N° compte]])-SUMIFS([1]E!G:G,[1]E!K:K,Tableau1[[#Headers],[cal]],[1]E!D:D,Tableau1[[#This Row],[N° compte]])</f>
        <v>0</v>
      </c>
      <c r="I406" s="4">
        <f>SUMIFS([1]E!F:F,[1]E!K:K,Tableau1[[#Headers],[jjb]],[1]E!D:D,Tableau1[[#This Row],[N° compte]])-SUMIFS([1]E!F:F,[1]E!G:G,Tableau1[[#Headers],[jjb]],[1]E!D:D,Tableau1[[#This Row],[N° compte]])</f>
        <v>0</v>
      </c>
      <c r="J406" s="30" t="s">
        <v>446</v>
      </c>
    </row>
    <row r="407" spans="1:10">
      <c r="A407" s="23">
        <v>425</v>
      </c>
      <c r="B407" s="24" t="s">
        <v>450</v>
      </c>
      <c r="C407" s="3">
        <f>SUMIF([1]E!D:D,A407,[1]E!F:F)</f>
        <v>0</v>
      </c>
      <c r="D407" s="3">
        <f>SUMIF([1]E!D:D,A407,[1]E!G:G)</f>
        <v>0</v>
      </c>
      <c r="E407" s="4">
        <f>+SUMIFS([1]E!F:F,[1]E!D:D,A407,[1]E!C:C,"&gt;="&amp;debut,[1]E!C:C,"&lt;="&amp;fin)-SUMIFS([1]E!G:G,[1]E!D:D,A407,[1]E!C:C,"&gt;="&amp;debut,[1]E!C:C,"&lt;="&amp;fin)</f>
        <v>0</v>
      </c>
      <c r="F407" s="4">
        <f>+SUMIFS([1]E!F:F,[1]E!D:D,A407,[1]E!C:C,"&gt;="&amp;$A$1,[1]E!C:C,"&lt;="&amp;$A$2)-SUMIFS([1]E!G:G,[1]E!D:D,A407,[1]E!C:C,"&gt;="&amp;$A$1,[1]E!C:C,"&lt;="&amp;$A$2)</f>
        <v>0</v>
      </c>
      <c r="G407" s="4">
        <f>+SUMIFS([1]E!F:F,[1]E!D:D,A407,[1]E!C:C,"&gt;="&amp;$A$3,[1]E!C:C,"&lt;="&amp;$A$4)-SUMIFS([1]E!G:G,[1]E!D:D,$A$10,[1]E!C:C,"&gt;="&amp;A400,[1]E!C:C,"&lt;="&amp;$A$4)</f>
        <v>0</v>
      </c>
      <c r="H407" s="4">
        <f>+SUMIFS([1]E!F:F,[1]E!K:K,Tableau1[[#Headers],[cal]],[1]E!D:D,Tableau1[[#This Row],[N° compte]])-SUMIFS([1]E!G:G,[1]E!K:K,Tableau1[[#Headers],[cal]],[1]E!D:D,Tableau1[[#This Row],[N° compte]])</f>
        <v>0</v>
      </c>
      <c r="I407" s="4">
        <f>SUMIFS([1]E!F:F,[1]E!K:K,Tableau1[[#Headers],[jjb]],[1]E!D:D,Tableau1[[#This Row],[N° compte]])-SUMIFS([1]E!F:F,[1]E!G:G,Tableau1[[#Headers],[jjb]],[1]E!D:D,Tableau1[[#This Row],[N° compte]])</f>
        <v>0</v>
      </c>
      <c r="J407" s="25"/>
    </row>
    <row r="408" spans="1:10">
      <c r="A408" s="28">
        <v>426</v>
      </c>
      <c r="B408" s="29" t="s">
        <v>451</v>
      </c>
      <c r="C408" s="3">
        <f>SUMIF([1]E!D:D,A408,[1]E!F:F)</f>
        <v>0</v>
      </c>
      <c r="D408" s="3">
        <f>SUMIF([1]E!D:D,A408,[1]E!G:G)</f>
        <v>0</v>
      </c>
      <c r="E408" s="4">
        <f>+SUMIFS([1]E!F:F,[1]E!D:D,A408,[1]E!C:C,"&gt;="&amp;debut,[1]E!C:C,"&lt;="&amp;fin)-SUMIFS([1]E!G:G,[1]E!D:D,A408,[1]E!C:C,"&gt;="&amp;debut,[1]E!C:C,"&lt;="&amp;fin)</f>
        <v>0</v>
      </c>
      <c r="F408" s="4">
        <f>+SUMIFS([1]E!F:F,[1]E!D:D,A408,[1]E!C:C,"&gt;="&amp;$A$1,[1]E!C:C,"&lt;="&amp;$A$2)-SUMIFS([1]E!G:G,[1]E!D:D,A408,[1]E!C:C,"&gt;="&amp;$A$1,[1]E!C:C,"&lt;="&amp;$A$2)</f>
        <v>0</v>
      </c>
      <c r="G408" s="4">
        <f>+SUMIFS([1]E!F:F,[1]E!D:D,A408,[1]E!C:C,"&gt;="&amp;$A$3,[1]E!C:C,"&lt;="&amp;$A$4)-SUMIFS([1]E!G:G,[1]E!D:D,$A$10,[1]E!C:C,"&gt;="&amp;A401,[1]E!C:C,"&lt;="&amp;$A$4)</f>
        <v>0</v>
      </c>
      <c r="H408" s="4">
        <f>+SUMIFS([1]E!F:F,[1]E!K:K,Tableau1[[#Headers],[cal]],[1]E!D:D,Tableau1[[#This Row],[N° compte]])-SUMIFS([1]E!G:G,[1]E!K:K,Tableau1[[#Headers],[cal]],[1]E!D:D,Tableau1[[#This Row],[N° compte]])</f>
        <v>0</v>
      </c>
      <c r="I408" s="4">
        <f>SUMIFS([1]E!F:F,[1]E!K:K,Tableau1[[#Headers],[jjb]],[1]E!D:D,Tableau1[[#This Row],[N° compte]])-SUMIFS([1]E!F:F,[1]E!G:G,Tableau1[[#Headers],[jjb]],[1]E!D:D,Tableau1[[#This Row],[N° compte]])</f>
        <v>0</v>
      </c>
      <c r="J408" s="30"/>
    </row>
    <row r="409" spans="1:10">
      <c r="A409" s="23">
        <v>427</v>
      </c>
      <c r="B409" s="24" t="s">
        <v>452</v>
      </c>
      <c r="C409" s="3">
        <f>SUMIF([1]E!D:D,A409,[1]E!F:F)</f>
        <v>0</v>
      </c>
      <c r="D409" s="3">
        <f>SUMIF([1]E!D:D,A409,[1]E!G:G)</f>
        <v>0</v>
      </c>
      <c r="E409" s="4">
        <f>+SUMIFS([1]E!F:F,[1]E!D:D,A409,[1]E!C:C,"&gt;="&amp;debut,[1]E!C:C,"&lt;="&amp;fin)-SUMIFS([1]E!G:G,[1]E!D:D,A409,[1]E!C:C,"&gt;="&amp;debut,[1]E!C:C,"&lt;="&amp;fin)</f>
        <v>0</v>
      </c>
      <c r="F409" s="4">
        <f>+SUMIFS([1]E!F:F,[1]E!D:D,A409,[1]E!C:C,"&gt;="&amp;$A$1,[1]E!C:C,"&lt;="&amp;$A$2)-SUMIFS([1]E!G:G,[1]E!D:D,A409,[1]E!C:C,"&gt;="&amp;$A$1,[1]E!C:C,"&lt;="&amp;$A$2)</f>
        <v>0</v>
      </c>
      <c r="G409" s="4">
        <f>+SUMIFS([1]E!F:F,[1]E!D:D,A409,[1]E!C:C,"&gt;="&amp;$A$3,[1]E!C:C,"&lt;="&amp;$A$4)-SUMIFS([1]E!G:G,[1]E!D:D,$A$10,[1]E!C:C,"&gt;="&amp;A402,[1]E!C:C,"&lt;="&amp;$A$4)</f>
        <v>0</v>
      </c>
      <c r="H409" s="4">
        <f>+SUMIFS([1]E!F:F,[1]E!K:K,Tableau1[[#Headers],[cal]],[1]E!D:D,Tableau1[[#This Row],[N° compte]])-SUMIFS([1]E!G:G,[1]E!K:K,Tableau1[[#Headers],[cal]],[1]E!D:D,Tableau1[[#This Row],[N° compte]])</f>
        <v>0</v>
      </c>
      <c r="I409" s="4">
        <f>SUMIFS([1]E!F:F,[1]E!K:K,Tableau1[[#Headers],[jjb]],[1]E!D:D,Tableau1[[#This Row],[N° compte]])-SUMIFS([1]E!F:F,[1]E!G:G,Tableau1[[#Headers],[jjb]],[1]E!D:D,Tableau1[[#This Row],[N° compte]])</f>
        <v>0</v>
      </c>
      <c r="J409" s="25"/>
    </row>
    <row r="410" spans="1:10">
      <c r="A410" s="28">
        <v>428</v>
      </c>
      <c r="B410" s="29" t="s">
        <v>453</v>
      </c>
      <c r="C410" s="3">
        <f>SUMIF([1]E!D:D,A410,[1]E!F:F)</f>
        <v>0</v>
      </c>
      <c r="D410" s="3">
        <f>SUMIF([1]E!D:D,A410,[1]E!G:G)</f>
        <v>0</v>
      </c>
      <c r="E410" s="4">
        <f>+SUMIFS([1]E!F:F,[1]E!D:D,A410,[1]E!C:C,"&gt;="&amp;debut,[1]E!C:C,"&lt;="&amp;fin)-SUMIFS([1]E!G:G,[1]E!D:D,A410,[1]E!C:C,"&gt;="&amp;debut,[1]E!C:C,"&lt;="&amp;fin)</f>
        <v>0</v>
      </c>
      <c r="F410" s="4">
        <f>+SUMIFS([1]E!F:F,[1]E!D:D,A410,[1]E!C:C,"&gt;="&amp;$A$1,[1]E!C:C,"&lt;="&amp;$A$2)-SUMIFS([1]E!G:G,[1]E!D:D,A410,[1]E!C:C,"&gt;="&amp;$A$1,[1]E!C:C,"&lt;="&amp;$A$2)</f>
        <v>0</v>
      </c>
      <c r="G410" s="4">
        <f>+SUMIFS([1]E!F:F,[1]E!D:D,A410,[1]E!C:C,"&gt;="&amp;$A$3,[1]E!C:C,"&lt;="&amp;$A$4)-SUMIFS([1]E!G:G,[1]E!D:D,$A$10,[1]E!C:C,"&gt;="&amp;A403,[1]E!C:C,"&lt;="&amp;$A$4)</f>
        <v>0</v>
      </c>
      <c r="H410" s="4">
        <f>+SUMIFS([1]E!F:F,[1]E!K:K,Tableau1[[#Headers],[cal]],[1]E!D:D,Tableau1[[#This Row],[N° compte]])-SUMIFS([1]E!G:G,[1]E!K:K,Tableau1[[#Headers],[cal]],[1]E!D:D,Tableau1[[#This Row],[N° compte]])</f>
        <v>0</v>
      </c>
      <c r="I410" s="4">
        <f>SUMIFS([1]E!F:F,[1]E!K:K,Tableau1[[#Headers],[jjb]],[1]E!D:D,Tableau1[[#This Row],[N° compte]])-SUMIFS([1]E!F:F,[1]E!G:G,Tableau1[[#Headers],[jjb]],[1]E!D:D,Tableau1[[#This Row],[N° compte]])</f>
        <v>0</v>
      </c>
      <c r="J410" s="30" t="s">
        <v>446</v>
      </c>
    </row>
    <row r="411" spans="1:10">
      <c r="A411" s="23">
        <v>4282</v>
      </c>
      <c r="B411" s="24" t="s">
        <v>454</v>
      </c>
      <c r="C411" s="3">
        <f>SUMIF([1]E!D:D,A411,[1]E!F:F)</f>
        <v>0</v>
      </c>
      <c r="D411" s="3">
        <f>SUMIF([1]E!D:D,A411,[1]E!G:G)</f>
        <v>0</v>
      </c>
      <c r="E411" s="4">
        <f>+SUMIFS([1]E!F:F,[1]E!D:D,A411,[1]E!C:C,"&gt;="&amp;debut,[1]E!C:C,"&lt;="&amp;fin)-SUMIFS([1]E!G:G,[1]E!D:D,A411,[1]E!C:C,"&gt;="&amp;debut,[1]E!C:C,"&lt;="&amp;fin)</f>
        <v>0</v>
      </c>
      <c r="F411" s="4">
        <f>+SUMIFS([1]E!F:F,[1]E!D:D,A411,[1]E!C:C,"&gt;="&amp;$A$1,[1]E!C:C,"&lt;="&amp;$A$2)-SUMIFS([1]E!G:G,[1]E!D:D,A411,[1]E!C:C,"&gt;="&amp;$A$1,[1]E!C:C,"&lt;="&amp;$A$2)</f>
        <v>0</v>
      </c>
      <c r="G411" s="4">
        <f>+SUMIFS([1]E!F:F,[1]E!D:D,A411,[1]E!C:C,"&gt;="&amp;$A$3,[1]E!C:C,"&lt;="&amp;$A$4)-SUMIFS([1]E!G:G,[1]E!D:D,$A$10,[1]E!C:C,"&gt;="&amp;A404,[1]E!C:C,"&lt;="&amp;$A$4)</f>
        <v>0</v>
      </c>
      <c r="H411" s="4">
        <f>+SUMIFS([1]E!F:F,[1]E!K:K,Tableau1[[#Headers],[cal]],[1]E!D:D,Tableau1[[#This Row],[N° compte]])-SUMIFS([1]E!G:G,[1]E!K:K,Tableau1[[#Headers],[cal]],[1]E!D:D,Tableau1[[#This Row],[N° compte]])</f>
        <v>0</v>
      </c>
      <c r="I411" s="4">
        <f>SUMIFS([1]E!F:F,[1]E!K:K,Tableau1[[#Headers],[jjb]],[1]E!D:D,Tableau1[[#This Row],[N° compte]])-SUMIFS([1]E!F:F,[1]E!G:G,Tableau1[[#Headers],[jjb]],[1]E!D:D,Tableau1[[#This Row],[N° compte]])</f>
        <v>0</v>
      </c>
      <c r="J411" s="25"/>
    </row>
    <row r="412" spans="1:10">
      <c r="A412" s="28">
        <v>4284</v>
      </c>
      <c r="B412" s="29" t="s">
        <v>455</v>
      </c>
      <c r="C412" s="3">
        <f>SUMIF([1]E!D:D,A412,[1]E!F:F)</f>
        <v>0</v>
      </c>
      <c r="D412" s="3">
        <f>SUMIF([1]E!D:D,A412,[1]E!G:G)</f>
        <v>0</v>
      </c>
      <c r="E412" s="4">
        <f>+SUMIFS([1]E!F:F,[1]E!D:D,A412,[1]E!C:C,"&gt;="&amp;debut,[1]E!C:C,"&lt;="&amp;fin)-SUMIFS([1]E!G:G,[1]E!D:D,A412,[1]E!C:C,"&gt;="&amp;debut,[1]E!C:C,"&lt;="&amp;fin)</f>
        <v>0</v>
      </c>
      <c r="F412" s="4">
        <f>+SUMIFS([1]E!F:F,[1]E!D:D,A412,[1]E!C:C,"&gt;="&amp;$A$1,[1]E!C:C,"&lt;="&amp;$A$2)-SUMIFS([1]E!G:G,[1]E!D:D,A412,[1]E!C:C,"&gt;="&amp;$A$1,[1]E!C:C,"&lt;="&amp;$A$2)</f>
        <v>0</v>
      </c>
      <c r="G412" s="4">
        <f>+SUMIFS([1]E!F:F,[1]E!D:D,A412,[1]E!C:C,"&gt;="&amp;$A$3,[1]E!C:C,"&lt;="&amp;$A$4)-SUMIFS([1]E!G:G,[1]E!D:D,$A$10,[1]E!C:C,"&gt;="&amp;A405,[1]E!C:C,"&lt;="&amp;$A$4)</f>
        <v>0</v>
      </c>
      <c r="H412" s="4">
        <f>+SUMIFS([1]E!F:F,[1]E!K:K,Tableau1[[#Headers],[cal]],[1]E!D:D,Tableau1[[#This Row],[N° compte]])-SUMIFS([1]E!G:G,[1]E!K:K,Tableau1[[#Headers],[cal]],[1]E!D:D,Tableau1[[#This Row],[N° compte]])</f>
        <v>0</v>
      </c>
      <c r="I412" s="4">
        <f>SUMIFS([1]E!F:F,[1]E!K:K,Tableau1[[#Headers],[jjb]],[1]E!D:D,Tableau1[[#This Row],[N° compte]])-SUMIFS([1]E!F:F,[1]E!G:G,Tableau1[[#Headers],[jjb]],[1]E!D:D,Tableau1[[#This Row],[N° compte]])</f>
        <v>0</v>
      </c>
      <c r="J412" s="30"/>
    </row>
    <row r="413" spans="1:10">
      <c r="A413" s="23">
        <v>4286</v>
      </c>
      <c r="B413" s="24" t="s">
        <v>456</v>
      </c>
      <c r="C413" s="3">
        <f>SUMIF([1]E!D:D,A413,[1]E!F:F)</f>
        <v>0</v>
      </c>
      <c r="D413" s="3">
        <f>SUMIF([1]E!D:D,A413,[1]E!G:G)</f>
        <v>0</v>
      </c>
      <c r="E413" s="4">
        <f>+SUMIFS([1]E!F:F,[1]E!D:D,A413,[1]E!C:C,"&gt;="&amp;debut,[1]E!C:C,"&lt;="&amp;fin)-SUMIFS([1]E!G:G,[1]E!D:D,A413,[1]E!C:C,"&gt;="&amp;debut,[1]E!C:C,"&lt;="&amp;fin)</f>
        <v>0</v>
      </c>
      <c r="F413" s="4">
        <f>+SUMIFS([1]E!F:F,[1]E!D:D,A413,[1]E!C:C,"&gt;="&amp;$A$1,[1]E!C:C,"&lt;="&amp;$A$2)-SUMIFS([1]E!G:G,[1]E!D:D,A413,[1]E!C:C,"&gt;="&amp;$A$1,[1]E!C:C,"&lt;="&amp;$A$2)</f>
        <v>0</v>
      </c>
      <c r="G413" s="4">
        <f>+SUMIFS([1]E!F:F,[1]E!D:D,A413,[1]E!C:C,"&gt;="&amp;$A$3,[1]E!C:C,"&lt;="&amp;$A$4)-SUMIFS([1]E!G:G,[1]E!D:D,$A$10,[1]E!C:C,"&gt;="&amp;A406,[1]E!C:C,"&lt;="&amp;$A$4)</f>
        <v>0</v>
      </c>
      <c r="H413" s="4">
        <f>+SUMIFS([1]E!F:F,[1]E!K:K,Tableau1[[#Headers],[cal]],[1]E!D:D,Tableau1[[#This Row],[N° compte]])-SUMIFS([1]E!G:G,[1]E!K:K,Tableau1[[#Headers],[cal]],[1]E!D:D,Tableau1[[#This Row],[N° compte]])</f>
        <v>0</v>
      </c>
      <c r="I413" s="4">
        <f>SUMIFS([1]E!F:F,[1]E!K:K,Tableau1[[#Headers],[jjb]],[1]E!D:D,Tableau1[[#This Row],[N° compte]])-SUMIFS([1]E!F:F,[1]E!G:G,Tableau1[[#Headers],[jjb]],[1]E!D:D,Tableau1[[#This Row],[N° compte]])</f>
        <v>0</v>
      </c>
      <c r="J413" s="25"/>
    </row>
    <row r="414" spans="1:10">
      <c r="A414" s="28">
        <v>4287</v>
      </c>
      <c r="B414" s="29" t="s">
        <v>457</v>
      </c>
      <c r="C414" s="3">
        <f>SUMIF([1]E!D:D,A414,[1]E!F:F)</f>
        <v>0</v>
      </c>
      <c r="D414" s="3">
        <f>SUMIF([1]E!D:D,A414,[1]E!G:G)</f>
        <v>0</v>
      </c>
      <c r="E414" s="4">
        <f>+SUMIFS([1]E!F:F,[1]E!D:D,A414,[1]E!C:C,"&gt;="&amp;debut,[1]E!C:C,"&lt;="&amp;fin)-SUMIFS([1]E!G:G,[1]E!D:D,A414,[1]E!C:C,"&gt;="&amp;debut,[1]E!C:C,"&lt;="&amp;fin)</f>
        <v>0</v>
      </c>
      <c r="F414" s="4">
        <f>+SUMIFS([1]E!F:F,[1]E!D:D,A414,[1]E!C:C,"&gt;="&amp;$A$1,[1]E!C:C,"&lt;="&amp;$A$2)-SUMIFS([1]E!G:G,[1]E!D:D,A414,[1]E!C:C,"&gt;="&amp;$A$1,[1]E!C:C,"&lt;="&amp;$A$2)</f>
        <v>0</v>
      </c>
      <c r="G414" s="4">
        <f>+SUMIFS([1]E!F:F,[1]E!D:D,A414,[1]E!C:C,"&gt;="&amp;$A$3,[1]E!C:C,"&lt;="&amp;$A$4)-SUMIFS([1]E!G:G,[1]E!D:D,$A$10,[1]E!C:C,"&gt;="&amp;A407,[1]E!C:C,"&lt;="&amp;$A$4)</f>
        <v>0</v>
      </c>
      <c r="H414" s="4">
        <f>+SUMIFS([1]E!F:F,[1]E!K:K,Tableau1[[#Headers],[cal]],[1]E!D:D,Tableau1[[#This Row],[N° compte]])-SUMIFS([1]E!G:G,[1]E!K:K,Tableau1[[#Headers],[cal]],[1]E!D:D,Tableau1[[#This Row],[N° compte]])</f>
        <v>0</v>
      </c>
      <c r="I414" s="4">
        <f>SUMIFS([1]E!F:F,[1]E!K:K,Tableau1[[#Headers],[jjb]],[1]E!D:D,Tableau1[[#This Row],[N° compte]])-SUMIFS([1]E!F:F,[1]E!G:G,Tableau1[[#Headers],[jjb]],[1]E!D:D,Tableau1[[#This Row],[N° compte]])</f>
        <v>0</v>
      </c>
      <c r="J414" s="30" t="s">
        <v>423</v>
      </c>
    </row>
    <row r="415" spans="1:10">
      <c r="A415" s="31">
        <v>43</v>
      </c>
      <c r="B415" s="32" t="s">
        <v>458</v>
      </c>
      <c r="C415" s="3">
        <f>SUMIF([1]E!D:D,A415,[1]E!F:F)</f>
        <v>0</v>
      </c>
      <c r="D415" s="3">
        <f>SUMIF([1]E!D:D,A415,[1]E!G:G)</f>
        <v>0</v>
      </c>
      <c r="E415" s="4">
        <f>+SUMIFS([1]E!F:F,[1]E!D:D,A415,[1]E!C:C,"&gt;="&amp;debut,[1]E!C:C,"&lt;="&amp;fin)-SUMIFS([1]E!G:G,[1]E!D:D,A415,[1]E!C:C,"&gt;="&amp;debut,[1]E!C:C,"&lt;="&amp;fin)</f>
        <v>0</v>
      </c>
      <c r="F415" s="4">
        <f>+SUMIFS([1]E!F:F,[1]E!D:D,A415,[1]E!C:C,"&gt;="&amp;$A$1,[1]E!C:C,"&lt;="&amp;$A$2)-SUMIFS([1]E!G:G,[1]E!D:D,A415,[1]E!C:C,"&gt;="&amp;$A$1,[1]E!C:C,"&lt;="&amp;$A$2)</f>
        <v>0</v>
      </c>
      <c r="G415" s="4">
        <f>+SUMIFS([1]E!F:F,[1]E!D:D,A415,[1]E!C:C,"&gt;="&amp;$A$3,[1]E!C:C,"&lt;="&amp;$A$4)-SUMIFS([1]E!G:G,[1]E!D:D,$A$10,[1]E!C:C,"&gt;="&amp;A408,[1]E!C:C,"&lt;="&amp;$A$4)</f>
        <v>0</v>
      </c>
      <c r="H415" s="4">
        <f>+SUMIFS([1]E!F:F,[1]E!K:K,Tableau1[[#Headers],[cal]],[1]E!D:D,Tableau1[[#This Row],[N° compte]])-SUMIFS([1]E!G:G,[1]E!K:K,Tableau1[[#Headers],[cal]],[1]E!D:D,Tableau1[[#This Row],[N° compte]])</f>
        <v>0</v>
      </c>
      <c r="I415" s="4">
        <f>SUMIFS([1]E!F:F,[1]E!K:K,Tableau1[[#Headers],[jjb]],[1]E!D:D,Tableau1[[#This Row],[N° compte]])-SUMIFS([1]E!F:F,[1]E!G:G,Tableau1[[#Headers],[jjb]],[1]E!D:D,Tableau1[[#This Row],[N° compte]])</f>
        <v>0</v>
      </c>
      <c r="J415" s="33"/>
    </row>
    <row r="416" spans="1:10">
      <c r="A416" s="28">
        <v>431</v>
      </c>
      <c r="B416" s="29" t="s">
        <v>459</v>
      </c>
      <c r="C416" s="3">
        <f>SUMIF([1]E!D:D,A416,[1]E!F:F)</f>
        <v>0</v>
      </c>
      <c r="D416" s="3">
        <f>SUMIF([1]E!D:D,A416,[1]E!G:G)</f>
        <v>0</v>
      </c>
      <c r="E416" s="4">
        <f>+SUMIFS([1]E!F:F,[1]E!D:D,A416,[1]E!C:C,"&gt;="&amp;debut,[1]E!C:C,"&lt;="&amp;fin)-SUMIFS([1]E!G:G,[1]E!D:D,A416,[1]E!C:C,"&gt;="&amp;debut,[1]E!C:C,"&lt;="&amp;fin)</f>
        <v>0</v>
      </c>
      <c r="F416" s="4">
        <f>+SUMIFS([1]E!F:F,[1]E!D:D,A416,[1]E!C:C,"&gt;="&amp;$A$1,[1]E!C:C,"&lt;="&amp;$A$2)-SUMIFS([1]E!G:G,[1]E!D:D,A416,[1]E!C:C,"&gt;="&amp;$A$1,[1]E!C:C,"&lt;="&amp;$A$2)</f>
        <v>0</v>
      </c>
      <c r="G416" s="4">
        <f>+SUMIFS([1]E!F:F,[1]E!D:D,A416,[1]E!C:C,"&gt;="&amp;$A$3,[1]E!C:C,"&lt;="&amp;$A$4)-SUMIFS([1]E!G:G,[1]E!D:D,$A$10,[1]E!C:C,"&gt;="&amp;A409,[1]E!C:C,"&lt;="&amp;$A$4)</f>
        <v>0</v>
      </c>
      <c r="H416" s="4">
        <f>+SUMIFS([1]E!F:F,[1]E!K:K,Tableau1[[#Headers],[cal]],[1]E!D:D,Tableau1[[#This Row],[N° compte]])-SUMIFS([1]E!G:G,[1]E!K:K,Tableau1[[#Headers],[cal]],[1]E!D:D,Tableau1[[#This Row],[N° compte]])</f>
        <v>0</v>
      </c>
      <c r="I416" s="4">
        <f>SUMIFS([1]E!F:F,[1]E!K:K,Tableau1[[#Headers],[jjb]],[1]E!D:D,Tableau1[[#This Row],[N° compte]])-SUMIFS([1]E!F:F,[1]E!G:G,Tableau1[[#Headers],[jjb]],[1]E!D:D,Tableau1[[#This Row],[N° compte]])</f>
        <v>0</v>
      </c>
      <c r="J416" s="30" t="s">
        <v>446</v>
      </c>
    </row>
    <row r="417" spans="1:10">
      <c r="A417" s="23">
        <v>437</v>
      </c>
      <c r="B417" s="24" t="s">
        <v>460</v>
      </c>
      <c r="C417" s="3">
        <f>SUMIF([1]E!D:D,A417,[1]E!F:F)</f>
        <v>0</v>
      </c>
      <c r="D417" s="3">
        <f>SUMIF([1]E!D:D,A417,[1]E!G:G)</f>
        <v>0</v>
      </c>
      <c r="E417" s="4">
        <f>+SUMIFS([1]E!F:F,[1]E!D:D,A417,[1]E!C:C,"&gt;="&amp;debut,[1]E!C:C,"&lt;="&amp;fin)-SUMIFS([1]E!G:G,[1]E!D:D,A417,[1]E!C:C,"&gt;="&amp;debut,[1]E!C:C,"&lt;="&amp;fin)</f>
        <v>0</v>
      </c>
      <c r="F417" s="4">
        <f>+SUMIFS([1]E!F:F,[1]E!D:D,A417,[1]E!C:C,"&gt;="&amp;$A$1,[1]E!C:C,"&lt;="&amp;$A$2)-SUMIFS([1]E!G:G,[1]E!D:D,A417,[1]E!C:C,"&gt;="&amp;$A$1,[1]E!C:C,"&lt;="&amp;$A$2)</f>
        <v>0</v>
      </c>
      <c r="G417" s="4">
        <f>+SUMIFS([1]E!F:F,[1]E!D:D,A417,[1]E!C:C,"&gt;="&amp;$A$3,[1]E!C:C,"&lt;="&amp;$A$4)-SUMIFS([1]E!G:G,[1]E!D:D,$A$10,[1]E!C:C,"&gt;="&amp;A410,[1]E!C:C,"&lt;="&amp;$A$4)</f>
        <v>0</v>
      </c>
      <c r="H417" s="4">
        <f>+SUMIFS([1]E!F:F,[1]E!K:K,Tableau1[[#Headers],[cal]],[1]E!D:D,Tableau1[[#This Row],[N° compte]])-SUMIFS([1]E!G:G,[1]E!K:K,Tableau1[[#Headers],[cal]],[1]E!D:D,Tableau1[[#This Row],[N° compte]])</f>
        <v>0</v>
      </c>
      <c r="I417" s="4">
        <f>SUMIFS([1]E!F:F,[1]E!K:K,Tableau1[[#Headers],[jjb]],[1]E!D:D,Tableau1[[#This Row],[N° compte]])-SUMIFS([1]E!F:F,[1]E!G:G,Tableau1[[#Headers],[jjb]],[1]E!D:D,Tableau1[[#This Row],[N° compte]])</f>
        <v>0</v>
      </c>
      <c r="J417" s="25" t="s">
        <v>446</v>
      </c>
    </row>
    <row r="418" spans="1:10">
      <c r="A418" s="28">
        <v>438</v>
      </c>
      <c r="B418" s="29" t="s">
        <v>461</v>
      </c>
      <c r="C418" s="3">
        <f>SUMIF([1]E!D:D,A418,[1]E!F:F)</f>
        <v>0</v>
      </c>
      <c r="D418" s="3">
        <f>SUMIF([1]E!D:D,A418,[1]E!G:G)</f>
        <v>0</v>
      </c>
      <c r="E418" s="4">
        <f>+SUMIFS([1]E!F:F,[1]E!D:D,A418,[1]E!C:C,"&gt;="&amp;debut,[1]E!C:C,"&lt;="&amp;fin)-SUMIFS([1]E!G:G,[1]E!D:D,A418,[1]E!C:C,"&gt;="&amp;debut,[1]E!C:C,"&lt;="&amp;fin)</f>
        <v>0</v>
      </c>
      <c r="F418" s="4">
        <f>+SUMIFS([1]E!F:F,[1]E!D:D,A418,[1]E!C:C,"&gt;="&amp;$A$1,[1]E!C:C,"&lt;="&amp;$A$2)-SUMIFS([1]E!G:G,[1]E!D:D,A418,[1]E!C:C,"&gt;="&amp;$A$1,[1]E!C:C,"&lt;="&amp;$A$2)</f>
        <v>0</v>
      </c>
      <c r="G418" s="4">
        <f>+SUMIFS([1]E!F:F,[1]E!D:D,A418,[1]E!C:C,"&gt;="&amp;$A$3,[1]E!C:C,"&lt;="&amp;$A$4)-SUMIFS([1]E!G:G,[1]E!D:D,$A$10,[1]E!C:C,"&gt;="&amp;A411,[1]E!C:C,"&lt;="&amp;$A$4)</f>
        <v>0</v>
      </c>
      <c r="H418" s="4">
        <f>+SUMIFS([1]E!F:F,[1]E!K:K,Tableau1[[#Headers],[cal]],[1]E!D:D,Tableau1[[#This Row],[N° compte]])-SUMIFS([1]E!G:G,[1]E!K:K,Tableau1[[#Headers],[cal]],[1]E!D:D,Tableau1[[#This Row],[N° compte]])</f>
        <v>0</v>
      </c>
      <c r="I418" s="4">
        <f>SUMIFS([1]E!F:F,[1]E!K:K,Tableau1[[#Headers],[jjb]],[1]E!D:D,Tableau1[[#This Row],[N° compte]])-SUMIFS([1]E!F:F,[1]E!G:G,Tableau1[[#Headers],[jjb]],[1]E!D:D,Tableau1[[#This Row],[N° compte]])</f>
        <v>0</v>
      </c>
      <c r="J418" s="30"/>
    </row>
    <row r="419" spans="1:10">
      <c r="A419" s="23">
        <v>4382</v>
      </c>
      <c r="B419" s="24" t="s">
        <v>462</v>
      </c>
      <c r="C419" s="3">
        <f>SUMIF([1]E!D:D,A419,[1]E!F:F)</f>
        <v>0</v>
      </c>
      <c r="D419" s="3">
        <f>SUMIF([1]E!D:D,A419,[1]E!G:G)</f>
        <v>0</v>
      </c>
      <c r="E419" s="4">
        <f>+SUMIFS([1]E!F:F,[1]E!D:D,A419,[1]E!C:C,"&gt;="&amp;debut,[1]E!C:C,"&lt;="&amp;fin)-SUMIFS([1]E!G:G,[1]E!D:D,A419,[1]E!C:C,"&gt;="&amp;debut,[1]E!C:C,"&lt;="&amp;fin)</f>
        <v>0</v>
      </c>
      <c r="F419" s="4">
        <f>+SUMIFS([1]E!F:F,[1]E!D:D,A419,[1]E!C:C,"&gt;="&amp;$A$1,[1]E!C:C,"&lt;="&amp;$A$2)-SUMIFS([1]E!G:G,[1]E!D:D,A419,[1]E!C:C,"&gt;="&amp;$A$1,[1]E!C:C,"&lt;="&amp;$A$2)</f>
        <v>0</v>
      </c>
      <c r="G419" s="4">
        <f>+SUMIFS([1]E!F:F,[1]E!D:D,A419,[1]E!C:C,"&gt;="&amp;$A$3,[1]E!C:C,"&lt;="&amp;$A$4)-SUMIFS([1]E!G:G,[1]E!D:D,$A$10,[1]E!C:C,"&gt;="&amp;A412,[1]E!C:C,"&lt;="&amp;$A$4)</f>
        <v>0</v>
      </c>
      <c r="H419" s="4">
        <f>+SUMIFS([1]E!F:F,[1]E!K:K,Tableau1[[#Headers],[cal]],[1]E!D:D,Tableau1[[#This Row],[N° compte]])-SUMIFS([1]E!G:G,[1]E!K:K,Tableau1[[#Headers],[cal]],[1]E!D:D,Tableau1[[#This Row],[N° compte]])</f>
        <v>0</v>
      </c>
      <c r="I419" s="4">
        <f>SUMIFS([1]E!F:F,[1]E!K:K,Tableau1[[#Headers],[jjb]],[1]E!D:D,Tableau1[[#This Row],[N° compte]])-SUMIFS([1]E!F:F,[1]E!G:G,Tableau1[[#Headers],[jjb]],[1]E!D:D,Tableau1[[#This Row],[N° compte]])</f>
        <v>0</v>
      </c>
      <c r="J419" s="25"/>
    </row>
    <row r="420" spans="1:10">
      <c r="A420" s="28">
        <v>4386</v>
      </c>
      <c r="B420" s="29" t="s">
        <v>456</v>
      </c>
      <c r="C420" s="3">
        <f>SUMIF([1]E!D:D,A420,[1]E!F:F)</f>
        <v>0</v>
      </c>
      <c r="D420" s="3">
        <f>SUMIF([1]E!D:D,A420,[1]E!G:G)</f>
        <v>0</v>
      </c>
      <c r="E420" s="4">
        <f>+SUMIFS([1]E!F:F,[1]E!D:D,A420,[1]E!C:C,"&gt;="&amp;debut,[1]E!C:C,"&lt;="&amp;fin)-SUMIFS([1]E!G:G,[1]E!D:D,A420,[1]E!C:C,"&gt;="&amp;debut,[1]E!C:C,"&lt;="&amp;fin)</f>
        <v>0</v>
      </c>
      <c r="F420" s="4">
        <f>+SUMIFS([1]E!F:F,[1]E!D:D,A420,[1]E!C:C,"&gt;="&amp;$A$1,[1]E!C:C,"&lt;="&amp;$A$2)-SUMIFS([1]E!G:G,[1]E!D:D,A420,[1]E!C:C,"&gt;="&amp;$A$1,[1]E!C:C,"&lt;="&amp;$A$2)</f>
        <v>0</v>
      </c>
      <c r="G420" s="4">
        <f>+SUMIFS([1]E!F:F,[1]E!D:D,A420,[1]E!C:C,"&gt;="&amp;$A$3,[1]E!C:C,"&lt;="&amp;$A$4)-SUMIFS([1]E!G:G,[1]E!D:D,$A$10,[1]E!C:C,"&gt;="&amp;A413,[1]E!C:C,"&lt;="&amp;$A$4)</f>
        <v>0</v>
      </c>
      <c r="H420" s="4">
        <f>+SUMIFS([1]E!F:F,[1]E!K:K,Tableau1[[#Headers],[cal]],[1]E!D:D,Tableau1[[#This Row],[N° compte]])-SUMIFS([1]E!G:G,[1]E!K:K,Tableau1[[#Headers],[cal]],[1]E!D:D,Tableau1[[#This Row],[N° compte]])</f>
        <v>0</v>
      </c>
      <c r="I420" s="4">
        <f>SUMIFS([1]E!F:F,[1]E!K:K,Tableau1[[#Headers],[jjb]],[1]E!D:D,Tableau1[[#This Row],[N° compte]])-SUMIFS([1]E!F:F,[1]E!G:G,Tableau1[[#Headers],[jjb]],[1]E!D:D,Tableau1[[#This Row],[N° compte]])</f>
        <v>0</v>
      </c>
      <c r="J420" s="30" t="s">
        <v>446</v>
      </c>
    </row>
    <row r="421" spans="1:10">
      <c r="A421" s="23">
        <v>4387</v>
      </c>
      <c r="B421" s="24" t="s">
        <v>457</v>
      </c>
      <c r="C421" s="3">
        <f>SUMIF([1]E!D:D,A421,[1]E!F:F)</f>
        <v>0</v>
      </c>
      <c r="D421" s="3">
        <f>SUMIF([1]E!D:D,A421,[1]E!G:G)</f>
        <v>0</v>
      </c>
      <c r="E421" s="4">
        <f>+SUMIFS([1]E!F:F,[1]E!D:D,A421,[1]E!C:C,"&gt;="&amp;debut,[1]E!C:C,"&lt;="&amp;fin)-SUMIFS([1]E!G:G,[1]E!D:D,A421,[1]E!C:C,"&gt;="&amp;debut,[1]E!C:C,"&lt;="&amp;fin)</f>
        <v>0</v>
      </c>
      <c r="F421" s="4">
        <f>+SUMIFS([1]E!F:F,[1]E!D:D,A421,[1]E!C:C,"&gt;="&amp;$A$1,[1]E!C:C,"&lt;="&amp;$A$2)-SUMIFS([1]E!G:G,[1]E!D:D,A421,[1]E!C:C,"&gt;="&amp;$A$1,[1]E!C:C,"&lt;="&amp;$A$2)</f>
        <v>0</v>
      </c>
      <c r="G421" s="4">
        <f>+SUMIFS([1]E!F:F,[1]E!D:D,A421,[1]E!C:C,"&gt;="&amp;$A$3,[1]E!C:C,"&lt;="&amp;$A$4)-SUMIFS([1]E!G:G,[1]E!D:D,$A$10,[1]E!C:C,"&gt;="&amp;A414,[1]E!C:C,"&lt;="&amp;$A$4)</f>
        <v>0</v>
      </c>
      <c r="H421" s="4">
        <f>+SUMIFS([1]E!F:F,[1]E!K:K,Tableau1[[#Headers],[cal]],[1]E!D:D,Tableau1[[#This Row],[N° compte]])-SUMIFS([1]E!G:G,[1]E!K:K,Tableau1[[#Headers],[cal]],[1]E!D:D,Tableau1[[#This Row],[N° compte]])</f>
        <v>0</v>
      </c>
      <c r="I421" s="4">
        <f>SUMIFS([1]E!F:F,[1]E!K:K,Tableau1[[#Headers],[jjb]],[1]E!D:D,Tableau1[[#This Row],[N° compte]])-SUMIFS([1]E!F:F,[1]E!G:G,Tableau1[[#Headers],[jjb]],[1]E!D:D,Tableau1[[#This Row],[N° compte]])</f>
        <v>0</v>
      </c>
      <c r="J421" s="25" t="s">
        <v>423</v>
      </c>
    </row>
    <row r="422" spans="1:10">
      <c r="A422" s="20">
        <v>44</v>
      </c>
      <c r="B422" s="21" t="s">
        <v>463</v>
      </c>
      <c r="C422" s="3">
        <f>SUMIF([1]E!D:D,A422,[1]E!F:F)</f>
        <v>0</v>
      </c>
      <c r="D422" s="3">
        <f>SUMIF([1]E!D:D,A422,[1]E!G:G)</f>
        <v>0</v>
      </c>
      <c r="E422" s="4">
        <f>+SUMIFS([1]E!F:F,[1]E!D:D,A422,[1]E!C:C,"&gt;="&amp;debut,[1]E!C:C,"&lt;="&amp;fin)-SUMIFS([1]E!G:G,[1]E!D:D,A422,[1]E!C:C,"&gt;="&amp;debut,[1]E!C:C,"&lt;="&amp;fin)</f>
        <v>0</v>
      </c>
      <c r="F422" s="4">
        <f>+SUMIFS([1]E!F:F,[1]E!D:D,A422,[1]E!C:C,"&gt;="&amp;$A$1,[1]E!C:C,"&lt;="&amp;$A$2)-SUMIFS([1]E!G:G,[1]E!D:D,A422,[1]E!C:C,"&gt;="&amp;$A$1,[1]E!C:C,"&lt;="&amp;$A$2)</f>
        <v>0</v>
      </c>
      <c r="G422" s="4">
        <f>+SUMIFS([1]E!F:F,[1]E!D:D,A422,[1]E!C:C,"&gt;="&amp;$A$3,[1]E!C:C,"&lt;="&amp;$A$4)-SUMIFS([1]E!G:G,[1]E!D:D,$A$10,[1]E!C:C,"&gt;="&amp;A415,[1]E!C:C,"&lt;="&amp;$A$4)</f>
        <v>0</v>
      </c>
      <c r="H422" s="4">
        <f>+SUMIFS([1]E!F:F,[1]E!K:K,Tableau1[[#Headers],[cal]],[1]E!D:D,Tableau1[[#This Row],[N° compte]])-SUMIFS([1]E!G:G,[1]E!K:K,Tableau1[[#Headers],[cal]],[1]E!D:D,Tableau1[[#This Row],[N° compte]])</f>
        <v>0</v>
      </c>
      <c r="I422" s="4">
        <f>SUMIFS([1]E!F:F,[1]E!K:K,Tableau1[[#Headers],[jjb]],[1]E!D:D,Tableau1[[#This Row],[N° compte]])-SUMIFS([1]E!F:F,[1]E!G:G,Tableau1[[#Headers],[jjb]],[1]E!D:D,Tableau1[[#This Row],[N° compte]])</f>
        <v>0</v>
      </c>
      <c r="J422" s="22"/>
    </row>
    <row r="423" spans="1:10">
      <c r="A423" s="23">
        <v>441</v>
      </c>
      <c r="B423" s="24" t="s">
        <v>464</v>
      </c>
      <c r="C423" s="3">
        <f>SUMIF([1]E!D:D,A423,[1]E!F:F)</f>
        <v>0</v>
      </c>
      <c r="D423" s="3">
        <f>SUMIF([1]E!D:D,A423,[1]E!G:G)</f>
        <v>0</v>
      </c>
      <c r="E423" s="4">
        <f>+SUMIFS([1]E!F:F,[1]E!D:D,A423,[1]E!C:C,"&gt;="&amp;debut,[1]E!C:C,"&lt;="&amp;fin)-SUMIFS([1]E!G:G,[1]E!D:D,A423,[1]E!C:C,"&gt;="&amp;debut,[1]E!C:C,"&lt;="&amp;fin)</f>
        <v>0</v>
      </c>
      <c r="F423" s="4">
        <f>+SUMIFS([1]E!F:F,[1]E!D:D,A423,[1]E!C:C,"&gt;="&amp;$A$1,[1]E!C:C,"&lt;="&amp;$A$2)-SUMIFS([1]E!G:G,[1]E!D:D,A423,[1]E!C:C,"&gt;="&amp;$A$1,[1]E!C:C,"&lt;="&amp;$A$2)</f>
        <v>0</v>
      </c>
      <c r="G423" s="4">
        <f>+SUMIFS([1]E!F:F,[1]E!D:D,A423,[1]E!C:C,"&gt;="&amp;$A$3,[1]E!C:C,"&lt;="&amp;$A$4)-SUMIFS([1]E!G:G,[1]E!D:D,$A$10,[1]E!C:C,"&gt;="&amp;A416,[1]E!C:C,"&lt;="&amp;$A$4)</f>
        <v>0</v>
      </c>
      <c r="H423" s="4">
        <f>+SUMIFS([1]E!F:F,[1]E!K:K,Tableau1[[#Headers],[cal]],[1]E!D:D,Tableau1[[#This Row],[N° compte]])-SUMIFS([1]E!G:G,[1]E!K:K,Tableau1[[#Headers],[cal]],[1]E!D:D,Tableau1[[#This Row],[N° compte]])</f>
        <v>0</v>
      </c>
      <c r="I423" s="4">
        <f>SUMIFS([1]E!F:F,[1]E!K:K,Tableau1[[#Headers],[jjb]],[1]E!D:D,Tableau1[[#This Row],[N° compte]])-SUMIFS([1]E!F:F,[1]E!G:G,Tableau1[[#Headers],[jjb]],[1]E!D:D,Tableau1[[#This Row],[N° compte]])</f>
        <v>0</v>
      </c>
      <c r="J423" s="25"/>
    </row>
    <row r="424" spans="1:10">
      <c r="A424" s="28">
        <v>4411</v>
      </c>
      <c r="B424" s="29" t="s">
        <v>465</v>
      </c>
      <c r="C424" s="3">
        <f>SUMIF([1]E!D:D,A424,[1]E!F:F)</f>
        <v>0</v>
      </c>
      <c r="D424" s="3">
        <f>SUMIF([1]E!D:D,A424,[1]E!G:G)</f>
        <v>0</v>
      </c>
      <c r="E424" s="4">
        <f>+SUMIFS([1]E!F:F,[1]E!D:D,A424,[1]E!C:C,"&gt;="&amp;debut,[1]E!C:C,"&lt;="&amp;fin)-SUMIFS([1]E!G:G,[1]E!D:D,A424,[1]E!C:C,"&gt;="&amp;debut,[1]E!C:C,"&lt;="&amp;fin)</f>
        <v>0</v>
      </c>
      <c r="F424" s="4">
        <f>+SUMIFS([1]E!F:F,[1]E!D:D,A424,[1]E!C:C,"&gt;="&amp;$A$1,[1]E!C:C,"&lt;="&amp;$A$2)-SUMIFS([1]E!G:G,[1]E!D:D,A424,[1]E!C:C,"&gt;="&amp;$A$1,[1]E!C:C,"&lt;="&amp;$A$2)</f>
        <v>0</v>
      </c>
      <c r="G424" s="4">
        <f>+SUMIFS([1]E!F:F,[1]E!D:D,A424,[1]E!C:C,"&gt;="&amp;$A$3,[1]E!C:C,"&lt;="&amp;$A$4)-SUMIFS([1]E!G:G,[1]E!D:D,$A$10,[1]E!C:C,"&gt;="&amp;A417,[1]E!C:C,"&lt;="&amp;$A$4)</f>
        <v>0</v>
      </c>
      <c r="H424" s="4">
        <f>+SUMIFS([1]E!F:F,[1]E!K:K,Tableau1[[#Headers],[cal]],[1]E!D:D,Tableau1[[#This Row],[N° compte]])-SUMIFS([1]E!G:G,[1]E!K:K,Tableau1[[#Headers],[cal]],[1]E!D:D,Tableau1[[#This Row],[N° compte]])</f>
        <v>0</v>
      </c>
      <c r="I424" s="4">
        <f>SUMIFS([1]E!F:F,[1]E!K:K,Tableau1[[#Headers],[jjb]],[1]E!D:D,Tableau1[[#This Row],[N° compte]])-SUMIFS([1]E!F:F,[1]E!G:G,Tableau1[[#Headers],[jjb]],[1]E!D:D,Tableau1[[#This Row],[N° compte]])</f>
        <v>0</v>
      </c>
      <c r="J424" s="30" t="s">
        <v>423</v>
      </c>
    </row>
    <row r="425" spans="1:10">
      <c r="A425" s="23">
        <v>4417</v>
      </c>
      <c r="B425" s="24" t="s">
        <v>466</v>
      </c>
      <c r="C425" s="3">
        <f>SUMIF([1]E!D:D,A425,[1]E!F:F)</f>
        <v>0</v>
      </c>
      <c r="D425" s="3">
        <f>SUMIF([1]E!D:D,A425,[1]E!G:G)</f>
        <v>0</v>
      </c>
      <c r="E425" s="4">
        <f>+SUMIFS([1]E!F:F,[1]E!D:D,A425,[1]E!C:C,"&gt;="&amp;debut,[1]E!C:C,"&lt;="&amp;fin)-SUMIFS([1]E!G:G,[1]E!D:D,A425,[1]E!C:C,"&gt;="&amp;debut,[1]E!C:C,"&lt;="&amp;fin)</f>
        <v>0</v>
      </c>
      <c r="F425" s="4">
        <f>+SUMIFS([1]E!F:F,[1]E!D:D,A425,[1]E!C:C,"&gt;="&amp;$A$1,[1]E!C:C,"&lt;="&amp;$A$2)-SUMIFS([1]E!G:G,[1]E!D:D,A425,[1]E!C:C,"&gt;="&amp;$A$1,[1]E!C:C,"&lt;="&amp;$A$2)</f>
        <v>0</v>
      </c>
      <c r="G425" s="4">
        <f>+SUMIFS([1]E!F:F,[1]E!D:D,A425,[1]E!C:C,"&gt;="&amp;$A$3,[1]E!C:C,"&lt;="&amp;$A$4)-SUMIFS([1]E!G:G,[1]E!D:D,$A$10,[1]E!C:C,"&gt;="&amp;A418,[1]E!C:C,"&lt;="&amp;$A$4)</f>
        <v>0</v>
      </c>
      <c r="H425" s="4">
        <f>+SUMIFS([1]E!F:F,[1]E!K:K,Tableau1[[#Headers],[cal]],[1]E!D:D,Tableau1[[#This Row],[N° compte]])-SUMIFS([1]E!G:G,[1]E!K:K,Tableau1[[#Headers],[cal]],[1]E!D:D,Tableau1[[#This Row],[N° compte]])</f>
        <v>0</v>
      </c>
      <c r="I425" s="4">
        <f>SUMIFS([1]E!F:F,[1]E!K:K,Tableau1[[#Headers],[jjb]],[1]E!D:D,Tableau1[[#This Row],[N° compte]])-SUMIFS([1]E!F:F,[1]E!G:G,Tableau1[[#Headers],[jjb]],[1]E!D:D,Tableau1[[#This Row],[N° compte]])</f>
        <v>0</v>
      </c>
      <c r="J425" s="25" t="s">
        <v>423</v>
      </c>
    </row>
    <row r="426" spans="1:10">
      <c r="A426" s="28">
        <v>4418</v>
      </c>
      <c r="B426" s="29" t="s">
        <v>467</v>
      </c>
      <c r="C426" s="3">
        <f>SUMIF([1]E!D:D,A426,[1]E!F:F)</f>
        <v>0</v>
      </c>
      <c r="D426" s="3">
        <f>SUMIF([1]E!D:D,A426,[1]E!G:G)</f>
        <v>0</v>
      </c>
      <c r="E426" s="4">
        <f>+SUMIFS([1]E!F:F,[1]E!D:D,A426,[1]E!C:C,"&gt;="&amp;debut,[1]E!C:C,"&lt;="&amp;fin)-SUMIFS([1]E!G:G,[1]E!D:D,A426,[1]E!C:C,"&gt;="&amp;debut,[1]E!C:C,"&lt;="&amp;fin)</f>
        <v>0</v>
      </c>
      <c r="F426" s="4">
        <f>+SUMIFS([1]E!F:F,[1]E!D:D,A426,[1]E!C:C,"&gt;="&amp;$A$1,[1]E!C:C,"&lt;="&amp;$A$2)-SUMIFS([1]E!G:G,[1]E!D:D,A426,[1]E!C:C,"&gt;="&amp;$A$1,[1]E!C:C,"&lt;="&amp;$A$2)</f>
        <v>0</v>
      </c>
      <c r="G426" s="4">
        <f>+SUMIFS([1]E!F:F,[1]E!D:D,A426,[1]E!C:C,"&gt;="&amp;$A$3,[1]E!C:C,"&lt;="&amp;$A$4)-SUMIFS([1]E!G:G,[1]E!D:D,$A$10,[1]E!C:C,"&gt;="&amp;A419,[1]E!C:C,"&lt;="&amp;$A$4)</f>
        <v>0</v>
      </c>
      <c r="H426" s="4">
        <f>+SUMIFS([1]E!F:F,[1]E!K:K,Tableau1[[#Headers],[cal]],[1]E!D:D,Tableau1[[#This Row],[N° compte]])-SUMIFS([1]E!G:G,[1]E!K:K,Tableau1[[#Headers],[cal]],[1]E!D:D,Tableau1[[#This Row],[N° compte]])</f>
        <v>0</v>
      </c>
      <c r="I426" s="4">
        <f>SUMIFS([1]E!F:F,[1]E!K:K,Tableau1[[#Headers],[jjb]],[1]E!D:D,Tableau1[[#This Row],[N° compte]])-SUMIFS([1]E!F:F,[1]E!G:G,Tableau1[[#Headers],[jjb]],[1]E!D:D,Tableau1[[#This Row],[N° compte]])</f>
        <v>0</v>
      </c>
      <c r="J426" s="30" t="s">
        <v>423</v>
      </c>
    </row>
    <row r="427" spans="1:10">
      <c r="A427" s="23">
        <v>4419</v>
      </c>
      <c r="B427" s="24" t="s">
        <v>468</v>
      </c>
      <c r="C427" s="3">
        <f>SUMIF([1]E!D:D,A427,[1]E!F:F)</f>
        <v>0</v>
      </c>
      <c r="D427" s="3">
        <f>SUMIF([1]E!D:D,A427,[1]E!G:G)</f>
        <v>0</v>
      </c>
      <c r="E427" s="4">
        <f>+SUMIFS([1]E!F:F,[1]E!D:D,A427,[1]E!C:C,"&gt;="&amp;debut,[1]E!C:C,"&lt;="&amp;fin)-SUMIFS([1]E!G:G,[1]E!D:D,A427,[1]E!C:C,"&gt;="&amp;debut,[1]E!C:C,"&lt;="&amp;fin)</f>
        <v>0</v>
      </c>
      <c r="F427" s="4">
        <f>+SUMIFS([1]E!F:F,[1]E!D:D,A427,[1]E!C:C,"&gt;="&amp;$A$1,[1]E!C:C,"&lt;="&amp;$A$2)-SUMIFS([1]E!G:G,[1]E!D:D,A427,[1]E!C:C,"&gt;="&amp;$A$1,[1]E!C:C,"&lt;="&amp;$A$2)</f>
        <v>0</v>
      </c>
      <c r="G427" s="4">
        <f>+SUMIFS([1]E!F:F,[1]E!D:D,A427,[1]E!C:C,"&gt;="&amp;$A$3,[1]E!C:C,"&lt;="&amp;$A$4)-SUMIFS([1]E!G:G,[1]E!D:D,$A$10,[1]E!C:C,"&gt;="&amp;A420,[1]E!C:C,"&lt;="&amp;$A$4)</f>
        <v>0</v>
      </c>
      <c r="H427" s="4">
        <f>+SUMIFS([1]E!F:F,[1]E!K:K,Tableau1[[#Headers],[cal]],[1]E!D:D,Tableau1[[#This Row],[N° compte]])-SUMIFS([1]E!G:G,[1]E!K:K,Tableau1[[#Headers],[cal]],[1]E!D:D,Tableau1[[#This Row],[N° compte]])</f>
        <v>0</v>
      </c>
      <c r="I427" s="4">
        <f>SUMIFS([1]E!F:F,[1]E!K:K,Tableau1[[#Headers],[jjb]],[1]E!D:D,Tableau1[[#This Row],[N° compte]])-SUMIFS([1]E!F:F,[1]E!G:G,Tableau1[[#Headers],[jjb]],[1]E!D:D,Tableau1[[#This Row],[N° compte]])</f>
        <v>0</v>
      </c>
      <c r="J427" s="25"/>
    </row>
    <row r="428" spans="1:10">
      <c r="A428" s="28">
        <v>442</v>
      </c>
      <c r="B428" s="29" t="s">
        <v>469</v>
      </c>
      <c r="C428" s="3">
        <f>SUMIF([1]E!D:D,A428,[1]E!F:F)</f>
        <v>0</v>
      </c>
      <c r="D428" s="3">
        <f>SUMIF([1]E!D:D,A428,[1]E!G:G)</f>
        <v>0</v>
      </c>
      <c r="E428" s="4">
        <f>+SUMIFS([1]E!F:F,[1]E!D:D,A428,[1]E!C:C,"&gt;="&amp;debut,[1]E!C:C,"&lt;="&amp;fin)-SUMIFS([1]E!G:G,[1]E!D:D,A428,[1]E!C:C,"&gt;="&amp;debut,[1]E!C:C,"&lt;="&amp;fin)</f>
        <v>0</v>
      </c>
      <c r="F428" s="4">
        <f>+SUMIFS([1]E!F:F,[1]E!D:D,A428,[1]E!C:C,"&gt;="&amp;$A$1,[1]E!C:C,"&lt;="&amp;$A$2)-SUMIFS([1]E!G:G,[1]E!D:D,A428,[1]E!C:C,"&gt;="&amp;$A$1,[1]E!C:C,"&lt;="&amp;$A$2)</f>
        <v>0</v>
      </c>
      <c r="G428" s="4">
        <f>+SUMIFS([1]E!F:F,[1]E!D:D,A428,[1]E!C:C,"&gt;="&amp;$A$3,[1]E!C:C,"&lt;="&amp;$A$4)-SUMIFS([1]E!G:G,[1]E!D:D,$A$10,[1]E!C:C,"&gt;="&amp;A421,[1]E!C:C,"&lt;="&amp;$A$4)</f>
        <v>0</v>
      </c>
      <c r="H428" s="4">
        <f>+SUMIFS([1]E!F:F,[1]E!K:K,Tableau1[[#Headers],[cal]],[1]E!D:D,Tableau1[[#This Row],[N° compte]])-SUMIFS([1]E!G:G,[1]E!K:K,Tableau1[[#Headers],[cal]],[1]E!D:D,Tableau1[[#This Row],[N° compte]])</f>
        <v>0</v>
      </c>
      <c r="I428" s="4">
        <f>SUMIFS([1]E!F:F,[1]E!K:K,Tableau1[[#Headers],[jjb]],[1]E!D:D,Tableau1[[#This Row],[N° compte]])-SUMIFS([1]E!F:F,[1]E!G:G,Tableau1[[#Headers],[jjb]],[1]E!D:D,Tableau1[[#This Row],[N° compte]])</f>
        <v>0</v>
      </c>
      <c r="J428" s="30" t="s">
        <v>446</v>
      </c>
    </row>
    <row r="429" spans="1:10">
      <c r="A429" s="23">
        <v>4424</v>
      </c>
      <c r="B429" s="24" t="s">
        <v>470</v>
      </c>
      <c r="C429" s="3">
        <f>SUMIF([1]E!D:D,A429,[1]E!F:F)</f>
        <v>0</v>
      </c>
      <c r="D429" s="3">
        <f>SUMIF([1]E!D:D,A429,[1]E!G:G)</f>
        <v>0</v>
      </c>
      <c r="E429" s="4">
        <f>+SUMIFS([1]E!F:F,[1]E!D:D,A429,[1]E!C:C,"&gt;="&amp;debut,[1]E!C:C,"&lt;="&amp;fin)-SUMIFS([1]E!G:G,[1]E!D:D,A429,[1]E!C:C,"&gt;="&amp;debut,[1]E!C:C,"&lt;="&amp;fin)</f>
        <v>0</v>
      </c>
      <c r="F429" s="4">
        <f>+SUMIFS([1]E!F:F,[1]E!D:D,A429,[1]E!C:C,"&gt;="&amp;$A$1,[1]E!C:C,"&lt;="&amp;$A$2)-SUMIFS([1]E!G:G,[1]E!D:D,A429,[1]E!C:C,"&gt;="&amp;$A$1,[1]E!C:C,"&lt;="&amp;$A$2)</f>
        <v>0</v>
      </c>
      <c r="G429" s="4">
        <f>+SUMIFS([1]E!F:F,[1]E!D:D,A429,[1]E!C:C,"&gt;="&amp;$A$3,[1]E!C:C,"&lt;="&amp;$A$4)-SUMIFS([1]E!G:G,[1]E!D:D,$A$10,[1]E!C:C,"&gt;="&amp;A422,[1]E!C:C,"&lt;="&amp;$A$4)</f>
        <v>0</v>
      </c>
      <c r="H429" s="4">
        <f>+SUMIFS([1]E!F:F,[1]E!K:K,Tableau1[[#Headers],[cal]],[1]E!D:D,Tableau1[[#This Row],[N° compte]])-SUMIFS([1]E!G:G,[1]E!K:K,Tableau1[[#Headers],[cal]],[1]E!D:D,Tableau1[[#This Row],[N° compte]])</f>
        <v>0</v>
      </c>
      <c r="I429" s="4">
        <f>SUMIFS([1]E!F:F,[1]E!K:K,Tableau1[[#Headers],[jjb]],[1]E!D:D,Tableau1[[#This Row],[N° compte]])-SUMIFS([1]E!F:F,[1]E!G:G,Tableau1[[#Headers],[jjb]],[1]E!D:D,Tableau1[[#This Row],[N° compte]])</f>
        <v>0</v>
      </c>
      <c r="J429" s="25" t="s">
        <v>446</v>
      </c>
    </row>
    <row r="430" spans="1:10">
      <c r="A430" s="28">
        <v>4425</v>
      </c>
      <c r="B430" s="29" t="s">
        <v>471</v>
      </c>
      <c r="C430" s="3">
        <f>SUMIF([1]E!D:D,A430,[1]E!F:F)</f>
        <v>0</v>
      </c>
      <c r="D430" s="3">
        <f>SUMIF([1]E!D:D,A430,[1]E!G:G)</f>
        <v>0</v>
      </c>
      <c r="E430" s="4">
        <f>+SUMIFS([1]E!F:F,[1]E!D:D,A430,[1]E!C:C,"&gt;="&amp;debut,[1]E!C:C,"&lt;="&amp;fin)-SUMIFS([1]E!G:G,[1]E!D:D,A430,[1]E!C:C,"&gt;="&amp;debut,[1]E!C:C,"&lt;="&amp;fin)</f>
        <v>0</v>
      </c>
      <c r="F430" s="4">
        <f>+SUMIFS([1]E!F:F,[1]E!D:D,A430,[1]E!C:C,"&gt;="&amp;$A$1,[1]E!C:C,"&lt;="&amp;$A$2)-SUMIFS([1]E!G:G,[1]E!D:D,A430,[1]E!C:C,"&gt;="&amp;$A$1,[1]E!C:C,"&lt;="&amp;$A$2)</f>
        <v>0</v>
      </c>
      <c r="G430" s="4">
        <f>+SUMIFS([1]E!F:F,[1]E!D:D,A430,[1]E!C:C,"&gt;="&amp;$A$3,[1]E!C:C,"&lt;="&amp;$A$4)-SUMIFS([1]E!G:G,[1]E!D:D,$A$10,[1]E!C:C,"&gt;="&amp;A423,[1]E!C:C,"&lt;="&amp;$A$4)</f>
        <v>0</v>
      </c>
      <c r="H430" s="4">
        <f>+SUMIFS([1]E!F:F,[1]E!K:K,Tableau1[[#Headers],[cal]],[1]E!D:D,Tableau1[[#This Row],[N° compte]])-SUMIFS([1]E!G:G,[1]E!K:K,Tableau1[[#Headers],[cal]],[1]E!D:D,Tableau1[[#This Row],[N° compte]])</f>
        <v>0</v>
      </c>
      <c r="I430" s="4">
        <f>SUMIFS([1]E!F:F,[1]E!K:K,Tableau1[[#Headers],[jjb]],[1]E!D:D,Tableau1[[#This Row],[N° compte]])-SUMIFS([1]E!F:F,[1]E!G:G,Tableau1[[#Headers],[jjb]],[1]E!D:D,Tableau1[[#This Row],[N° compte]])</f>
        <v>0</v>
      </c>
      <c r="J430" s="30" t="s">
        <v>446</v>
      </c>
    </row>
    <row r="431" spans="1:10">
      <c r="A431" s="23">
        <v>443</v>
      </c>
      <c r="B431" s="24" t="s">
        <v>472</v>
      </c>
      <c r="C431" s="3">
        <f>SUMIF([1]E!D:D,A431,[1]E!F:F)</f>
        <v>0</v>
      </c>
      <c r="D431" s="3">
        <f>SUMIF([1]E!D:D,A431,[1]E!G:G)</f>
        <v>0</v>
      </c>
      <c r="E431" s="4">
        <f>+SUMIFS([1]E!F:F,[1]E!D:D,A431,[1]E!C:C,"&gt;="&amp;debut,[1]E!C:C,"&lt;="&amp;fin)-SUMIFS([1]E!G:G,[1]E!D:D,A431,[1]E!C:C,"&gt;="&amp;debut,[1]E!C:C,"&lt;="&amp;fin)</f>
        <v>0</v>
      </c>
      <c r="F431" s="4">
        <f>+SUMIFS([1]E!F:F,[1]E!D:D,A431,[1]E!C:C,"&gt;="&amp;$A$1,[1]E!C:C,"&lt;="&amp;$A$2)-SUMIFS([1]E!G:G,[1]E!D:D,A431,[1]E!C:C,"&gt;="&amp;$A$1,[1]E!C:C,"&lt;="&amp;$A$2)</f>
        <v>0</v>
      </c>
      <c r="G431" s="4">
        <f>+SUMIFS([1]E!F:F,[1]E!D:D,A431,[1]E!C:C,"&gt;="&amp;$A$3,[1]E!C:C,"&lt;="&amp;$A$4)-SUMIFS([1]E!G:G,[1]E!D:D,$A$10,[1]E!C:C,"&gt;="&amp;A424,[1]E!C:C,"&lt;="&amp;$A$4)</f>
        <v>0</v>
      </c>
      <c r="H431" s="4">
        <f>+SUMIFS([1]E!F:F,[1]E!K:K,Tableau1[[#Headers],[cal]],[1]E!D:D,Tableau1[[#This Row],[N° compte]])-SUMIFS([1]E!G:G,[1]E!K:K,Tableau1[[#Headers],[cal]],[1]E!D:D,Tableau1[[#This Row],[N° compte]])</f>
        <v>0</v>
      </c>
      <c r="I431" s="4">
        <f>SUMIFS([1]E!F:F,[1]E!K:K,Tableau1[[#Headers],[jjb]],[1]E!D:D,Tableau1[[#This Row],[N° compte]])-SUMIFS([1]E!F:F,[1]E!G:G,Tableau1[[#Headers],[jjb]],[1]E!D:D,Tableau1[[#This Row],[N° compte]])</f>
        <v>0</v>
      </c>
      <c r="J431" s="25" t="s">
        <v>446</v>
      </c>
    </row>
    <row r="432" spans="1:10">
      <c r="A432" s="28">
        <v>4431</v>
      </c>
      <c r="B432" s="29" t="s">
        <v>473</v>
      </c>
      <c r="C432" s="3">
        <f>SUMIF([1]E!D:D,A432,[1]E!F:F)</f>
        <v>0</v>
      </c>
      <c r="D432" s="3">
        <f>SUMIF([1]E!D:D,A432,[1]E!G:G)</f>
        <v>0</v>
      </c>
      <c r="E432" s="4">
        <f>+SUMIFS([1]E!F:F,[1]E!D:D,A432,[1]E!C:C,"&gt;="&amp;debut,[1]E!C:C,"&lt;="&amp;fin)-SUMIFS([1]E!G:G,[1]E!D:D,A432,[1]E!C:C,"&gt;="&amp;debut,[1]E!C:C,"&lt;="&amp;fin)</f>
        <v>0</v>
      </c>
      <c r="F432" s="4">
        <f>+SUMIFS([1]E!F:F,[1]E!D:D,A432,[1]E!C:C,"&gt;="&amp;$A$1,[1]E!C:C,"&lt;="&amp;$A$2)-SUMIFS([1]E!G:G,[1]E!D:D,A432,[1]E!C:C,"&gt;="&amp;$A$1,[1]E!C:C,"&lt;="&amp;$A$2)</f>
        <v>0</v>
      </c>
      <c r="G432" s="4">
        <f>+SUMIFS([1]E!F:F,[1]E!D:D,A432,[1]E!C:C,"&gt;="&amp;$A$3,[1]E!C:C,"&lt;="&amp;$A$4)-SUMIFS([1]E!G:G,[1]E!D:D,$A$10,[1]E!C:C,"&gt;="&amp;A425,[1]E!C:C,"&lt;="&amp;$A$4)</f>
        <v>0</v>
      </c>
      <c r="H432" s="4">
        <f>+SUMIFS([1]E!F:F,[1]E!K:K,Tableau1[[#Headers],[cal]],[1]E!D:D,Tableau1[[#This Row],[N° compte]])-SUMIFS([1]E!G:G,[1]E!K:K,Tableau1[[#Headers],[cal]],[1]E!D:D,Tableau1[[#This Row],[N° compte]])</f>
        <v>0</v>
      </c>
      <c r="I432" s="4">
        <f>SUMIFS([1]E!F:F,[1]E!K:K,Tableau1[[#Headers],[jjb]],[1]E!D:D,Tableau1[[#This Row],[N° compte]])-SUMIFS([1]E!F:F,[1]E!G:G,Tableau1[[#Headers],[jjb]],[1]E!D:D,Tableau1[[#This Row],[N° compte]])</f>
        <v>0</v>
      </c>
      <c r="J432" s="30" t="s">
        <v>446</v>
      </c>
    </row>
    <row r="433" spans="1:10">
      <c r="A433" s="23">
        <v>4438</v>
      </c>
      <c r="B433" s="24" t="s">
        <v>474</v>
      </c>
      <c r="C433" s="3">
        <f>SUMIF([1]E!D:D,A433,[1]E!F:F)</f>
        <v>0</v>
      </c>
      <c r="D433" s="3">
        <f>SUMIF([1]E!D:D,A433,[1]E!G:G)</f>
        <v>0</v>
      </c>
      <c r="E433" s="4">
        <f>+SUMIFS([1]E!F:F,[1]E!D:D,A433,[1]E!C:C,"&gt;="&amp;debut,[1]E!C:C,"&lt;="&amp;fin)-SUMIFS([1]E!G:G,[1]E!D:D,A433,[1]E!C:C,"&gt;="&amp;debut,[1]E!C:C,"&lt;="&amp;fin)</f>
        <v>0</v>
      </c>
      <c r="F433" s="4">
        <f>+SUMIFS([1]E!F:F,[1]E!D:D,A433,[1]E!C:C,"&gt;="&amp;$A$1,[1]E!C:C,"&lt;="&amp;$A$2)-SUMIFS([1]E!G:G,[1]E!D:D,A433,[1]E!C:C,"&gt;="&amp;$A$1,[1]E!C:C,"&lt;="&amp;$A$2)</f>
        <v>0</v>
      </c>
      <c r="G433" s="4">
        <f>+SUMIFS([1]E!F:F,[1]E!D:D,A433,[1]E!C:C,"&gt;="&amp;$A$3,[1]E!C:C,"&lt;="&amp;$A$4)-SUMIFS([1]E!G:G,[1]E!D:D,$A$10,[1]E!C:C,"&gt;="&amp;A426,[1]E!C:C,"&lt;="&amp;$A$4)</f>
        <v>0</v>
      </c>
      <c r="H433" s="4">
        <f>+SUMIFS([1]E!F:F,[1]E!K:K,Tableau1[[#Headers],[cal]],[1]E!D:D,Tableau1[[#This Row],[N° compte]])-SUMIFS([1]E!G:G,[1]E!K:K,Tableau1[[#Headers],[cal]],[1]E!D:D,Tableau1[[#This Row],[N° compte]])</f>
        <v>0</v>
      </c>
      <c r="I433" s="4">
        <f>SUMIFS([1]E!F:F,[1]E!K:K,Tableau1[[#Headers],[jjb]],[1]E!D:D,Tableau1[[#This Row],[N° compte]])-SUMIFS([1]E!F:F,[1]E!G:G,Tableau1[[#Headers],[jjb]],[1]E!D:D,Tableau1[[#This Row],[N° compte]])</f>
        <v>0</v>
      </c>
      <c r="J433" s="25" t="s">
        <v>446</v>
      </c>
    </row>
    <row r="434" spans="1:10">
      <c r="A434" s="28">
        <v>444</v>
      </c>
      <c r="B434" s="29" t="s">
        <v>475</v>
      </c>
      <c r="C434" s="3">
        <f>SUMIF([1]E!D:D,A434,[1]E!F:F)</f>
        <v>0</v>
      </c>
      <c r="D434" s="3">
        <f>SUMIF([1]E!D:D,A434,[1]E!G:G)</f>
        <v>0</v>
      </c>
      <c r="E434" s="4">
        <f>+SUMIFS([1]E!F:F,[1]E!D:D,A434,[1]E!C:C,"&gt;="&amp;debut,[1]E!C:C,"&lt;="&amp;fin)-SUMIFS([1]E!G:G,[1]E!D:D,A434,[1]E!C:C,"&gt;="&amp;debut,[1]E!C:C,"&lt;="&amp;fin)</f>
        <v>0</v>
      </c>
      <c r="F434" s="4">
        <f>+SUMIFS([1]E!F:F,[1]E!D:D,A434,[1]E!C:C,"&gt;="&amp;$A$1,[1]E!C:C,"&lt;="&amp;$A$2)-SUMIFS([1]E!G:G,[1]E!D:D,A434,[1]E!C:C,"&gt;="&amp;$A$1,[1]E!C:C,"&lt;="&amp;$A$2)</f>
        <v>0</v>
      </c>
      <c r="G434" s="4">
        <f>+SUMIFS([1]E!F:F,[1]E!D:D,A434,[1]E!C:C,"&gt;="&amp;$A$3,[1]E!C:C,"&lt;="&amp;$A$4)-SUMIFS([1]E!G:G,[1]E!D:D,$A$10,[1]E!C:C,"&gt;="&amp;A427,[1]E!C:C,"&lt;="&amp;$A$4)</f>
        <v>0</v>
      </c>
      <c r="H434" s="4">
        <f>+SUMIFS([1]E!F:F,[1]E!K:K,Tableau1[[#Headers],[cal]],[1]E!D:D,Tableau1[[#This Row],[N° compte]])-SUMIFS([1]E!G:G,[1]E!K:K,Tableau1[[#Headers],[cal]],[1]E!D:D,Tableau1[[#This Row],[N° compte]])</f>
        <v>0</v>
      </c>
      <c r="I434" s="4">
        <f>SUMIFS([1]E!F:F,[1]E!K:K,Tableau1[[#Headers],[jjb]],[1]E!D:D,Tableau1[[#This Row],[N° compte]])-SUMIFS([1]E!F:F,[1]E!G:G,Tableau1[[#Headers],[jjb]],[1]E!D:D,Tableau1[[#This Row],[N° compte]])</f>
        <v>0</v>
      </c>
      <c r="J434" s="30" t="s">
        <v>446</v>
      </c>
    </row>
    <row r="435" spans="1:10">
      <c r="A435" s="23">
        <v>445</v>
      </c>
      <c r="B435" s="24" t="s">
        <v>476</v>
      </c>
      <c r="C435" s="3">
        <f>SUMIF([1]E!D:D,A435,[1]E!F:F)</f>
        <v>0</v>
      </c>
      <c r="D435" s="3">
        <f>SUMIF([1]E!D:D,A435,[1]E!G:G)</f>
        <v>0</v>
      </c>
      <c r="E435" s="4">
        <f>+SUMIFS([1]E!F:F,[1]E!D:D,A435,[1]E!C:C,"&gt;="&amp;debut,[1]E!C:C,"&lt;="&amp;fin)-SUMIFS([1]E!G:G,[1]E!D:D,A435,[1]E!C:C,"&gt;="&amp;debut,[1]E!C:C,"&lt;="&amp;fin)</f>
        <v>0</v>
      </c>
      <c r="F435" s="4">
        <f>+SUMIFS([1]E!F:F,[1]E!D:D,A435,[1]E!C:C,"&gt;="&amp;$A$1,[1]E!C:C,"&lt;="&amp;$A$2)-SUMIFS([1]E!G:G,[1]E!D:D,A435,[1]E!C:C,"&gt;="&amp;$A$1,[1]E!C:C,"&lt;="&amp;$A$2)</f>
        <v>0</v>
      </c>
      <c r="G435" s="4">
        <f>+SUMIFS([1]E!F:F,[1]E!D:D,A435,[1]E!C:C,"&gt;="&amp;$A$3,[1]E!C:C,"&lt;="&amp;$A$4)-SUMIFS([1]E!G:G,[1]E!D:D,$A$10,[1]E!C:C,"&gt;="&amp;A428,[1]E!C:C,"&lt;="&amp;$A$4)</f>
        <v>0</v>
      </c>
      <c r="H435" s="4">
        <f>+SUMIFS([1]E!F:F,[1]E!K:K,Tableau1[[#Headers],[cal]],[1]E!D:D,Tableau1[[#This Row],[N° compte]])-SUMIFS([1]E!G:G,[1]E!K:K,Tableau1[[#Headers],[cal]],[1]E!D:D,Tableau1[[#This Row],[N° compte]])</f>
        <v>0</v>
      </c>
      <c r="I435" s="4">
        <f>SUMIFS([1]E!F:F,[1]E!K:K,Tableau1[[#Headers],[jjb]],[1]E!D:D,Tableau1[[#This Row],[N° compte]])-SUMIFS([1]E!F:F,[1]E!G:G,Tableau1[[#Headers],[jjb]],[1]E!D:D,Tableau1[[#This Row],[N° compte]])</f>
        <v>0</v>
      </c>
      <c r="J435" s="25"/>
    </row>
    <row r="436" spans="1:10">
      <c r="A436" s="28">
        <v>4452</v>
      </c>
      <c r="B436" s="29" t="s">
        <v>477</v>
      </c>
      <c r="C436" s="3">
        <f>SUMIF([1]E!D:D,A436,[1]E!F:F)</f>
        <v>0</v>
      </c>
      <c r="D436" s="3">
        <f>SUMIF([1]E!D:D,A436,[1]E!G:G)</f>
        <v>0</v>
      </c>
      <c r="E436" s="4">
        <f>+SUMIFS([1]E!F:F,[1]E!D:D,A436,[1]E!C:C,"&gt;="&amp;debut,[1]E!C:C,"&lt;="&amp;fin)-SUMIFS([1]E!G:G,[1]E!D:D,A436,[1]E!C:C,"&gt;="&amp;debut,[1]E!C:C,"&lt;="&amp;fin)</f>
        <v>0</v>
      </c>
      <c r="F436" s="4">
        <f>+SUMIFS([1]E!F:F,[1]E!D:D,A436,[1]E!C:C,"&gt;="&amp;$A$1,[1]E!C:C,"&lt;="&amp;$A$2)-SUMIFS([1]E!G:G,[1]E!D:D,A436,[1]E!C:C,"&gt;="&amp;$A$1,[1]E!C:C,"&lt;="&amp;$A$2)</f>
        <v>0</v>
      </c>
      <c r="G436" s="4">
        <f>+SUMIFS([1]E!F:F,[1]E!D:D,A436,[1]E!C:C,"&gt;="&amp;$A$3,[1]E!C:C,"&lt;="&amp;$A$4)-SUMIFS([1]E!G:G,[1]E!D:D,$A$10,[1]E!C:C,"&gt;="&amp;A429,[1]E!C:C,"&lt;="&amp;$A$4)</f>
        <v>0</v>
      </c>
      <c r="H436" s="4">
        <f>+SUMIFS([1]E!F:F,[1]E!K:K,Tableau1[[#Headers],[cal]],[1]E!D:D,Tableau1[[#This Row],[N° compte]])-SUMIFS([1]E!G:G,[1]E!K:K,Tableau1[[#Headers],[cal]],[1]E!D:D,Tableau1[[#This Row],[N° compte]])</f>
        <v>0</v>
      </c>
      <c r="I436" s="4">
        <f>SUMIFS([1]E!F:F,[1]E!K:K,Tableau1[[#Headers],[jjb]],[1]E!D:D,Tableau1[[#This Row],[N° compte]])-SUMIFS([1]E!F:F,[1]E!G:G,Tableau1[[#Headers],[jjb]],[1]E!D:D,Tableau1[[#This Row],[N° compte]])</f>
        <v>0</v>
      </c>
      <c r="J436" s="30"/>
    </row>
    <row r="437" spans="1:10">
      <c r="A437" s="23">
        <v>4455</v>
      </c>
      <c r="B437" s="24" t="s">
        <v>478</v>
      </c>
      <c r="C437" s="3">
        <f>SUMIF([1]E!D:D,A437,[1]E!F:F)</f>
        <v>0</v>
      </c>
      <c r="D437" s="3">
        <f>SUMIF([1]E!D:D,A437,[1]E!G:G)</f>
        <v>0</v>
      </c>
      <c r="E437" s="4">
        <f>+SUMIFS([1]E!F:F,[1]E!D:D,A437,[1]E!C:C,"&gt;="&amp;debut,[1]E!C:C,"&lt;="&amp;fin)-SUMIFS([1]E!G:G,[1]E!D:D,A437,[1]E!C:C,"&gt;="&amp;debut,[1]E!C:C,"&lt;="&amp;fin)</f>
        <v>0</v>
      </c>
      <c r="F437" s="4">
        <f>+SUMIFS([1]E!F:F,[1]E!D:D,A437,[1]E!C:C,"&gt;="&amp;$A$1,[1]E!C:C,"&lt;="&amp;$A$2)-SUMIFS([1]E!G:G,[1]E!D:D,A437,[1]E!C:C,"&gt;="&amp;$A$1,[1]E!C:C,"&lt;="&amp;$A$2)</f>
        <v>0</v>
      </c>
      <c r="G437" s="4">
        <f>+SUMIFS([1]E!F:F,[1]E!D:D,A437,[1]E!C:C,"&gt;="&amp;$A$3,[1]E!C:C,"&lt;="&amp;$A$4)-SUMIFS([1]E!G:G,[1]E!D:D,$A$10,[1]E!C:C,"&gt;="&amp;A430,[1]E!C:C,"&lt;="&amp;$A$4)</f>
        <v>0</v>
      </c>
      <c r="H437" s="4">
        <f>+SUMIFS([1]E!F:F,[1]E!K:K,Tableau1[[#Headers],[cal]],[1]E!D:D,Tableau1[[#This Row],[N° compte]])-SUMIFS([1]E!G:G,[1]E!K:K,Tableau1[[#Headers],[cal]],[1]E!D:D,Tableau1[[#This Row],[N° compte]])</f>
        <v>0</v>
      </c>
      <c r="I437" s="4">
        <f>SUMIFS([1]E!F:F,[1]E!K:K,Tableau1[[#Headers],[jjb]],[1]E!D:D,Tableau1[[#This Row],[N° compte]])-SUMIFS([1]E!F:F,[1]E!G:G,Tableau1[[#Headers],[jjb]],[1]E!D:D,Tableau1[[#This Row],[N° compte]])</f>
        <v>0</v>
      </c>
      <c r="J437" s="25" t="s">
        <v>446</v>
      </c>
    </row>
    <row r="438" spans="1:10">
      <c r="A438" s="28">
        <v>44551</v>
      </c>
      <c r="B438" s="29" t="s">
        <v>479</v>
      </c>
      <c r="C438" s="3">
        <f>SUMIF([1]E!D:D,A438,[1]E!F:F)</f>
        <v>0</v>
      </c>
      <c r="D438" s="3">
        <f>SUMIF([1]E!D:D,A438,[1]E!G:G)</f>
        <v>0</v>
      </c>
      <c r="E438" s="4">
        <f>+SUMIFS([1]E!F:F,[1]E!D:D,A438,[1]E!C:C,"&gt;="&amp;debut,[1]E!C:C,"&lt;="&amp;fin)-SUMIFS([1]E!G:G,[1]E!D:D,A438,[1]E!C:C,"&gt;="&amp;debut,[1]E!C:C,"&lt;="&amp;fin)</f>
        <v>0</v>
      </c>
      <c r="F438" s="4">
        <f>+SUMIFS([1]E!F:F,[1]E!D:D,A438,[1]E!C:C,"&gt;="&amp;$A$1,[1]E!C:C,"&lt;="&amp;$A$2)-SUMIFS([1]E!G:G,[1]E!D:D,A438,[1]E!C:C,"&gt;="&amp;$A$1,[1]E!C:C,"&lt;="&amp;$A$2)</f>
        <v>0</v>
      </c>
      <c r="G438" s="4">
        <f>+SUMIFS([1]E!F:F,[1]E!D:D,A438,[1]E!C:C,"&gt;="&amp;$A$3,[1]E!C:C,"&lt;="&amp;$A$4)-SUMIFS([1]E!G:G,[1]E!D:D,$A$10,[1]E!C:C,"&gt;="&amp;A431,[1]E!C:C,"&lt;="&amp;$A$4)</f>
        <v>0</v>
      </c>
      <c r="H438" s="4">
        <f>+SUMIFS([1]E!F:F,[1]E!K:K,Tableau1[[#Headers],[cal]],[1]E!D:D,Tableau1[[#This Row],[N° compte]])-SUMIFS([1]E!G:G,[1]E!K:K,Tableau1[[#Headers],[cal]],[1]E!D:D,Tableau1[[#This Row],[N° compte]])</f>
        <v>0</v>
      </c>
      <c r="I438" s="4">
        <f>SUMIFS([1]E!F:F,[1]E!K:K,Tableau1[[#Headers],[jjb]],[1]E!D:D,Tableau1[[#This Row],[N° compte]])-SUMIFS([1]E!F:F,[1]E!G:G,Tableau1[[#Headers],[jjb]],[1]E!D:D,Tableau1[[#This Row],[N° compte]])</f>
        <v>0</v>
      </c>
      <c r="J438" s="30" t="s">
        <v>446</v>
      </c>
    </row>
    <row r="439" spans="1:10">
      <c r="A439" s="23">
        <v>44558</v>
      </c>
      <c r="B439" s="24" t="s">
        <v>480</v>
      </c>
      <c r="C439" s="3">
        <f>SUMIF([1]E!D:D,A439,[1]E!F:F)</f>
        <v>0</v>
      </c>
      <c r="D439" s="3">
        <f>SUMIF([1]E!D:D,A439,[1]E!G:G)</f>
        <v>0</v>
      </c>
      <c r="E439" s="4">
        <f>+SUMIFS([1]E!F:F,[1]E!D:D,A439,[1]E!C:C,"&gt;="&amp;debut,[1]E!C:C,"&lt;="&amp;fin)-SUMIFS([1]E!G:G,[1]E!D:D,A439,[1]E!C:C,"&gt;="&amp;debut,[1]E!C:C,"&lt;="&amp;fin)</f>
        <v>0</v>
      </c>
      <c r="F439" s="4">
        <f>+SUMIFS([1]E!F:F,[1]E!D:D,A439,[1]E!C:C,"&gt;="&amp;$A$1,[1]E!C:C,"&lt;="&amp;$A$2)-SUMIFS([1]E!G:G,[1]E!D:D,A439,[1]E!C:C,"&gt;="&amp;$A$1,[1]E!C:C,"&lt;="&amp;$A$2)</f>
        <v>0</v>
      </c>
      <c r="G439" s="4">
        <f>+SUMIFS([1]E!F:F,[1]E!D:D,A439,[1]E!C:C,"&gt;="&amp;$A$3,[1]E!C:C,"&lt;="&amp;$A$4)-SUMIFS([1]E!G:G,[1]E!D:D,$A$10,[1]E!C:C,"&gt;="&amp;A432,[1]E!C:C,"&lt;="&amp;$A$4)</f>
        <v>0</v>
      </c>
      <c r="H439" s="4">
        <f>+SUMIFS([1]E!F:F,[1]E!K:K,Tableau1[[#Headers],[cal]],[1]E!D:D,Tableau1[[#This Row],[N° compte]])-SUMIFS([1]E!G:G,[1]E!K:K,Tableau1[[#Headers],[cal]],[1]E!D:D,Tableau1[[#This Row],[N° compte]])</f>
        <v>0</v>
      </c>
      <c r="I439" s="4">
        <f>SUMIFS([1]E!F:F,[1]E!K:K,Tableau1[[#Headers],[jjb]],[1]E!D:D,Tableau1[[#This Row],[N° compte]])-SUMIFS([1]E!F:F,[1]E!G:G,Tableau1[[#Headers],[jjb]],[1]E!D:D,Tableau1[[#This Row],[N° compte]])</f>
        <v>0</v>
      </c>
      <c r="J439" s="25" t="s">
        <v>446</v>
      </c>
    </row>
    <row r="440" spans="1:10">
      <c r="A440" s="28">
        <v>4456</v>
      </c>
      <c r="B440" s="29" t="s">
        <v>481</v>
      </c>
      <c r="C440" s="3">
        <f>SUMIF([1]E!D:D,A440,[1]E!F:F)</f>
        <v>0</v>
      </c>
      <c r="D440" s="3">
        <f>SUMIF([1]E!D:D,A440,[1]E!G:G)</f>
        <v>0</v>
      </c>
      <c r="E440" s="4">
        <f>+SUMIFS([1]E!F:F,[1]E!D:D,A440,[1]E!C:C,"&gt;="&amp;debut,[1]E!C:C,"&lt;="&amp;fin)-SUMIFS([1]E!G:G,[1]E!D:D,A440,[1]E!C:C,"&gt;="&amp;debut,[1]E!C:C,"&lt;="&amp;fin)</f>
        <v>0</v>
      </c>
      <c r="F440" s="4">
        <f>+SUMIFS([1]E!F:F,[1]E!D:D,A440,[1]E!C:C,"&gt;="&amp;$A$1,[1]E!C:C,"&lt;="&amp;$A$2)-SUMIFS([1]E!G:G,[1]E!D:D,A440,[1]E!C:C,"&gt;="&amp;$A$1,[1]E!C:C,"&lt;="&amp;$A$2)</f>
        <v>0</v>
      </c>
      <c r="G440" s="4">
        <f>+SUMIFS([1]E!F:F,[1]E!D:D,A440,[1]E!C:C,"&gt;="&amp;$A$3,[1]E!C:C,"&lt;="&amp;$A$4)-SUMIFS([1]E!G:G,[1]E!D:D,$A$10,[1]E!C:C,"&gt;="&amp;A433,[1]E!C:C,"&lt;="&amp;$A$4)</f>
        <v>0</v>
      </c>
      <c r="H440" s="4">
        <f>+SUMIFS([1]E!F:F,[1]E!K:K,Tableau1[[#Headers],[cal]],[1]E!D:D,Tableau1[[#This Row],[N° compte]])-SUMIFS([1]E!G:G,[1]E!K:K,Tableau1[[#Headers],[cal]],[1]E!D:D,Tableau1[[#This Row],[N° compte]])</f>
        <v>0</v>
      </c>
      <c r="I440" s="4">
        <f>SUMIFS([1]E!F:F,[1]E!K:K,Tableau1[[#Headers],[jjb]],[1]E!D:D,Tableau1[[#This Row],[N° compte]])-SUMIFS([1]E!F:F,[1]E!G:G,Tableau1[[#Headers],[jjb]],[1]E!D:D,Tableau1[[#This Row],[N° compte]])</f>
        <v>0</v>
      </c>
      <c r="J440" s="30" t="s">
        <v>423</v>
      </c>
    </row>
    <row r="441" spans="1:10">
      <c r="A441" s="23">
        <v>44562</v>
      </c>
      <c r="B441" s="24" t="s">
        <v>482</v>
      </c>
      <c r="C441" s="3">
        <f>SUMIF([1]E!D:D,A441,[1]E!F:F)</f>
        <v>0</v>
      </c>
      <c r="D441" s="3">
        <f>SUMIF([1]E!D:D,A441,[1]E!G:G)</f>
        <v>0</v>
      </c>
      <c r="E441" s="4">
        <f>+SUMIFS([1]E!F:F,[1]E!D:D,A441,[1]E!C:C,"&gt;="&amp;debut,[1]E!C:C,"&lt;="&amp;fin)-SUMIFS([1]E!G:G,[1]E!D:D,A441,[1]E!C:C,"&gt;="&amp;debut,[1]E!C:C,"&lt;="&amp;fin)</f>
        <v>0</v>
      </c>
      <c r="F441" s="4">
        <f>+SUMIFS([1]E!F:F,[1]E!D:D,A441,[1]E!C:C,"&gt;="&amp;$A$1,[1]E!C:C,"&lt;="&amp;$A$2)-SUMIFS([1]E!G:G,[1]E!D:D,A441,[1]E!C:C,"&gt;="&amp;$A$1,[1]E!C:C,"&lt;="&amp;$A$2)</f>
        <v>0</v>
      </c>
      <c r="G441" s="4">
        <f>+SUMIFS([1]E!F:F,[1]E!D:D,A441,[1]E!C:C,"&gt;="&amp;$A$3,[1]E!C:C,"&lt;="&amp;$A$4)-SUMIFS([1]E!G:G,[1]E!D:D,$A$10,[1]E!C:C,"&gt;="&amp;A434,[1]E!C:C,"&lt;="&amp;$A$4)</f>
        <v>0</v>
      </c>
      <c r="H441" s="4">
        <f>+SUMIFS([1]E!F:F,[1]E!K:K,Tableau1[[#Headers],[cal]],[1]E!D:D,Tableau1[[#This Row],[N° compte]])-SUMIFS([1]E!G:G,[1]E!K:K,Tableau1[[#Headers],[cal]],[1]E!D:D,Tableau1[[#This Row],[N° compte]])</f>
        <v>0</v>
      </c>
      <c r="I441" s="4">
        <f>SUMIFS([1]E!F:F,[1]E!K:K,Tableau1[[#Headers],[jjb]],[1]E!D:D,Tableau1[[#This Row],[N° compte]])-SUMIFS([1]E!F:F,[1]E!G:G,Tableau1[[#Headers],[jjb]],[1]E!D:D,Tableau1[[#This Row],[N° compte]])</f>
        <v>0</v>
      </c>
      <c r="J441" s="25" t="s">
        <v>423</v>
      </c>
    </row>
    <row r="442" spans="1:10">
      <c r="A442" s="28">
        <v>44563</v>
      </c>
      <c r="B442" s="29" t="s">
        <v>483</v>
      </c>
      <c r="C442" s="3">
        <f>SUMIF([1]E!D:D,A442,[1]E!F:F)</f>
        <v>0</v>
      </c>
      <c r="D442" s="3">
        <f>SUMIF([1]E!D:D,A442,[1]E!G:G)</f>
        <v>0</v>
      </c>
      <c r="E442" s="4">
        <f>+SUMIFS([1]E!F:F,[1]E!D:D,A442,[1]E!C:C,"&gt;="&amp;debut,[1]E!C:C,"&lt;="&amp;fin)-SUMIFS([1]E!G:G,[1]E!D:D,A442,[1]E!C:C,"&gt;="&amp;debut,[1]E!C:C,"&lt;="&amp;fin)</f>
        <v>0</v>
      </c>
      <c r="F442" s="4">
        <f>+SUMIFS([1]E!F:F,[1]E!D:D,A442,[1]E!C:C,"&gt;="&amp;$A$1,[1]E!C:C,"&lt;="&amp;$A$2)-SUMIFS([1]E!G:G,[1]E!D:D,A442,[1]E!C:C,"&gt;="&amp;$A$1,[1]E!C:C,"&lt;="&amp;$A$2)</f>
        <v>0</v>
      </c>
      <c r="G442" s="4">
        <f>+SUMIFS([1]E!F:F,[1]E!D:D,A442,[1]E!C:C,"&gt;="&amp;$A$3,[1]E!C:C,"&lt;="&amp;$A$4)-SUMIFS([1]E!G:G,[1]E!D:D,$A$10,[1]E!C:C,"&gt;="&amp;A435,[1]E!C:C,"&lt;="&amp;$A$4)</f>
        <v>0</v>
      </c>
      <c r="H442" s="4">
        <f>+SUMIFS([1]E!F:F,[1]E!K:K,Tableau1[[#Headers],[cal]],[1]E!D:D,Tableau1[[#This Row],[N° compte]])-SUMIFS([1]E!G:G,[1]E!K:K,Tableau1[[#Headers],[cal]],[1]E!D:D,Tableau1[[#This Row],[N° compte]])</f>
        <v>0</v>
      </c>
      <c r="I442" s="4">
        <f>SUMIFS([1]E!F:F,[1]E!K:K,Tableau1[[#Headers],[jjb]],[1]E!D:D,Tableau1[[#This Row],[N° compte]])-SUMIFS([1]E!F:F,[1]E!G:G,Tableau1[[#Headers],[jjb]],[1]E!D:D,Tableau1[[#This Row],[N° compte]])</f>
        <v>0</v>
      </c>
      <c r="J442" s="30" t="s">
        <v>423</v>
      </c>
    </row>
    <row r="443" spans="1:10">
      <c r="A443" s="23">
        <v>44566</v>
      </c>
      <c r="B443" s="24" t="s">
        <v>484</v>
      </c>
      <c r="C443" s="3">
        <f>SUMIF([1]E!D:D,A443,[1]E!F:F)</f>
        <v>20</v>
      </c>
      <c r="D443" s="3">
        <f>SUMIF([1]E!D:D,A443,[1]E!G:G)</f>
        <v>0</v>
      </c>
      <c r="E443" s="4">
        <f>+SUMIFS([1]E!F:F,[1]E!D:D,A443,[1]E!C:C,"&gt;="&amp;debut,[1]E!C:C,"&lt;="&amp;fin)-SUMIFS([1]E!G:G,[1]E!D:D,A443,[1]E!C:C,"&gt;="&amp;debut,[1]E!C:C,"&lt;="&amp;fin)</f>
        <v>0</v>
      </c>
      <c r="F443" s="4">
        <f>+SUMIFS([1]E!F:F,[1]E!D:D,A443,[1]E!C:C,"&gt;="&amp;$A$1,[1]E!C:C,"&lt;="&amp;$A$2)-SUMIFS([1]E!G:G,[1]E!D:D,A443,[1]E!C:C,"&gt;="&amp;$A$1,[1]E!C:C,"&lt;="&amp;$A$2)</f>
        <v>0</v>
      </c>
      <c r="G443" s="4">
        <f>+SUMIFS([1]E!F:F,[1]E!D:D,A443,[1]E!C:C,"&gt;="&amp;$A$3,[1]E!C:C,"&lt;="&amp;$A$4)-SUMIFS([1]E!G:G,[1]E!D:D,$A$10,[1]E!C:C,"&gt;="&amp;A436,[1]E!C:C,"&lt;="&amp;$A$4)</f>
        <v>0</v>
      </c>
      <c r="H443" s="4">
        <f>+SUMIFS([1]E!F:F,[1]E!K:K,Tableau1[[#Headers],[cal]],[1]E!D:D,Tableau1[[#This Row],[N° compte]])-SUMIFS([1]E!G:G,[1]E!K:K,Tableau1[[#Headers],[cal]],[1]E!D:D,Tableau1[[#This Row],[N° compte]])</f>
        <v>20</v>
      </c>
      <c r="I443" s="4">
        <f>SUMIFS([1]E!F:F,[1]E!K:K,Tableau1[[#Headers],[jjb]],[1]E!D:D,Tableau1[[#This Row],[N° compte]])-SUMIFS([1]E!F:F,[1]E!G:G,Tableau1[[#Headers],[jjb]],[1]E!D:D,Tableau1[[#This Row],[N° compte]])</f>
        <v>0</v>
      </c>
      <c r="J443" s="25" t="s">
        <v>423</v>
      </c>
    </row>
    <row r="444" spans="1:10">
      <c r="A444" s="28">
        <v>44567</v>
      </c>
      <c r="B444" s="29" t="s">
        <v>485</v>
      </c>
      <c r="C444" s="3">
        <f>SUMIF([1]E!D:D,A444,[1]E!F:F)</f>
        <v>0</v>
      </c>
      <c r="D444" s="3">
        <f>SUMIF([1]E!D:D,A444,[1]E!G:G)</f>
        <v>0</v>
      </c>
      <c r="E444" s="4">
        <f>+SUMIFS([1]E!F:F,[1]E!D:D,A444,[1]E!C:C,"&gt;="&amp;debut,[1]E!C:C,"&lt;="&amp;fin)-SUMIFS([1]E!G:G,[1]E!D:D,A444,[1]E!C:C,"&gt;="&amp;debut,[1]E!C:C,"&lt;="&amp;fin)</f>
        <v>0</v>
      </c>
      <c r="F444" s="4">
        <f>+SUMIFS([1]E!F:F,[1]E!D:D,A444,[1]E!C:C,"&gt;="&amp;$A$1,[1]E!C:C,"&lt;="&amp;$A$2)-SUMIFS([1]E!G:G,[1]E!D:D,A444,[1]E!C:C,"&gt;="&amp;$A$1,[1]E!C:C,"&lt;="&amp;$A$2)</f>
        <v>0</v>
      </c>
      <c r="G444" s="4">
        <f>+SUMIFS([1]E!F:F,[1]E!D:D,A444,[1]E!C:C,"&gt;="&amp;$A$3,[1]E!C:C,"&lt;="&amp;$A$4)-SUMIFS([1]E!G:G,[1]E!D:D,$A$10,[1]E!C:C,"&gt;="&amp;A437,[1]E!C:C,"&lt;="&amp;$A$4)</f>
        <v>0</v>
      </c>
      <c r="H444" s="4">
        <f>+SUMIFS([1]E!F:F,[1]E!K:K,Tableau1[[#Headers],[cal]],[1]E!D:D,Tableau1[[#This Row],[N° compte]])-SUMIFS([1]E!G:G,[1]E!K:K,Tableau1[[#Headers],[cal]],[1]E!D:D,Tableau1[[#This Row],[N° compte]])</f>
        <v>0</v>
      </c>
      <c r="I444" s="4">
        <f>SUMIFS([1]E!F:F,[1]E!K:K,Tableau1[[#Headers],[jjb]],[1]E!D:D,Tableau1[[#This Row],[N° compte]])-SUMIFS([1]E!F:F,[1]E!G:G,Tableau1[[#Headers],[jjb]],[1]E!D:D,Tableau1[[#This Row],[N° compte]])</f>
        <v>0</v>
      </c>
      <c r="J444" s="30" t="s">
        <v>423</v>
      </c>
    </row>
    <row r="445" spans="1:10">
      <c r="A445" s="23">
        <v>44568</v>
      </c>
      <c r="B445" s="24" t="s">
        <v>480</v>
      </c>
      <c r="C445" s="3">
        <f>SUMIF([1]E!D:D,A445,[1]E!F:F)</f>
        <v>0</v>
      </c>
      <c r="D445" s="3">
        <f>SUMIF([1]E!D:D,A445,[1]E!G:G)</f>
        <v>0</v>
      </c>
      <c r="E445" s="4">
        <f>+SUMIFS([1]E!F:F,[1]E!D:D,A445,[1]E!C:C,"&gt;="&amp;debut,[1]E!C:C,"&lt;="&amp;fin)-SUMIFS([1]E!G:G,[1]E!D:D,A445,[1]E!C:C,"&gt;="&amp;debut,[1]E!C:C,"&lt;="&amp;fin)</f>
        <v>0</v>
      </c>
      <c r="F445" s="4">
        <f>+SUMIFS([1]E!F:F,[1]E!D:D,A445,[1]E!C:C,"&gt;="&amp;$A$1,[1]E!C:C,"&lt;="&amp;$A$2)-SUMIFS([1]E!G:G,[1]E!D:D,A445,[1]E!C:C,"&gt;="&amp;$A$1,[1]E!C:C,"&lt;="&amp;$A$2)</f>
        <v>0</v>
      </c>
      <c r="G445" s="4">
        <f>+SUMIFS([1]E!F:F,[1]E!D:D,A445,[1]E!C:C,"&gt;="&amp;$A$3,[1]E!C:C,"&lt;="&amp;$A$4)-SUMIFS([1]E!G:G,[1]E!D:D,$A$10,[1]E!C:C,"&gt;="&amp;A438,[1]E!C:C,"&lt;="&amp;$A$4)</f>
        <v>0</v>
      </c>
      <c r="H445" s="4">
        <f>+SUMIFS([1]E!F:F,[1]E!K:K,Tableau1[[#Headers],[cal]],[1]E!D:D,Tableau1[[#This Row],[N° compte]])-SUMIFS([1]E!G:G,[1]E!K:K,Tableau1[[#Headers],[cal]],[1]E!D:D,Tableau1[[#This Row],[N° compte]])</f>
        <v>0</v>
      </c>
      <c r="I445" s="4">
        <f>SUMIFS([1]E!F:F,[1]E!K:K,Tableau1[[#Headers],[jjb]],[1]E!D:D,Tableau1[[#This Row],[N° compte]])-SUMIFS([1]E!F:F,[1]E!G:G,Tableau1[[#Headers],[jjb]],[1]E!D:D,Tableau1[[#This Row],[N° compte]])</f>
        <v>0</v>
      </c>
      <c r="J445" s="25" t="s">
        <v>423</v>
      </c>
    </row>
    <row r="446" spans="1:10">
      <c r="A446" s="28">
        <v>4457</v>
      </c>
      <c r="B446" s="29" t="s">
        <v>486</v>
      </c>
      <c r="C446" s="3">
        <f>SUMIF([1]E!D:D,A446,[1]E!F:F)</f>
        <v>0</v>
      </c>
      <c r="D446" s="3">
        <f>SUMIF([1]E!D:D,A446,[1]E!G:G)</f>
        <v>0</v>
      </c>
      <c r="E446" s="4">
        <f>+SUMIFS([1]E!F:F,[1]E!D:D,A446,[1]E!C:C,"&gt;="&amp;debut,[1]E!C:C,"&lt;="&amp;fin)-SUMIFS([1]E!G:G,[1]E!D:D,A446,[1]E!C:C,"&gt;="&amp;debut,[1]E!C:C,"&lt;="&amp;fin)</f>
        <v>0</v>
      </c>
      <c r="F446" s="4">
        <f>+SUMIFS([1]E!F:F,[1]E!D:D,A446,[1]E!C:C,"&gt;="&amp;$A$1,[1]E!C:C,"&lt;="&amp;$A$2)-SUMIFS([1]E!G:G,[1]E!D:D,A446,[1]E!C:C,"&gt;="&amp;$A$1,[1]E!C:C,"&lt;="&amp;$A$2)</f>
        <v>0</v>
      </c>
      <c r="G446" s="4">
        <f>+SUMIFS([1]E!F:F,[1]E!D:D,A446,[1]E!C:C,"&gt;="&amp;$A$3,[1]E!C:C,"&lt;="&amp;$A$4)-SUMIFS([1]E!G:G,[1]E!D:D,$A$10,[1]E!C:C,"&gt;="&amp;A439,[1]E!C:C,"&lt;="&amp;$A$4)</f>
        <v>0</v>
      </c>
      <c r="H446" s="4">
        <f>+SUMIFS([1]E!F:F,[1]E!K:K,Tableau1[[#Headers],[cal]],[1]E!D:D,Tableau1[[#This Row],[N° compte]])-SUMIFS([1]E!G:G,[1]E!K:K,Tableau1[[#Headers],[cal]],[1]E!D:D,Tableau1[[#This Row],[N° compte]])</f>
        <v>0</v>
      </c>
      <c r="I446" s="4">
        <f>SUMIFS([1]E!F:F,[1]E!K:K,Tableau1[[#Headers],[jjb]],[1]E!D:D,Tableau1[[#This Row],[N° compte]])-SUMIFS([1]E!F:F,[1]E!G:G,Tableau1[[#Headers],[jjb]],[1]E!D:D,Tableau1[[#This Row],[N° compte]])</f>
        <v>0</v>
      </c>
      <c r="J446" s="30" t="s">
        <v>446</v>
      </c>
    </row>
    <row r="447" spans="1:10">
      <c r="A447" s="23">
        <v>44571</v>
      </c>
      <c r="B447" s="24" t="s">
        <v>487</v>
      </c>
      <c r="C447" s="3">
        <f>SUMIF([1]E!D:D,A447,[1]E!F:F)</f>
        <v>0</v>
      </c>
      <c r="D447" s="3">
        <f>SUMIF([1]E!D:D,A447,[1]E!G:G)</f>
        <v>0</v>
      </c>
      <c r="E447" s="4">
        <f>+SUMIFS([1]E!F:F,[1]E!D:D,A447,[1]E!C:C,"&gt;="&amp;debut,[1]E!C:C,"&lt;="&amp;fin)-SUMIFS([1]E!G:G,[1]E!D:D,A447,[1]E!C:C,"&gt;="&amp;debut,[1]E!C:C,"&lt;="&amp;fin)</f>
        <v>0</v>
      </c>
      <c r="F447" s="4">
        <f>+SUMIFS([1]E!F:F,[1]E!D:D,A447,[1]E!C:C,"&gt;="&amp;$A$1,[1]E!C:C,"&lt;="&amp;$A$2)-SUMIFS([1]E!G:G,[1]E!D:D,A447,[1]E!C:C,"&gt;="&amp;$A$1,[1]E!C:C,"&lt;="&amp;$A$2)</f>
        <v>0</v>
      </c>
      <c r="G447" s="4">
        <f>+SUMIFS([1]E!F:F,[1]E!D:D,A447,[1]E!C:C,"&gt;="&amp;$A$3,[1]E!C:C,"&lt;="&amp;$A$4)-SUMIFS([1]E!G:G,[1]E!D:D,$A$10,[1]E!C:C,"&gt;="&amp;A440,[1]E!C:C,"&lt;="&amp;$A$4)</f>
        <v>0</v>
      </c>
      <c r="H447" s="4">
        <f>+SUMIFS([1]E!F:F,[1]E!K:K,Tableau1[[#Headers],[cal]],[1]E!D:D,Tableau1[[#This Row],[N° compte]])-SUMIFS([1]E!G:G,[1]E!K:K,Tableau1[[#Headers],[cal]],[1]E!D:D,Tableau1[[#This Row],[N° compte]])</f>
        <v>0</v>
      </c>
      <c r="I447" s="4">
        <f>SUMIFS([1]E!F:F,[1]E!K:K,Tableau1[[#Headers],[jjb]],[1]E!D:D,Tableau1[[#This Row],[N° compte]])-SUMIFS([1]E!F:F,[1]E!G:G,Tableau1[[#Headers],[jjb]],[1]E!D:D,Tableau1[[#This Row],[N° compte]])</f>
        <v>0</v>
      </c>
      <c r="J447" s="25" t="s">
        <v>446</v>
      </c>
    </row>
    <row r="448" spans="1:10">
      <c r="A448" s="28">
        <v>44578</v>
      </c>
      <c r="B448" s="29" t="s">
        <v>480</v>
      </c>
      <c r="C448" s="3">
        <f>SUMIF([1]E!D:D,A448,[1]E!F:F)</f>
        <v>0</v>
      </c>
      <c r="D448" s="3">
        <f>SUMIF([1]E!D:D,A448,[1]E!G:G)</f>
        <v>0</v>
      </c>
      <c r="E448" s="4">
        <f>+SUMIFS([1]E!F:F,[1]E!D:D,A448,[1]E!C:C,"&gt;="&amp;debut,[1]E!C:C,"&lt;="&amp;fin)-SUMIFS([1]E!G:G,[1]E!D:D,A448,[1]E!C:C,"&gt;="&amp;debut,[1]E!C:C,"&lt;="&amp;fin)</f>
        <v>0</v>
      </c>
      <c r="F448" s="4">
        <f>+SUMIFS([1]E!F:F,[1]E!D:D,A448,[1]E!C:C,"&gt;="&amp;$A$1,[1]E!C:C,"&lt;="&amp;$A$2)-SUMIFS([1]E!G:G,[1]E!D:D,A448,[1]E!C:C,"&gt;="&amp;$A$1,[1]E!C:C,"&lt;="&amp;$A$2)</f>
        <v>0</v>
      </c>
      <c r="G448" s="4">
        <f>+SUMIFS([1]E!F:F,[1]E!D:D,A448,[1]E!C:C,"&gt;="&amp;$A$3,[1]E!C:C,"&lt;="&amp;$A$4)-SUMIFS([1]E!G:G,[1]E!D:D,$A$10,[1]E!C:C,"&gt;="&amp;A441,[1]E!C:C,"&lt;="&amp;$A$4)</f>
        <v>0</v>
      </c>
      <c r="H448" s="4">
        <f>+SUMIFS([1]E!F:F,[1]E!K:K,Tableau1[[#Headers],[cal]],[1]E!D:D,Tableau1[[#This Row],[N° compte]])-SUMIFS([1]E!G:G,[1]E!K:K,Tableau1[[#Headers],[cal]],[1]E!D:D,Tableau1[[#This Row],[N° compte]])</f>
        <v>0</v>
      </c>
      <c r="I448" s="4">
        <f>SUMIFS([1]E!F:F,[1]E!K:K,Tableau1[[#Headers],[jjb]],[1]E!D:D,Tableau1[[#This Row],[N° compte]])-SUMIFS([1]E!F:F,[1]E!G:G,Tableau1[[#Headers],[jjb]],[1]E!D:D,Tableau1[[#This Row],[N° compte]])</f>
        <v>0</v>
      </c>
      <c r="J448" s="30" t="s">
        <v>446</v>
      </c>
    </row>
    <row r="449" spans="1:10">
      <c r="A449" s="23">
        <v>4458</v>
      </c>
      <c r="B449" s="24" t="s">
        <v>488</v>
      </c>
      <c r="C449" s="3">
        <f>SUMIF([1]E!D:D,A449,[1]E!F:F)</f>
        <v>0</v>
      </c>
      <c r="D449" s="3">
        <f>SUMIF([1]E!D:D,A449,[1]E!G:G)</f>
        <v>0</v>
      </c>
      <c r="E449" s="4">
        <f>+SUMIFS([1]E!F:F,[1]E!D:D,A449,[1]E!C:C,"&gt;="&amp;debut,[1]E!C:C,"&lt;="&amp;fin)-SUMIFS([1]E!G:G,[1]E!D:D,A449,[1]E!C:C,"&gt;="&amp;debut,[1]E!C:C,"&lt;="&amp;fin)</f>
        <v>0</v>
      </c>
      <c r="F449" s="4">
        <f>+SUMIFS([1]E!F:F,[1]E!D:D,A449,[1]E!C:C,"&gt;="&amp;$A$1,[1]E!C:C,"&lt;="&amp;$A$2)-SUMIFS([1]E!G:G,[1]E!D:D,A449,[1]E!C:C,"&gt;="&amp;$A$1,[1]E!C:C,"&lt;="&amp;$A$2)</f>
        <v>0</v>
      </c>
      <c r="G449" s="4">
        <f>+SUMIFS([1]E!F:F,[1]E!D:D,A449,[1]E!C:C,"&gt;="&amp;$A$3,[1]E!C:C,"&lt;="&amp;$A$4)-SUMIFS([1]E!G:G,[1]E!D:D,$A$10,[1]E!C:C,"&gt;="&amp;A442,[1]E!C:C,"&lt;="&amp;$A$4)</f>
        <v>0</v>
      </c>
      <c r="H449" s="4">
        <f>+SUMIFS([1]E!F:F,[1]E!K:K,Tableau1[[#Headers],[cal]],[1]E!D:D,Tableau1[[#This Row],[N° compte]])-SUMIFS([1]E!G:G,[1]E!K:K,Tableau1[[#Headers],[cal]],[1]E!D:D,Tableau1[[#This Row],[N° compte]])</f>
        <v>0</v>
      </c>
      <c r="I449" s="4">
        <f>SUMIFS([1]E!F:F,[1]E!K:K,Tableau1[[#Headers],[jjb]],[1]E!D:D,Tableau1[[#This Row],[N° compte]])-SUMIFS([1]E!F:F,[1]E!G:G,Tableau1[[#Headers],[jjb]],[1]E!D:D,Tableau1[[#This Row],[N° compte]])</f>
        <v>0</v>
      </c>
      <c r="J449" s="25" t="s">
        <v>446</v>
      </c>
    </row>
    <row r="450" spans="1:10">
      <c r="A450" s="28">
        <v>44581</v>
      </c>
      <c r="B450" s="29" t="s">
        <v>489</v>
      </c>
      <c r="C450" s="3">
        <f>SUMIF([1]E!D:D,A450,[1]E!F:F)</f>
        <v>0</v>
      </c>
      <c r="D450" s="3">
        <f>SUMIF([1]E!D:D,A450,[1]E!G:G)</f>
        <v>0</v>
      </c>
      <c r="E450" s="4">
        <f>+SUMIFS([1]E!F:F,[1]E!D:D,A450,[1]E!C:C,"&gt;="&amp;debut,[1]E!C:C,"&lt;="&amp;fin)-SUMIFS([1]E!G:G,[1]E!D:D,A450,[1]E!C:C,"&gt;="&amp;debut,[1]E!C:C,"&lt;="&amp;fin)</f>
        <v>0</v>
      </c>
      <c r="F450" s="4">
        <f>+SUMIFS([1]E!F:F,[1]E!D:D,A450,[1]E!C:C,"&gt;="&amp;$A$1,[1]E!C:C,"&lt;="&amp;$A$2)-SUMIFS([1]E!G:G,[1]E!D:D,A450,[1]E!C:C,"&gt;="&amp;$A$1,[1]E!C:C,"&lt;="&amp;$A$2)</f>
        <v>0</v>
      </c>
      <c r="G450" s="4">
        <f>+SUMIFS([1]E!F:F,[1]E!D:D,A450,[1]E!C:C,"&gt;="&amp;$A$3,[1]E!C:C,"&lt;="&amp;$A$4)-SUMIFS([1]E!G:G,[1]E!D:D,$A$10,[1]E!C:C,"&gt;="&amp;A443,[1]E!C:C,"&lt;="&amp;$A$4)</f>
        <v>0</v>
      </c>
      <c r="H450" s="4">
        <f>+SUMIFS([1]E!F:F,[1]E!K:K,Tableau1[[#Headers],[cal]],[1]E!D:D,Tableau1[[#This Row],[N° compte]])-SUMIFS([1]E!G:G,[1]E!K:K,Tableau1[[#Headers],[cal]],[1]E!D:D,Tableau1[[#This Row],[N° compte]])</f>
        <v>0</v>
      </c>
      <c r="I450" s="4">
        <f>SUMIFS([1]E!F:F,[1]E!K:K,Tableau1[[#Headers],[jjb]],[1]E!D:D,Tableau1[[#This Row],[N° compte]])-SUMIFS([1]E!F:F,[1]E!G:G,Tableau1[[#Headers],[jjb]],[1]E!D:D,Tableau1[[#This Row],[N° compte]])</f>
        <v>0</v>
      </c>
      <c r="J450" s="30" t="s">
        <v>446</v>
      </c>
    </row>
    <row r="451" spans="1:10">
      <c r="A451" s="23">
        <v>44582</v>
      </c>
      <c r="B451" s="24" t="s">
        <v>490</v>
      </c>
      <c r="C451" s="3">
        <f>SUMIF([1]E!D:D,A451,[1]E!F:F)</f>
        <v>0</v>
      </c>
      <c r="D451" s="3">
        <f>SUMIF([1]E!D:D,A451,[1]E!G:G)</f>
        <v>0</v>
      </c>
      <c r="E451" s="4">
        <f>+SUMIFS([1]E!F:F,[1]E!D:D,A451,[1]E!C:C,"&gt;="&amp;debut,[1]E!C:C,"&lt;="&amp;fin)-SUMIFS([1]E!G:G,[1]E!D:D,A451,[1]E!C:C,"&gt;="&amp;debut,[1]E!C:C,"&lt;="&amp;fin)</f>
        <v>0</v>
      </c>
      <c r="F451" s="4">
        <f>+SUMIFS([1]E!F:F,[1]E!D:D,A451,[1]E!C:C,"&gt;="&amp;$A$1,[1]E!C:C,"&lt;="&amp;$A$2)-SUMIFS([1]E!G:G,[1]E!D:D,A451,[1]E!C:C,"&gt;="&amp;$A$1,[1]E!C:C,"&lt;="&amp;$A$2)</f>
        <v>0</v>
      </c>
      <c r="G451" s="4">
        <f>+SUMIFS([1]E!F:F,[1]E!D:D,A451,[1]E!C:C,"&gt;="&amp;$A$3,[1]E!C:C,"&lt;="&amp;$A$4)-SUMIFS([1]E!G:G,[1]E!D:D,$A$10,[1]E!C:C,"&gt;="&amp;A444,[1]E!C:C,"&lt;="&amp;$A$4)</f>
        <v>0</v>
      </c>
      <c r="H451" s="4">
        <f>+SUMIFS([1]E!F:F,[1]E!K:K,Tableau1[[#Headers],[cal]],[1]E!D:D,Tableau1[[#This Row],[N° compte]])-SUMIFS([1]E!G:G,[1]E!K:K,Tableau1[[#Headers],[cal]],[1]E!D:D,Tableau1[[#This Row],[N° compte]])</f>
        <v>0</v>
      </c>
      <c r="I451" s="4">
        <f>SUMIFS([1]E!F:F,[1]E!K:K,Tableau1[[#Headers],[jjb]],[1]E!D:D,Tableau1[[#This Row],[N° compte]])-SUMIFS([1]E!F:F,[1]E!G:G,Tableau1[[#Headers],[jjb]],[1]E!D:D,Tableau1[[#This Row],[N° compte]])</f>
        <v>0</v>
      </c>
      <c r="J451" s="25" t="s">
        <v>446</v>
      </c>
    </row>
    <row r="452" spans="1:10">
      <c r="A452" s="28">
        <v>44583</v>
      </c>
      <c r="B452" s="29" t="s">
        <v>491</v>
      </c>
      <c r="C452" s="3">
        <f>SUMIF([1]E!D:D,A452,[1]E!F:F)</f>
        <v>0</v>
      </c>
      <c r="D452" s="3">
        <f>SUMIF([1]E!D:D,A452,[1]E!G:G)</f>
        <v>0</v>
      </c>
      <c r="E452" s="4">
        <f>+SUMIFS([1]E!F:F,[1]E!D:D,A452,[1]E!C:C,"&gt;="&amp;debut,[1]E!C:C,"&lt;="&amp;fin)-SUMIFS([1]E!G:G,[1]E!D:D,A452,[1]E!C:C,"&gt;="&amp;debut,[1]E!C:C,"&lt;="&amp;fin)</f>
        <v>0</v>
      </c>
      <c r="F452" s="4">
        <f>+SUMIFS([1]E!F:F,[1]E!D:D,A452,[1]E!C:C,"&gt;="&amp;$A$1,[1]E!C:C,"&lt;="&amp;$A$2)-SUMIFS([1]E!G:G,[1]E!D:D,A452,[1]E!C:C,"&gt;="&amp;$A$1,[1]E!C:C,"&lt;="&amp;$A$2)</f>
        <v>0</v>
      </c>
      <c r="G452" s="4">
        <f>+SUMIFS([1]E!F:F,[1]E!D:D,A452,[1]E!C:C,"&gt;="&amp;$A$3,[1]E!C:C,"&lt;="&amp;$A$4)-SUMIFS([1]E!G:G,[1]E!D:D,$A$10,[1]E!C:C,"&gt;="&amp;A445,[1]E!C:C,"&lt;="&amp;$A$4)</f>
        <v>0</v>
      </c>
      <c r="H452" s="4">
        <f>+SUMIFS([1]E!F:F,[1]E!K:K,Tableau1[[#Headers],[cal]],[1]E!D:D,Tableau1[[#This Row],[N° compte]])-SUMIFS([1]E!G:G,[1]E!K:K,Tableau1[[#Headers],[cal]],[1]E!D:D,Tableau1[[#This Row],[N° compte]])</f>
        <v>0</v>
      </c>
      <c r="I452" s="4">
        <f>SUMIFS([1]E!F:F,[1]E!K:K,Tableau1[[#Headers],[jjb]],[1]E!D:D,Tableau1[[#This Row],[N° compte]])-SUMIFS([1]E!F:F,[1]E!G:G,Tableau1[[#Headers],[jjb]],[1]E!D:D,Tableau1[[#This Row],[N° compte]])</f>
        <v>0</v>
      </c>
      <c r="J452" s="30" t="s">
        <v>446</v>
      </c>
    </row>
    <row r="453" spans="1:10">
      <c r="A453" s="23">
        <v>44584</v>
      </c>
      <c r="B453" s="24" t="s">
        <v>492</v>
      </c>
      <c r="C453" s="3">
        <f>SUMIF([1]E!D:D,A453,[1]E!F:F)</f>
        <v>0</v>
      </c>
      <c r="D453" s="3">
        <f>SUMIF([1]E!D:D,A453,[1]E!G:G)</f>
        <v>0</v>
      </c>
      <c r="E453" s="4">
        <f>+SUMIFS([1]E!F:F,[1]E!D:D,A453,[1]E!C:C,"&gt;="&amp;debut,[1]E!C:C,"&lt;="&amp;fin)-SUMIFS([1]E!G:G,[1]E!D:D,A453,[1]E!C:C,"&gt;="&amp;debut,[1]E!C:C,"&lt;="&amp;fin)</f>
        <v>0</v>
      </c>
      <c r="F453" s="4">
        <f>+SUMIFS([1]E!F:F,[1]E!D:D,A453,[1]E!C:C,"&gt;="&amp;$A$1,[1]E!C:C,"&lt;="&amp;$A$2)-SUMIFS([1]E!G:G,[1]E!D:D,A453,[1]E!C:C,"&gt;="&amp;$A$1,[1]E!C:C,"&lt;="&amp;$A$2)</f>
        <v>0</v>
      </c>
      <c r="G453" s="4">
        <f>+SUMIFS([1]E!F:F,[1]E!D:D,A453,[1]E!C:C,"&gt;="&amp;$A$3,[1]E!C:C,"&lt;="&amp;$A$4)-SUMIFS([1]E!G:G,[1]E!D:D,$A$10,[1]E!C:C,"&gt;="&amp;A446,[1]E!C:C,"&lt;="&amp;$A$4)</f>
        <v>0</v>
      </c>
      <c r="H453" s="4">
        <f>+SUMIFS([1]E!F:F,[1]E!K:K,Tableau1[[#Headers],[cal]],[1]E!D:D,Tableau1[[#This Row],[N° compte]])-SUMIFS([1]E!G:G,[1]E!K:K,Tableau1[[#Headers],[cal]],[1]E!D:D,Tableau1[[#This Row],[N° compte]])</f>
        <v>0</v>
      </c>
      <c r="I453" s="4">
        <f>SUMIFS([1]E!F:F,[1]E!K:K,Tableau1[[#Headers],[jjb]],[1]E!D:D,Tableau1[[#This Row],[N° compte]])-SUMIFS([1]E!F:F,[1]E!G:G,Tableau1[[#Headers],[jjb]],[1]E!D:D,Tableau1[[#This Row],[N° compte]])</f>
        <v>0</v>
      </c>
      <c r="J453" s="25" t="s">
        <v>446</v>
      </c>
    </row>
    <row r="454" spans="1:10">
      <c r="A454" s="28">
        <v>44586</v>
      </c>
      <c r="B454" s="29" t="s">
        <v>493</v>
      </c>
      <c r="C454" s="3">
        <f>SUMIF([1]E!D:D,A454,[1]E!F:F)</f>
        <v>0</v>
      </c>
      <c r="D454" s="3">
        <f>SUMIF([1]E!D:D,A454,[1]E!G:G)</f>
        <v>0</v>
      </c>
      <c r="E454" s="4">
        <f>+SUMIFS([1]E!F:F,[1]E!D:D,A454,[1]E!C:C,"&gt;="&amp;debut,[1]E!C:C,"&lt;="&amp;fin)-SUMIFS([1]E!G:G,[1]E!D:D,A454,[1]E!C:C,"&gt;="&amp;debut,[1]E!C:C,"&lt;="&amp;fin)</f>
        <v>0</v>
      </c>
      <c r="F454" s="4">
        <f>+SUMIFS([1]E!F:F,[1]E!D:D,A454,[1]E!C:C,"&gt;="&amp;$A$1,[1]E!C:C,"&lt;="&amp;$A$2)-SUMIFS([1]E!G:G,[1]E!D:D,A454,[1]E!C:C,"&gt;="&amp;$A$1,[1]E!C:C,"&lt;="&amp;$A$2)</f>
        <v>0</v>
      </c>
      <c r="G454" s="4">
        <f>+SUMIFS([1]E!F:F,[1]E!D:D,A454,[1]E!C:C,"&gt;="&amp;$A$3,[1]E!C:C,"&lt;="&amp;$A$4)-SUMIFS([1]E!G:G,[1]E!D:D,$A$10,[1]E!C:C,"&gt;="&amp;A447,[1]E!C:C,"&lt;="&amp;$A$4)</f>
        <v>0</v>
      </c>
      <c r="H454" s="4">
        <f>+SUMIFS([1]E!F:F,[1]E!K:K,Tableau1[[#Headers],[cal]],[1]E!D:D,Tableau1[[#This Row],[N° compte]])-SUMIFS([1]E!G:G,[1]E!K:K,Tableau1[[#Headers],[cal]],[1]E!D:D,Tableau1[[#This Row],[N° compte]])</f>
        <v>0</v>
      </c>
      <c r="I454" s="4">
        <f>SUMIFS([1]E!F:F,[1]E!K:K,Tableau1[[#Headers],[jjb]],[1]E!D:D,Tableau1[[#This Row],[N° compte]])-SUMIFS([1]E!F:F,[1]E!G:G,Tableau1[[#Headers],[jjb]],[1]E!D:D,Tableau1[[#This Row],[N° compte]])</f>
        <v>0</v>
      </c>
      <c r="J454" s="30" t="s">
        <v>446</v>
      </c>
    </row>
    <row r="455" spans="1:10">
      <c r="A455" s="23">
        <v>44587</v>
      </c>
      <c r="B455" s="24" t="s">
        <v>494</v>
      </c>
      <c r="C455" s="3">
        <f>SUMIF([1]E!D:D,A455,[1]E!F:F)</f>
        <v>0</v>
      </c>
      <c r="D455" s="3">
        <f>SUMIF([1]E!D:D,A455,[1]E!G:G)</f>
        <v>0</v>
      </c>
      <c r="E455" s="4">
        <f>+SUMIFS([1]E!F:F,[1]E!D:D,A455,[1]E!C:C,"&gt;="&amp;debut,[1]E!C:C,"&lt;="&amp;fin)-SUMIFS([1]E!G:G,[1]E!D:D,A455,[1]E!C:C,"&gt;="&amp;debut,[1]E!C:C,"&lt;="&amp;fin)</f>
        <v>0</v>
      </c>
      <c r="F455" s="4">
        <f>+SUMIFS([1]E!F:F,[1]E!D:D,A455,[1]E!C:C,"&gt;="&amp;$A$1,[1]E!C:C,"&lt;="&amp;$A$2)-SUMIFS([1]E!G:G,[1]E!D:D,A455,[1]E!C:C,"&gt;="&amp;$A$1,[1]E!C:C,"&lt;="&amp;$A$2)</f>
        <v>0</v>
      </c>
      <c r="G455" s="4">
        <f>+SUMIFS([1]E!F:F,[1]E!D:D,A455,[1]E!C:C,"&gt;="&amp;$A$3,[1]E!C:C,"&lt;="&amp;$A$4)-SUMIFS([1]E!G:G,[1]E!D:D,$A$10,[1]E!C:C,"&gt;="&amp;A448,[1]E!C:C,"&lt;="&amp;$A$4)</f>
        <v>0</v>
      </c>
      <c r="H455" s="4">
        <f>+SUMIFS([1]E!F:F,[1]E!K:K,Tableau1[[#Headers],[cal]],[1]E!D:D,Tableau1[[#This Row],[N° compte]])-SUMIFS([1]E!G:G,[1]E!K:K,Tableau1[[#Headers],[cal]],[1]E!D:D,Tableau1[[#This Row],[N° compte]])</f>
        <v>0</v>
      </c>
      <c r="I455" s="4">
        <f>SUMIFS([1]E!F:F,[1]E!K:K,Tableau1[[#Headers],[jjb]],[1]E!D:D,Tableau1[[#This Row],[N° compte]])-SUMIFS([1]E!F:F,[1]E!G:G,Tableau1[[#Headers],[jjb]],[1]E!D:D,Tableau1[[#This Row],[N° compte]])</f>
        <v>0</v>
      </c>
      <c r="J455" s="25" t="s">
        <v>446</v>
      </c>
    </row>
    <row r="456" spans="1:10">
      <c r="A456" s="28">
        <v>446</v>
      </c>
      <c r="B456" s="29" t="s">
        <v>495</v>
      </c>
      <c r="C456" s="3">
        <f>SUMIF([1]E!D:D,A456,[1]E!F:F)</f>
        <v>0</v>
      </c>
      <c r="D456" s="3">
        <f>SUMIF([1]E!D:D,A456,[1]E!G:G)</f>
        <v>0</v>
      </c>
      <c r="E456" s="4">
        <f>+SUMIFS([1]E!F:F,[1]E!D:D,A456,[1]E!C:C,"&gt;="&amp;debut,[1]E!C:C,"&lt;="&amp;fin)-SUMIFS([1]E!G:G,[1]E!D:D,A456,[1]E!C:C,"&gt;="&amp;debut,[1]E!C:C,"&lt;="&amp;fin)</f>
        <v>0</v>
      </c>
      <c r="F456" s="4">
        <f>+SUMIFS([1]E!F:F,[1]E!D:D,A456,[1]E!C:C,"&gt;="&amp;$A$1,[1]E!C:C,"&lt;="&amp;$A$2)-SUMIFS([1]E!G:G,[1]E!D:D,A456,[1]E!C:C,"&gt;="&amp;$A$1,[1]E!C:C,"&lt;="&amp;$A$2)</f>
        <v>0</v>
      </c>
      <c r="G456" s="4">
        <f>+SUMIFS([1]E!F:F,[1]E!D:D,A456,[1]E!C:C,"&gt;="&amp;$A$3,[1]E!C:C,"&lt;="&amp;$A$4)-SUMIFS([1]E!G:G,[1]E!D:D,$A$10,[1]E!C:C,"&gt;="&amp;A449,[1]E!C:C,"&lt;="&amp;$A$4)</f>
        <v>0</v>
      </c>
      <c r="H456" s="4">
        <f>+SUMIFS([1]E!F:F,[1]E!K:K,Tableau1[[#Headers],[cal]],[1]E!D:D,Tableau1[[#This Row],[N° compte]])-SUMIFS([1]E!G:G,[1]E!K:K,Tableau1[[#Headers],[cal]],[1]E!D:D,Tableau1[[#This Row],[N° compte]])</f>
        <v>0</v>
      </c>
      <c r="I456" s="4">
        <f>SUMIFS([1]E!F:F,[1]E!K:K,Tableau1[[#Headers],[jjb]],[1]E!D:D,Tableau1[[#This Row],[N° compte]])-SUMIFS([1]E!F:F,[1]E!G:G,Tableau1[[#Headers],[jjb]],[1]E!D:D,Tableau1[[#This Row],[N° compte]])</f>
        <v>0</v>
      </c>
      <c r="J456" s="30" t="s">
        <v>446</v>
      </c>
    </row>
    <row r="457" spans="1:10">
      <c r="A457" s="23">
        <v>447</v>
      </c>
      <c r="B457" s="24" t="s">
        <v>496</v>
      </c>
      <c r="C457" s="3">
        <f>SUMIF([1]E!D:D,A457,[1]E!F:F)</f>
        <v>0</v>
      </c>
      <c r="D457" s="3">
        <f>SUMIF([1]E!D:D,A457,[1]E!G:G)</f>
        <v>0</v>
      </c>
      <c r="E457" s="4">
        <f>+SUMIFS([1]E!F:F,[1]E!D:D,A457,[1]E!C:C,"&gt;="&amp;debut,[1]E!C:C,"&lt;="&amp;fin)-SUMIFS([1]E!G:G,[1]E!D:D,A457,[1]E!C:C,"&gt;="&amp;debut,[1]E!C:C,"&lt;="&amp;fin)</f>
        <v>0</v>
      </c>
      <c r="F457" s="4">
        <f>+SUMIFS([1]E!F:F,[1]E!D:D,A457,[1]E!C:C,"&gt;="&amp;$A$1,[1]E!C:C,"&lt;="&amp;$A$2)-SUMIFS([1]E!G:G,[1]E!D:D,A457,[1]E!C:C,"&gt;="&amp;$A$1,[1]E!C:C,"&lt;="&amp;$A$2)</f>
        <v>0</v>
      </c>
      <c r="G457" s="4">
        <f>+SUMIFS([1]E!F:F,[1]E!D:D,A457,[1]E!C:C,"&gt;="&amp;$A$3,[1]E!C:C,"&lt;="&amp;$A$4)-SUMIFS([1]E!G:G,[1]E!D:D,$A$10,[1]E!C:C,"&gt;="&amp;A450,[1]E!C:C,"&lt;="&amp;$A$4)</f>
        <v>0</v>
      </c>
      <c r="H457" s="4">
        <f>+SUMIFS([1]E!F:F,[1]E!K:K,Tableau1[[#Headers],[cal]],[1]E!D:D,Tableau1[[#This Row],[N° compte]])-SUMIFS([1]E!G:G,[1]E!K:K,Tableau1[[#Headers],[cal]],[1]E!D:D,Tableau1[[#This Row],[N° compte]])</f>
        <v>0</v>
      </c>
      <c r="I457" s="4">
        <f>SUMIFS([1]E!F:F,[1]E!K:K,Tableau1[[#Headers],[jjb]],[1]E!D:D,Tableau1[[#This Row],[N° compte]])-SUMIFS([1]E!F:F,[1]E!G:G,Tableau1[[#Headers],[jjb]],[1]E!D:D,Tableau1[[#This Row],[N° compte]])</f>
        <v>0</v>
      </c>
      <c r="J457" s="25" t="s">
        <v>446</v>
      </c>
    </row>
    <row r="458" spans="1:10">
      <c r="A458" s="28">
        <v>448</v>
      </c>
      <c r="B458" s="29" t="s">
        <v>497</v>
      </c>
      <c r="C458" s="3">
        <f>SUMIF([1]E!D:D,A458,[1]E!F:F)</f>
        <v>0</v>
      </c>
      <c r="D458" s="3">
        <f>SUMIF([1]E!D:D,A458,[1]E!G:G)</f>
        <v>0</v>
      </c>
      <c r="E458" s="4">
        <f>+SUMIFS([1]E!F:F,[1]E!D:D,A458,[1]E!C:C,"&gt;="&amp;debut,[1]E!C:C,"&lt;="&amp;fin)-SUMIFS([1]E!G:G,[1]E!D:D,A458,[1]E!C:C,"&gt;="&amp;debut,[1]E!C:C,"&lt;="&amp;fin)</f>
        <v>0</v>
      </c>
      <c r="F458" s="4">
        <f>+SUMIFS([1]E!F:F,[1]E!D:D,A458,[1]E!C:C,"&gt;="&amp;$A$1,[1]E!C:C,"&lt;="&amp;$A$2)-SUMIFS([1]E!G:G,[1]E!D:D,A458,[1]E!C:C,"&gt;="&amp;$A$1,[1]E!C:C,"&lt;="&amp;$A$2)</f>
        <v>0</v>
      </c>
      <c r="G458" s="4">
        <f>+SUMIFS([1]E!F:F,[1]E!D:D,A458,[1]E!C:C,"&gt;="&amp;$A$3,[1]E!C:C,"&lt;="&amp;$A$4)-SUMIFS([1]E!G:G,[1]E!D:D,$A$10,[1]E!C:C,"&gt;="&amp;A451,[1]E!C:C,"&lt;="&amp;$A$4)</f>
        <v>0</v>
      </c>
      <c r="H458" s="4">
        <f>+SUMIFS([1]E!F:F,[1]E!K:K,Tableau1[[#Headers],[cal]],[1]E!D:D,Tableau1[[#This Row],[N° compte]])-SUMIFS([1]E!G:G,[1]E!K:K,Tableau1[[#Headers],[cal]],[1]E!D:D,Tableau1[[#This Row],[N° compte]])</f>
        <v>0</v>
      </c>
      <c r="I458" s="4">
        <f>SUMIFS([1]E!F:F,[1]E!K:K,Tableau1[[#Headers],[jjb]],[1]E!D:D,Tableau1[[#This Row],[N° compte]])-SUMIFS([1]E!F:F,[1]E!G:G,Tableau1[[#Headers],[jjb]],[1]E!D:D,Tableau1[[#This Row],[N° compte]])</f>
        <v>0</v>
      </c>
      <c r="J458" s="30"/>
    </row>
    <row r="459" spans="1:10">
      <c r="A459" s="23">
        <v>4482</v>
      </c>
      <c r="B459" s="24" t="s">
        <v>498</v>
      </c>
      <c r="C459" s="3">
        <f>SUMIF([1]E!D:D,A459,[1]E!F:F)</f>
        <v>0</v>
      </c>
      <c r="D459" s="3">
        <f>SUMIF([1]E!D:D,A459,[1]E!G:G)</f>
        <v>0</v>
      </c>
      <c r="E459" s="4">
        <f>+SUMIFS([1]E!F:F,[1]E!D:D,A459,[1]E!C:C,"&gt;="&amp;debut,[1]E!C:C,"&lt;="&amp;fin)-SUMIFS([1]E!G:G,[1]E!D:D,A459,[1]E!C:C,"&gt;="&amp;debut,[1]E!C:C,"&lt;="&amp;fin)</f>
        <v>0</v>
      </c>
      <c r="F459" s="4">
        <f>+SUMIFS([1]E!F:F,[1]E!D:D,A459,[1]E!C:C,"&gt;="&amp;$A$1,[1]E!C:C,"&lt;="&amp;$A$2)-SUMIFS([1]E!G:G,[1]E!D:D,A459,[1]E!C:C,"&gt;="&amp;$A$1,[1]E!C:C,"&lt;="&amp;$A$2)</f>
        <v>0</v>
      </c>
      <c r="G459" s="4">
        <f>+SUMIFS([1]E!F:F,[1]E!D:D,A459,[1]E!C:C,"&gt;="&amp;$A$3,[1]E!C:C,"&lt;="&amp;$A$4)-SUMIFS([1]E!G:G,[1]E!D:D,$A$10,[1]E!C:C,"&gt;="&amp;A452,[1]E!C:C,"&lt;="&amp;$A$4)</f>
        <v>0</v>
      </c>
      <c r="H459" s="4">
        <f>+SUMIFS([1]E!F:F,[1]E!K:K,Tableau1[[#Headers],[cal]],[1]E!D:D,Tableau1[[#This Row],[N° compte]])-SUMIFS([1]E!G:G,[1]E!K:K,Tableau1[[#Headers],[cal]],[1]E!D:D,Tableau1[[#This Row],[N° compte]])</f>
        <v>0</v>
      </c>
      <c r="I459" s="4">
        <f>SUMIFS([1]E!F:F,[1]E!K:K,Tableau1[[#Headers],[jjb]],[1]E!D:D,Tableau1[[#This Row],[N° compte]])-SUMIFS([1]E!F:F,[1]E!G:G,Tableau1[[#Headers],[jjb]],[1]E!D:D,Tableau1[[#This Row],[N° compte]])</f>
        <v>0</v>
      </c>
      <c r="J459" s="25"/>
    </row>
    <row r="460" spans="1:10">
      <c r="A460" s="28">
        <v>4486</v>
      </c>
      <c r="B460" s="29" t="s">
        <v>499</v>
      </c>
      <c r="C460" s="3">
        <f>SUMIF([1]E!D:D,A460,[1]E!F:F)</f>
        <v>0</v>
      </c>
      <c r="D460" s="3">
        <f>SUMIF([1]E!D:D,A460,[1]E!G:G)</f>
        <v>0</v>
      </c>
      <c r="E460" s="4">
        <f>+SUMIFS([1]E!F:F,[1]E!D:D,A460,[1]E!C:C,"&gt;="&amp;debut,[1]E!C:C,"&lt;="&amp;fin)-SUMIFS([1]E!G:G,[1]E!D:D,A460,[1]E!C:C,"&gt;="&amp;debut,[1]E!C:C,"&lt;="&amp;fin)</f>
        <v>0</v>
      </c>
      <c r="F460" s="4">
        <f>+SUMIFS([1]E!F:F,[1]E!D:D,A460,[1]E!C:C,"&gt;="&amp;$A$1,[1]E!C:C,"&lt;="&amp;$A$2)-SUMIFS([1]E!G:G,[1]E!D:D,A460,[1]E!C:C,"&gt;="&amp;$A$1,[1]E!C:C,"&lt;="&amp;$A$2)</f>
        <v>0</v>
      </c>
      <c r="G460" s="4">
        <f>+SUMIFS([1]E!F:F,[1]E!D:D,A460,[1]E!C:C,"&gt;="&amp;$A$3,[1]E!C:C,"&lt;="&amp;$A$4)-SUMIFS([1]E!G:G,[1]E!D:D,$A$10,[1]E!C:C,"&gt;="&amp;A453,[1]E!C:C,"&lt;="&amp;$A$4)</f>
        <v>0</v>
      </c>
      <c r="H460" s="4">
        <f>+SUMIFS([1]E!F:F,[1]E!K:K,Tableau1[[#Headers],[cal]],[1]E!D:D,Tableau1[[#This Row],[N° compte]])-SUMIFS([1]E!G:G,[1]E!K:K,Tableau1[[#Headers],[cal]],[1]E!D:D,Tableau1[[#This Row],[N° compte]])</f>
        <v>0</v>
      </c>
      <c r="I460" s="4">
        <f>SUMIFS([1]E!F:F,[1]E!K:K,Tableau1[[#Headers],[jjb]],[1]E!D:D,Tableau1[[#This Row],[N° compte]])-SUMIFS([1]E!F:F,[1]E!G:G,Tableau1[[#Headers],[jjb]],[1]E!D:D,Tableau1[[#This Row],[N° compte]])</f>
        <v>0</v>
      </c>
      <c r="J460" s="30" t="s">
        <v>446</v>
      </c>
    </row>
    <row r="461" spans="1:10">
      <c r="A461" s="23">
        <v>4487</v>
      </c>
      <c r="B461" s="24" t="s">
        <v>457</v>
      </c>
      <c r="C461" s="3">
        <f>SUMIF([1]E!D:D,A461,[1]E!F:F)</f>
        <v>0</v>
      </c>
      <c r="D461" s="3">
        <f>SUMIF([1]E!D:D,A461,[1]E!G:G)</f>
        <v>0</v>
      </c>
      <c r="E461" s="4">
        <f>+SUMIFS([1]E!F:F,[1]E!D:D,A461,[1]E!C:C,"&gt;="&amp;debut,[1]E!C:C,"&lt;="&amp;fin)-SUMIFS([1]E!G:G,[1]E!D:D,A461,[1]E!C:C,"&gt;="&amp;debut,[1]E!C:C,"&lt;="&amp;fin)</f>
        <v>0</v>
      </c>
      <c r="F461" s="4">
        <f>+SUMIFS([1]E!F:F,[1]E!D:D,A461,[1]E!C:C,"&gt;="&amp;$A$1,[1]E!C:C,"&lt;="&amp;$A$2)-SUMIFS([1]E!G:G,[1]E!D:D,A461,[1]E!C:C,"&gt;="&amp;$A$1,[1]E!C:C,"&lt;="&amp;$A$2)</f>
        <v>0</v>
      </c>
      <c r="G461" s="4">
        <f>+SUMIFS([1]E!F:F,[1]E!D:D,A461,[1]E!C:C,"&gt;="&amp;$A$3,[1]E!C:C,"&lt;="&amp;$A$4)-SUMIFS([1]E!G:G,[1]E!D:D,$A$10,[1]E!C:C,"&gt;="&amp;A454,[1]E!C:C,"&lt;="&amp;$A$4)</f>
        <v>0</v>
      </c>
      <c r="H461" s="4">
        <f>+SUMIFS([1]E!F:F,[1]E!K:K,Tableau1[[#Headers],[cal]],[1]E!D:D,Tableau1[[#This Row],[N° compte]])-SUMIFS([1]E!G:G,[1]E!K:K,Tableau1[[#Headers],[cal]],[1]E!D:D,Tableau1[[#This Row],[N° compte]])</f>
        <v>0</v>
      </c>
      <c r="I461" s="4">
        <f>SUMIFS([1]E!F:F,[1]E!K:K,Tableau1[[#Headers],[jjb]],[1]E!D:D,Tableau1[[#This Row],[N° compte]])-SUMIFS([1]E!F:F,[1]E!G:G,Tableau1[[#Headers],[jjb]],[1]E!D:D,Tableau1[[#This Row],[N° compte]])</f>
        <v>0</v>
      </c>
      <c r="J461" s="25" t="s">
        <v>423</v>
      </c>
    </row>
    <row r="462" spans="1:10">
      <c r="A462" s="28">
        <v>449</v>
      </c>
      <c r="B462" s="29" t="s">
        <v>500</v>
      </c>
      <c r="C462" s="3">
        <f>SUMIF([1]E!D:D,A462,[1]E!F:F)</f>
        <v>0</v>
      </c>
      <c r="D462" s="3">
        <f>SUMIF([1]E!D:D,A462,[1]E!G:G)</f>
        <v>0</v>
      </c>
      <c r="E462" s="4">
        <f>+SUMIFS([1]E!F:F,[1]E!D:D,A462,[1]E!C:C,"&gt;="&amp;debut,[1]E!C:C,"&lt;="&amp;fin)-SUMIFS([1]E!G:G,[1]E!D:D,A462,[1]E!C:C,"&gt;="&amp;debut,[1]E!C:C,"&lt;="&amp;fin)</f>
        <v>0</v>
      </c>
      <c r="F462" s="4">
        <f>+SUMIFS([1]E!F:F,[1]E!D:D,A462,[1]E!C:C,"&gt;="&amp;$A$1,[1]E!C:C,"&lt;="&amp;$A$2)-SUMIFS([1]E!G:G,[1]E!D:D,A462,[1]E!C:C,"&gt;="&amp;$A$1,[1]E!C:C,"&lt;="&amp;$A$2)</f>
        <v>0</v>
      </c>
      <c r="G462" s="4">
        <f>+SUMIFS([1]E!F:F,[1]E!D:D,A462,[1]E!C:C,"&gt;="&amp;$A$3,[1]E!C:C,"&lt;="&amp;$A$4)-SUMIFS([1]E!G:G,[1]E!D:D,$A$10,[1]E!C:C,"&gt;="&amp;A455,[1]E!C:C,"&lt;="&amp;$A$4)</f>
        <v>0</v>
      </c>
      <c r="H462" s="4">
        <f>+SUMIFS([1]E!F:F,[1]E!K:K,Tableau1[[#Headers],[cal]],[1]E!D:D,Tableau1[[#This Row],[N° compte]])-SUMIFS([1]E!G:G,[1]E!K:K,Tableau1[[#Headers],[cal]],[1]E!D:D,Tableau1[[#This Row],[N° compte]])</f>
        <v>0</v>
      </c>
      <c r="I462" s="4">
        <f>SUMIFS([1]E!F:F,[1]E!K:K,Tableau1[[#Headers],[jjb]],[1]E!D:D,Tableau1[[#This Row],[N° compte]])-SUMIFS([1]E!F:F,[1]E!G:G,Tableau1[[#Headers],[jjb]],[1]E!D:D,Tableau1[[#This Row],[N° compte]])</f>
        <v>0</v>
      </c>
      <c r="J462" s="30"/>
    </row>
    <row r="463" spans="1:10">
      <c r="A463" s="31">
        <v>45</v>
      </c>
      <c r="B463" s="32" t="s">
        <v>501</v>
      </c>
      <c r="C463" s="3">
        <f>SUMIF([1]E!D:D,A463,[1]E!F:F)</f>
        <v>0</v>
      </c>
      <c r="D463" s="3">
        <f>SUMIF([1]E!D:D,A463,[1]E!G:G)</f>
        <v>0</v>
      </c>
      <c r="E463" s="4">
        <f>+SUMIFS([1]E!F:F,[1]E!D:D,A463,[1]E!C:C,"&gt;="&amp;debut,[1]E!C:C,"&lt;="&amp;fin)-SUMIFS([1]E!G:G,[1]E!D:D,A463,[1]E!C:C,"&gt;="&amp;debut,[1]E!C:C,"&lt;="&amp;fin)</f>
        <v>0</v>
      </c>
      <c r="F463" s="4">
        <f>+SUMIFS([1]E!F:F,[1]E!D:D,A463,[1]E!C:C,"&gt;="&amp;$A$1,[1]E!C:C,"&lt;="&amp;$A$2)-SUMIFS([1]E!G:G,[1]E!D:D,A463,[1]E!C:C,"&gt;="&amp;$A$1,[1]E!C:C,"&lt;="&amp;$A$2)</f>
        <v>0</v>
      </c>
      <c r="G463" s="4">
        <f>+SUMIFS([1]E!F:F,[1]E!D:D,A463,[1]E!C:C,"&gt;="&amp;$A$3,[1]E!C:C,"&lt;="&amp;$A$4)-SUMIFS([1]E!G:G,[1]E!D:D,$A$10,[1]E!C:C,"&gt;="&amp;A456,[1]E!C:C,"&lt;="&amp;$A$4)</f>
        <v>0</v>
      </c>
      <c r="H463" s="4">
        <f>+SUMIFS([1]E!F:F,[1]E!K:K,Tableau1[[#Headers],[cal]],[1]E!D:D,Tableau1[[#This Row],[N° compte]])-SUMIFS([1]E!G:G,[1]E!K:K,Tableau1[[#Headers],[cal]],[1]E!D:D,Tableau1[[#This Row],[N° compte]])</f>
        <v>0</v>
      </c>
      <c r="I463" s="4">
        <f>SUMIFS([1]E!F:F,[1]E!K:K,Tableau1[[#Headers],[jjb]],[1]E!D:D,Tableau1[[#This Row],[N° compte]])-SUMIFS([1]E!F:F,[1]E!G:G,Tableau1[[#Headers],[jjb]],[1]E!D:D,Tableau1[[#This Row],[N° compte]])</f>
        <v>0</v>
      </c>
      <c r="J463" s="33"/>
    </row>
    <row r="464" spans="1:10">
      <c r="A464" s="28">
        <v>451</v>
      </c>
      <c r="B464" s="29" t="s">
        <v>502</v>
      </c>
      <c r="C464" s="3">
        <f>SUMIF([1]E!D:D,A464,[1]E!F:F)</f>
        <v>0</v>
      </c>
      <c r="D464" s="3">
        <f>SUMIF([1]E!D:D,A464,[1]E!G:G)</f>
        <v>0</v>
      </c>
      <c r="E464" s="4">
        <f>+SUMIFS([1]E!F:F,[1]E!D:D,A464,[1]E!C:C,"&gt;="&amp;debut,[1]E!C:C,"&lt;="&amp;fin)-SUMIFS([1]E!G:G,[1]E!D:D,A464,[1]E!C:C,"&gt;="&amp;debut,[1]E!C:C,"&lt;="&amp;fin)</f>
        <v>0</v>
      </c>
      <c r="F464" s="4">
        <f>+SUMIFS([1]E!F:F,[1]E!D:D,A464,[1]E!C:C,"&gt;="&amp;$A$1,[1]E!C:C,"&lt;="&amp;$A$2)-SUMIFS([1]E!G:G,[1]E!D:D,A464,[1]E!C:C,"&gt;="&amp;$A$1,[1]E!C:C,"&lt;="&amp;$A$2)</f>
        <v>0</v>
      </c>
      <c r="G464" s="4">
        <f>+SUMIFS([1]E!F:F,[1]E!D:D,A464,[1]E!C:C,"&gt;="&amp;$A$3,[1]E!C:C,"&lt;="&amp;$A$4)-SUMIFS([1]E!G:G,[1]E!D:D,$A$10,[1]E!C:C,"&gt;="&amp;A457,[1]E!C:C,"&lt;="&amp;$A$4)</f>
        <v>0</v>
      </c>
      <c r="H464" s="4">
        <f>+SUMIFS([1]E!F:F,[1]E!K:K,Tableau1[[#Headers],[cal]],[1]E!D:D,Tableau1[[#This Row],[N° compte]])-SUMIFS([1]E!G:G,[1]E!K:K,Tableau1[[#Headers],[cal]],[1]E!D:D,Tableau1[[#This Row],[N° compte]])</f>
        <v>0</v>
      </c>
      <c r="I464" s="4">
        <f>SUMIFS([1]E!F:F,[1]E!K:K,Tableau1[[#Headers],[jjb]],[1]E!D:D,Tableau1[[#This Row],[N° compte]])-SUMIFS([1]E!F:F,[1]E!G:G,Tableau1[[#Headers],[jjb]],[1]E!D:D,Tableau1[[#This Row],[N° compte]])</f>
        <v>0</v>
      </c>
      <c r="J464" s="30"/>
    </row>
    <row r="465" spans="1:10">
      <c r="A465" s="23">
        <v>455</v>
      </c>
      <c r="B465" s="24" t="s">
        <v>503</v>
      </c>
      <c r="C465" s="3">
        <f>SUMIF([1]E!D:D,A465,[1]E!F:F)</f>
        <v>0</v>
      </c>
      <c r="D465" s="3">
        <f>SUMIF([1]E!D:D,A465,[1]E!G:G)</f>
        <v>0</v>
      </c>
      <c r="E465" s="4">
        <f>+SUMIFS([1]E!F:F,[1]E!D:D,A465,[1]E!C:C,"&gt;="&amp;debut,[1]E!C:C,"&lt;="&amp;fin)-SUMIFS([1]E!G:G,[1]E!D:D,A465,[1]E!C:C,"&gt;="&amp;debut,[1]E!C:C,"&lt;="&amp;fin)</f>
        <v>0</v>
      </c>
      <c r="F465" s="4">
        <f>+SUMIFS([1]E!F:F,[1]E!D:D,A465,[1]E!C:C,"&gt;="&amp;$A$1,[1]E!C:C,"&lt;="&amp;$A$2)-SUMIFS([1]E!G:G,[1]E!D:D,A465,[1]E!C:C,"&gt;="&amp;$A$1,[1]E!C:C,"&lt;="&amp;$A$2)</f>
        <v>0</v>
      </c>
      <c r="G465" s="4">
        <f>+SUMIFS([1]E!F:F,[1]E!D:D,A465,[1]E!C:C,"&gt;="&amp;$A$3,[1]E!C:C,"&lt;="&amp;$A$4)-SUMIFS([1]E!G:G,[1]E!D:D,$A$10,[1]E!C:C,"&gt;="&amp;A458,[1]E!C:C,"&lt;="&amp;$A$4)</f>
        <v>0</v>
      </c>
      <c r="H465" s="4">
        <f>+SUMIFS([1]E!F:F,[1]E!K:K,Tableau1[[#Headers],[cal]],[1]E!D:D,Tableau1[[#This Row],[N° compte]])-SUMIFS([1]E!G:G,[1]E!K:K,Tableau1[[#Headers],[cal]],[1]E!D:D,Tableau1[[#This Row],[N° compte]])</f>
        <v>0</v>
      </c>
      <c r="I465" s="4">
        <f>SUMIFS([1]E!F:F,[1]E!K:K,Tableau1[[#Headers],[jjb]],[1]E!D:D,Tableau1[[#This Row],[N° compte]])-SUMIFS([1]E!F:F,[1]E!G:G,Tableau1[[#Headers],[jjb]],[1]E!D:D,Tableau1[[#This Row],[N° compte]])</f>
        <v>0</v>
      </c>
      <c r="J465" s="25"/>
    </row>
    <row r="466" spans="1:10">
      <c r="A466" s="28">
        <v>4551</v>
      </c>
      <c r="B466" s="29" t="s">
        <v>263</v>
      </c>
      <c r="C466" s="3">
        <f>SUMIF([1]E!D:D,A466,[1]E!F:F)</f>
        <v>0</v>
      </c>
      <c r="D466" s="3">
        <f>SUMIF([1]E!D:D,A466,[1]E!G:G)</f>
        <v>0</v>
      </c>
      <c r="E466" s="4">
        <f>+SUMIFS([1]E!F:F,[1]E!D:D,A466,[1]E!C:C,"&gt;="&amp;debut,[1]E!C:C,"&lt;="&amp;fin)-SUMIFS([1]E!G:G,[1]E!D:D,A466,[1]E!C:C,"&gt;="&amp;debut,[1]E!C:C,"&lt;="&amp;fin)</f>
        <v>0</v>
      </c>
      <c r="F466" s="4">
        <f>+SUMIFS([1]E!F:F,[1]E!D:D,A466,[1]E!C:C,"&gt;="&amp;$A$1,[1]E!C:C,"&lt;="&amp;$A$2)-SUMIFS([1]E!G:G,[1]E!D:D,A466,[1]E!C:C,"&gt;="&amp;$A$1,[1]E!C:C,"&lt;="&amp;$A$2)</f>
        <v>0</v>
      </c>
      <c r="G466" s="4">
        <f>+SUMIFS([1]E!F:F,[1]E!D:D,A466,[1]E!C:C,"&gt;="&amp;$A$3,[1]E!C:C,"&lt;="&amp;$A$4)-SUMIFS([1]E!G:G,[1]E!D:D,$A$10,[1]E!C:C,"&gt;="&amp;A459,[1]E!C:C,"&lt;="&amp;$A$4)</f>
        <v>0</v>
      </c>
      <c r="H466" s="4">
        <f>+SUMIFS([1]E!F:F,[1]E!K:K,Tableau1[[#Headers],[cal]],[1]E!D:D,Tableau1[[#This Row],[N° compte]])-SUMIFS([1]E!G:G,[1]E!K:K,Tableau1[[#Headers],[cal]],[1]E!D:D,Tableau1[[#This Row],[N° compte]])</f>
        <v>0</v>
      </c>
      <c r="I466" s="4">
        <f>SUMIFS([1]E!F:F,[1]E!K:K,Tableau1[[#Headers],[jjb]],[1]E!D:D,Tableau1[[#This Row],[N° compte]])-SUMIFS([1]E!F:F,[1]E!G:G,Tableau1[[#Headers],[jjb]],[1]E!D:D,Tableau1[[#This Row],[N° compte]])</f>
        <v>0</v>
      </c>
      <c r="J466" s="30"/>
    </row>
    <row r="467" spans="1:10">
      <c r="A467" s="23">
        <v>4558</v>
      </c>
      <c r="B467" s="24" t="s">
        <v>164</v>
      </c>
      <c r="C467" s="3">
        <f>SUMIF([1]E!D:D,A467,[1]E!F:F)</f>
        <v>0</v>
      </c>
      <c r="D467" s="3">
        <f>SUMIF([1]E!D:D,A467,[1]E!G:G)</f>
        <v>0</v>
      </c>
      <c r="E467" s="4">
        <f>+SUMIFS([1]E!F:F,[1]E!D:D,A467,[1]E!C:C,"&gt;="&amp;debut,[1]E!C:C,"&lt;="&amp;fin)-SUMIFS([1]E!G:G,[1]E!D:D,A467,[1]E!C:C,"&gt;="&amp;debut,[1]E!C:C,"&lt;="&amp;fin)</f>
        <v>0</v>
      </c>
      <c r="F467" s="4">
        <f>+SUMIFS([1]E!F:F,[1]E!D:D,A467,[1]E!C:C,"&gt;="&amp;$A$1,[1]E!C:C,"&lt;="&amp;$A$2)-SUMIFS([1]E!G:G,[1]E!D:D,A467,[1]E!C:C,"&gt;="&amp;$A$1,[1]E!C:C,"&lt;="&amp;$A$2)</f>
        <v>0</v>
      </c>
      <c r="G467" s="4">
        <f>+SUMIFS([1]E!F:F,[1]E!D:D,A467,[1]E!C:C,"&gt;="&amp;$A$3,[1]E!C:C,"&lt;="&amp;$A$4)-SUMIFS([1]E!G:G,[1]E!D:D,$A$10,[1]E!C:C,"&gt;="&amp;A460,[1]E!C:C,"&lt;="&amp;$A$4)</f>
        <v>0</v>
      </c>
      <c r="H467" s="4">
        <f>+SUMIFS([1]E!F:F,[1]E!K:K,Tableau1[[#Headers],[cal]],[1]E!D:D,Tableau1[[#This Row],[N° compte]])-SUMIFS([1]E!G:G,[1]E!K:K,Tableau1[[#Headers],[cal]],[1]E!D:D,Tableau1[[#This Row],[N° compte]])</f>
        <v>0</v>
      </c>
      <c r="I467" s="4">
        <f>SUMIFS([1]E!F:F,[1]E!K:K,Tableau1[[#Headers],[jjb]],[1]E!D:D,Tableau1[[#This Row],[N° compte]])-SUMIFS([1]E!F:F,[1]E!G:G,Tableau1[[#Headers],[jjb]],[1]E!D:D,Tableau1[[#This Row],[N° compte]])</f>
        <v>0</v>
      </c>
      <c r="J467" s="25"/>
    </row>
    <row r="468" spans="1:10">
      <c r="A468" s="28">
        <v>456</v>
      </c>
      <c r="B468" s="29" t="s">
        <v>504</v>
      </c>
      <c r="C468" s="3">
        <f>SUMIF([1]E!D:D,A468,[1]E!F:F)</f>
        <v>0</v>
      </c>
      <c r="D468" s="3">
        <f>SUMIF([1]E!D:D,A468,[1]E!G:G)</f>
        <v>0</v>
      </c>
      <c r="E468" s="4">
        <f>+SUMIFS([1]E!F:F,[1]E!D:D,A468,[1]E!C:C,"&gt;="&amp;debut,[1]E!C:C,"&lt;="&amp;fin)-SUMIFS([1]E!G:G,[1]E!D:D,A468,[1]E!C:C,"&gt;="&amp;debut,[1]E!C:C,"&lt;="&amp;fin)</f>
        <v>0</v>
      </c>
      <c r="F468" s="4">
        <f>+SUMIFS([1]E!F:F,[1]E!D:D,A468,[1]E!C:C,"&gt;="&amp;$A$1,[1]E!C:C,"&lt;="&amp;$A$2)-SUMIFS([1]E!G:G,[1]E!D:D,A468,[1]E!C:C,"&gt;="&amp;$A$1,[1]E!C:C,"&lt;="&amp;$A$2)</f>
        <v>0</v>
      </c>
      <c r="G468" s="4">
        <f>+SUMIFS([1]E!F:F,[1]E!D:D,A468,[1]E!C:C,"&gt;="&amp;$A$3,[1]E!C:C,"&lt;="&amp;$A$4)-SUMIFS([1]E!G:G,[1]E!D:D,$A$10,[1]E!C:C,"&gt;="&amp;A461,[1]E!C:C,"&lt;="&amp;$A$4)</f>
        <v>0</v>
      </c>
      <c r="H468" s="4">
        <f>+SUMIFS([1]E!F:F,[1]E!K:K,Tableau1[[#Headers],[cal]],[1]E!D:D,Tableau1[[#This Row],[N° compte]])-SUMIFS([1]E!G:G,[1]E!K:K,Tableau1[[#Headers],[cal]],[1]E!D:D,Tableau1[[#This Row],[N° compte]])</f>
        <v>0</v>
      </c>
      <c r="I468" s="4">
        <f>SUMIFS([1]E!F:F,[1]E!K:K,Tableau1[[#Headers],[jjb]],[1]E!D:D,Tableau1[[#This Row],[N° compte]])-SUMIFS([1]E!F:F,[1]E!G:G,Tableau1[[#Headers],[jjb]],[1]E!D:D,Tableau1[[#This Row],[N° compte]])</f>
        <v>0</v>
      </c>
      <c r="J468" s="30"/>
    </row>
    <row r="469" spans="1:10">
      <c r="A469" s="23">
        <v>4561</v>
      </c>
      <c r="B469" s="24" t="s">
        <v>505</v>
      </c>
      <c r="C469" s="3">
        <f>SUMIF([1]E!D:D,A469,[1]E!F:F)</f>
        <v>0</v>
      </c>
      <c r="D469" s="3">
        <f>SUMIF([1]E!D:D,A469,[1]E!G:G)</f>
        <v>0</v>
      </c>
      <c r="E469" s="4">
        <f>+SUMIFS([1]E!F:F,[1]E!D:D,A469,[1]E!C:C,"&gt;="&amp;debut,[1]E!C:C,"&lt;="&amp;fin)-SUMIFS([1]E!G:G,[1]E!D:D,A469,[1]E!C:C,"&gt;="&amp;debut,[1]E!C:C,"&lt;="&amp;fin)</f>
        <v>0</v>
      </c>
      <c r="F469" s="4">
        <f>+SUMIFS([1]E!F:F,[1]E!D:D,A469,[1]E!C:C,"&gt;="&amp;$A$1,[1]E!C:C,"&lt;="&amp;$A$2)-SUMIFS([1]E!G:G,[1]E!D:D,A469,[1]E!C:C,"&gt;="&amp;$A$1,[1]E!C:C,"&lt;="&amp;$A$2)</f>
        <v>0</v>
      </c>
      <c r="G469" s="4">
        <f>+SUMIFS([1]E!F:F,[1]E!D:D,A469,[1]E!C:C,"&gt;="&amp;$A$3,[1]E!C:C,"&lt;="&amp;$A$4)-SUMIFS([1]E!G:G,[1]E!D:D,$A$10,[1]E!C:C,"&gt;="&amp;A462,[1]E!C:C,"&lt;="&amp;$A$4)</f>
        <v>0</v>
      </c>
      <c r="H469" s="4">
        <f>+SUMIFS([1]E!F:F,[1]E!K:K,Tableau1[[#Headers],[cal]],[1]E!D:D,Tableau1[[#This Row],[N° compte]])-SUMIFS([1]E!G:G,[1]E!K:K,Tableau1[[#Headers],[cal]],[1]E!D:D,Tableau1[[#This Row],[N° compte]])</f>
        <v>0</v>
      </c>
      <c r="I469" s="4">
        <f>SUMIFS([1]E!F:F,[1]E!K:K,Tableau1[[#Headers],[jjb]],[1]E!D:D,Tableau1[[#This Row],[N° compte]])-SUMIFS([1]E!F:F,[1]E!G:G,Tableau1[[#Headers],[jjb]],[1]E!D:D,Tableau1[[#This Row],[N° compte]])</f>
        <v>0</v>
      </c>
      <c r="J469" s="25"/>
    </row>
    <row r="470" spans="1:10">
      <c r="A470" s="28">
        <v>45611</v>
      </c>
      <c r="B470" s="29" t="s">
        <v>506</v>
      </c>
      <c r="C470" s="3">
        <f>SUMIF([1]E!D:D,A470,[1]E!F:F)</f>
        <v>0</v>
      </c>
      <c r="D470" s="3">
        <f>SUMIF([1]E!D:D,A470,[1]E!G:G)</f>
        <v>0</v>
      </c>
      <c r="E470" s="4">
        <f>+SUMIFS([1]E!F:F,[1]E!D:D,A470,[1]E!C:C,"&gt;="&amp;debut,[1]E!C:C,"&lt;="&amp;fin)-SUMIFS([1]E!G:G,[1]E!D:D,A470,[1]E!C:C,"&gt;="&amp;debut,[1]E!C:C,"&lt;="&amp;fin)</f>
        <v>0</v>
      </c>
      <c r="F470" s="4">
        <f>+SUMIFS([1]E!F:F,[1]E!D:D,A470,[1]E!C:C,"&gt;="&amp;$A$1,[1]E!C:C,"&lt;="&amp;$A$2)-SUMIFS([1]E!G:G,[1]E!D:D,A470,[1]E!C:C,"&gt;="&amp;$A$1,[1]E!C:C,"&lt;="&amp;$A$2)</f>
        <v>0</v>
      </c>
      <c r="G470" s="4">
        <f>+SUMIFS([1]E!F:F,[1]E!D:D,A470,[1]E!C:C,"&gt;="&amp;$A$3,[1]E!C:C,"&lt;="&amp;$A$4)-SUMIFS([1]E!G:G,[1]E!D:D,$A$10,[1]E!C:C,"&gt;="&amp;A463,[1]E!C:C,"&lt;="&amp;$A$4)</f>
        <v>0</v>
      </c>
      <c r="H470" s="4">
        <f>+SUMIFS([1]E!F:F,[1]E!K:K,Tableau1[[#Headers],[cal]],[1]E!D:D,Tableau1[[#This Row],[N° compte]])-SUMIFS([1]E!G:G,[1]E!K:K,Tableau1[[#Headers],[cal]],[1]E!D:D,Tableau1[[#This Row],[N° compte]])</f>
        <v>0</v>
      </c>
      <c r="I470" s="4">
        <f>SUMIFS([1]E!F:F,[1]E!K:K,Tableau1[[#Headers],[jjb]],[1]E!D:D,Tableau1[[#This Row],[N° compte]])-SUMIFS([1]E!F:F,[1]E!G:G,Tableau1[[#Headers],[jjb]],[1]E!D:D,Tableau1[[#This Row],[N° compte]])</f>
        <v>0</v>
      </c>
      <c r="J470" s="30"/>
    </row>
    <row r="471" spans="1:10">
      <c r="A471" s="23">
        <v>45615</v>
      </c>
      <c r="B471" s="24" t="s">
        <v>507</v>
      </c>
      <c r="C471" s="3">
        <f>SUMIF([1]E!D:D,A471,[1]E!F:F)</f>
        <v>0</v>
      </c>
      <c r="D471" s="3">
        <f>SUMIF([1]E!D:D,A471,[1]E!G:G)</f>
        <v>0</v>
      </c>
      <c r="E471" s="4">
        <f>+SUMIFS([1]E!F:F,[1]E!D:D,A471,[1]E!C:C,"&gt;="&amp;debut,[1]E!C:C,"&lt;="&amp;fin)-SUMIFS([1]E!G:G,[1]E!D:D,A471,[1]E!C:C,"&gt;="&amp;debut,[1]E!C:C,"&lt;="&amp;fin)</f>
        <v>0</v>
      </c>
      <c r="F471" s="4">
        <f>+SUMIFS([1]E!F:F,[1]E!D:D,A471,[1]E!C:C,"&gt;="&amp;$A$1,[1]E!C:C,"&lt;="&amp;$A$2)-SUMIFS([1]E!G:G,[1]E!D:D,A471,[1]E!C:C,"&gt;="&amp;$A$1,[1]E!C:C,"&lt;="&amp;$A$2)</f>
        <v>0</v>
      </c>
      <c r="G471" s="4">
        <f>+SUMIFS([1]E!F:F,[1]E!D:D,A471,[1]E!C:C,"&gt;="&amp;$A$3,[1]E!C:C,"&lt;="&amp;$A$4)-SUMIFS([1]E!G:G,[1]E!D:D,$A$10,[1]E!C:C,"&gt;="&amp;A464,[1]E!C:C,"&lt;="&amp;$A$4)</f>
        <v>0</v>
      </c>
      <c r="H471" s="4">
        <f>+SUMIFS([1]E!F:F,[1]E!K:K,Tableau1[[#Headers],[cal]],[1]E!D:D,Tableau1[[#This Row],[N° compte]])-SUMIFS([1]E!G:G,[1]E!K:K,Tableau1[[#Headers],[cal]],[1]E!D:D,Tableau1[[#This Row],[N° compte]])</f>
        <v>0</v>
      </c>
      <c r="I471" s="4">
        <f>SUMIFS([1]E!F:F,[1]E!K:K,Tableau1[[#Headers],[jjb]],[1]E!D:D,Tableau1[[#This Row],[N° compte]])-SUMIFS([1]E!F:F,[1]E!G:G,Tableau1[[#Headers],[jjb]],[1]E!D:D,Tableau1[[#This Row],[N° compte]])</f>
        <v>0</v>
      </c>
      <c r="J471" s="25"/>
    </row>
    <row r="472" spans="1:10">
      <c r="A472" s="28">
        <v>4562</v>
      </c>
      <c r="B472" s="29" t="s">
        <v>508</v>
      </c>
      <c r="C472" s="3">
        <f>SUMIF([1]E!D:D,A472,[1]E!F:F)</f>
        <v>0</v>
      </c>
      <c r="D472" s="3">
        <f>SUMIF([1]E!D:D,A472,[1]E!G:G)</f>
        <v>0</v>
      </c>
      <c r="E472" s="4">
        <f>+SUMIFS([1]E!F:F,[1]E!D:D,A472,[1]E!C:C,"&gt;="&amp;debut,[1]E!C:C,"&lt;="&amp;fin)-SUMIFS([1]E!G:G,[1]E!D:D,A472,[1]E!C:C,"&gt;="&amp;debut,[1]E!C:C,"&lt;="&amp;fin)</f>
        <v>0</v>
      </c>
      <c r="F472" s="4">
        <f>+SUMIFS([1]E!F:F,[1]E!D:D,A472,[1]E!C:C,"&gt;="&amp;$A$1,[1]E!C:C,"&lt;="&amp;$A$2)-SUMIFS([1]E!G:G,[1]E!D:D,A472,[1]E!C:C,"&gt;="&amp;$A$1,[1]E!C:C,"&lt;="&amp;$A$2)</f>
        <v>0</v>
      </c>
      <c r="G472" s="4">
        <f>+SUMIFS([1]E!F:F,[1]E!D:D,A472,[1]E!C:C,"&gt;="&amp;$A$3,[1]E!C:C,"&lt;="&amp;$A$4)-SUMIFS([1]E!G:G,[1]E!D:D,$A$10,[1]E!C:C,"&gt;="&amp;A465,[1]E!C:C,"&lt;="&amp;$A$4)</f>
        <v>0</v>
      </c>
      <c r="H472" s="4">
        <f>+SUMIFS([1]E!F:F,[1]E!K:K,Tableau1[[#Headers],[cal]],[1]E!D:D,Tableau1[[#This Row],[N° compte]])-SUMIFS([1]E!G:G,[1]E!K:K,Tableau1[[#Headers],[cal]],[1]E!D:D,Tableau1[[#This Row],[N° compte]])</f>
        <v>0</v>
      </c>
      <c r="I472" s="4">
        <f>SUMIFS([1]E!F:F,[1]E!K:K,Tableau1[[#Headers],[jjb]],[1]E!D:D,Tableau1[[#This Row],[N° compte]])-SUMIFS([1]E!F:F,[1]E!G:G,Tableau1[[#Headers],[jjb]],[1]E!D:D,Tableau1[[#This Row],[N° compte]])</f>
        <v>0</v>
      </c>
      <c r="J472" s="30" t="s">
        <v>38</v>
      </c>
    </row>
    <row r="473" spans="1:10">
      <c r="A473" s="23">
        <v>45621</v>
      </c>
      <c r="B473" s="24" t="s">
        <v>509</v>
      </c>
      <c r="C473" s="3">
        <f>SUMIF([1]E!D:D,A473,[1]E!F:F)</f>
        <v>0</v>
      </c>
      <c r="D473" s="3">
        <f>SUMIF([1]E!D:D,A473,[1]E!G:G)</f>
        <v>0</v>
      </c>
      <c r="E473" s="4">
        <f>+SUMIFS([1]E!F:F,[1]E!D:D,A473,[1]E!C:C,"&gt;="&amp;debut,[1]E!C:C,"&lt;="&amp;fin)-SUMIFS([1]E!G:G,[1]E!D:D,A473,[1]E!C:C,"&gt;="&amp;debut,[1]E!C:C,"&lt;="&amp;fin)</f>
        <v>0</v>
      </c>
      <c r="F473" s="4">
        <f>+SUMIFS([1]E!F:F,[1]E!D:D,A473,[1]E!C:C,"&gt;="&amp;$A$1,[1]E!C:C,"&lt;="&amp;$A$2)-SUMIFS([1]E!G:G,[1]E!D:D,A473,[1]E!C:C,"&gt;="&amp;$A$1,[1]E!C:C,"&lt;="&amp;$A$2)</f>
        <v>0</v>
      </c>
      <c r="G473" s="4">
        <f>+SUMIFS([1]E!F:F,[1]E!D:D,A473,[1]E!C:C,"&gt;="&amp;$A$3,[1]E!C:C,"&lt;="&amp;$A$4)-SUMIFS([1]E!G:G,[1]E!D:D,$A$10,[1]E!C:C,"&gt;="&amp;A466,[1]E!C:C,"&lt;="&amp;$A$4)</f>
        <v>0</v>
      </c>
      <c r="H473" s="4">
        <f>+SUMIFS([1]E!F:F,[1]E!K:K,Tableau1[[#Headers],[cal]],[1]E!D:D,Tableau1[[#This Row],[N° compte]])-SUMIFS([1]E!G:G,[1]E!K:K,Tableau1[[#Headers],[cal]],[1]E!D:D,Tableau1[[#This Row],[N° compte]])</f>
        <v>0</v>
      </c>
      <c r="I473" s="4">
        <f>SUMIFS([1]E!F:F,[1]E!K:K,Tableau1[[#Headers],[jjb]],[1]E!D:D,Tableau1[[#This Row],[N° compte]])-SUMIFS([1]E!F:F,[1]E!G:G,Tableau1[[#Headers],[jjb]],[1]E!D:D,Tableau1[[#This Row],[N° compte]])</f>
        <v>0</v>
      </c>
      <c r="J473" s="25" t="s">
        <v>38</v>
      </c>
    </row>
    <row r="474" spans="1:10">
      <c r="A474" s="28">
        <v>45625</v>
      </c>
      <c r="B474" s="29" t="s">
        <v>510</v>
      </c>
      <c r="C474" s="3">
        <f>SUMIF([1]E!D:D,A474,[1]E!F:F)</f>
        <v>0</v>
      </c>
      <c r="D474" s="3">
        <f>SUMIF([1]E!D:D,A474,[1]E!G:G)</f>
        <v>0</v>
      </c>
      <c r="E474" s="4">
        <f>+SUMIFS([1]E!F:F,[1]E!D:D,A474,[1]E!C:C,"&gt;="&amp;debut,[1]E!C:C,"&lt;="&amp;fin)-SUMIFS([1]E!G:G,[1]E!D:D,A474,[1]E!C:C,"&gt;="&amp;debut,[1]E!C:C,"&lt;="&amp;fin)</f>
        <v>0</v>
      </c>
      <c r="F474" s="4">
        <f>+SUMIFS([1]E!F:F,[1]E!D:D,A474,[1]E!C:C,"&gt;="&amp;$A$1,[1]E!C:C,"&lt;="&amp;$A$2)-SUMIFS([1]E!G:G,[1]E!D:D,A474,[1]E!C:C,"&gt;="&amp;$A$1,[1]E!C:C,"&lt;="&amp;$A$2)</f>
        <v>0</v>
      </c>
      <c r="G474" s="4">
        <f>+SUMIFS([1]E!F:F,[1]E!D:D,A474,[1]E!C:C,"&gt;="&amp;$A$3,[1]E!C:C,"&lt;="&amp;$A$4)-SUMIFS([1]E!G:G,[1]E!D:D,$A$10,[1]E!C:C,"&gt;="&amp;A467,[1]E!C:C,"&lt;="&amp;$A$4)</f>
        <v>0</v>
      </c>
      <c r="H474" s="4">
        <f>+SUMIFS([1]E!F:F,[1]E!K:K,Tableau1[[#Headers],[cal]],[1]E!D:D,Tableau1[[#This Row],[N° compte]])-SUMIFS([1]E!G:G,[1]E!K:K,Tableau1[[#Headers],[cal]],[1]E!D:D,Tableau1[[#This Row],[N° compte]])</f>
        <v>0</v>
      </c>
      <c r="I474" s="4">
        <f>SUMIFS([1]E!F:F,[1]E!K:K,Tableau1[[#Headers],[jjb]],[1]E!D:D,Tableau1[[#This Row],[N° compte]])-SUMIFS([1]E!F:F,[1]E!G:G,Tableau1[[#Headers],[jjb]],[1]E!D:D,Tableau1[[#This Row],[N° compte]])</f>
        <v>0</v>
      </c>
      <c r="J474" s="30" t="s">
        <v>38</v>
      </c>
    </row>
    <row r="475" spans="1:10">
      <c r="A475" s="23">
        <v>4563</v>
      </c>
      <c r="B475" s="24" t="s">
        <v>511</v>
      </c>
      <c r="C475" s="3">
        <f>SUMIF([1]E!D:D,A475,[1]E!F:F)</f>
        <v>0</v>
      </c>
      <c r="D475" s="3">
        <f>SUMIF([1]E!D:D,A475,[1]E!G:G)</f>
        <v>0</v>
      </c>
      <c r="E475" s="4">
        <f>+SUMIFS([1]E!F:F,[1]E!D:D,A475,[1]E!C:C,"&gt;="&amp;debut,[1]E!C:C,"&lt;="&amp;fin)-SUMIFS([1]E!G:G,[1]E!D:D,A475,[1]E!C:C,"&gt;="&amp;debut,[1]E!C:C,"&lt;="&amp;fin)</f>
        <v>0</v>
      </c>
      <c r="F475" s="4">
        <f>+SUMIFS([1]E!F:F,[1]E!D:D,A475,[1]E!C:C,"&gt;="&amp;$A$1,[1]E!C:C,"&lt;="&amp;$A$2)-SUMIFS([1]E!G:G,[1]E!D:D,A475,[1]E!C:C,"&gt;="&amp;$A$1,[1]E!C:C,"&lt;="&amp;$A$2)</f>
        <v>0</v>
      </c>
      <c r="G475" s="4">
        <f>+SUMIFS([1]E!F:F,[1]E!D:D,A475,[1]E!C:C,"&gt;="&amp;$A$3,[1]E!C:C,"&lt;="&amp;$A$4)-SUMIFS([1]E!G:G,[1]E!D:D,$A$10,[1]E!C:C,"&gt;="&amp;A468,[1]E!C:C,"&lt;="&amp;$A$4)</f>
        <v>0</v>
      </c>
      <c r="H475" s="4">
        <f>+SUMIFS([1]E!F:F,[1]E!K:K,Tableau1[[#Headers],[cal]],[1]E!D:D,Tableau1[[#This Row],[N° compte]])-SUMIFS([1]E!G:G,[1]E!K:K,Tableau1[[#Headers],[cal]],[1]E!D:D,Tableau1[[#This Row],[N° compte]])</f>
        <v>0</v>
      </c>
      <c r="I475" s="4">
        <f>SUMIFS([1]E!F:F,[1]E!K:K,Tableau1[[#Headers],[jjb]],[1]E!D:D,Tableau1[[#This Row],[N° compte]])-SUMIFS([1]E!F:F,[1]E!G:G,Tableau1[[#Headers],[jjb]],[1]E!D:D,Tableau1[[#This Row],[N° compte]])</f>
        <v>0</v>
      </c>
      <c r="J475" s="25"/>
    </row>
    <row r="476" spans="1:10">
      <c r="A476" s="28">
        <v>4564</v>
      </c>
      <c r="B476" s="29" t="s">
        <v>512</v>
      </c>
      <c r="C476" s="3">
        <f>SUMIF([1]E!D:D,A476,[1]E!F:F)</f>
        <v>0</v>
      </c>
      <c r="D476" s="3">
        <f>SUMIF([1]E!D:D,A476,[1]E!G:G)</f>
        <v>0</v>
      </c>
      <c r="E476" s="4">
        <f>+SUMIFS([1]E!F:F,[1]E!D:D,A476,[1]E!C:C,"&gt;="&amp;debut,[1]E!C:C,"&lt;="&amp;fin)-SUMIFS([1]E!G:G,[1]E!D:D,A476,[1]E!C:C,"&gt;="&amp;debut,[1]E!C:C,"&lt;="&amp;fin)</f>
        <v>0</v>
      </c>
      <c r="F476" s="4">
        <f>+SUMIFS([1]E!F:F,[1]E!D:D,A476,[1]E!C:C,"&gt;="&amp;$A$1,[1]E!C:C,"&lt;="&amp;$A$2)-SUMIFS([1]E!G:G,[1]E!D:D,A476,[1]E!C:C,"&gt;="&amp;$A$1,[1]E!C:C,"&lt;="&amp;$A$2)</f>
        <v>0</v>
      </c>
      <c r="G476" s="4">
        <f>+SUMIFS([1]E!F:F,[1]E!D:D,A476,[1]E!C:C,"&gt;="&amp;$A$3,[1]E!C:C,"&lt;="&amp;$A$4)-SUMIFS([1]E!G:G,[1]E!D:D,$A$10,[1]E!C:C,"&gt;="&amp;A469,[1]E!C:C,"&lt;="&amp;$A$4)</f>
        <v>0</v>
      </c>
      <c r="H476" s="4">
        <f>+SUMIFS([1]E!F:F,[1]E!K:K,Tableau1[[#Headers],[cal]],[1]E!D:D,Tableau1[[#This Row],[N° compte]])-SUMIFS([1]E!G:G,[1]E!K:K,Tableau1[[#Headers],[cal]],[1]E!D:D,Tableau1[[#This Row],[N° compte]])</f>
        <v>0</v>
      </c>
      <c r="I476" s="4">
        <f>SUMIFS([1]E!F:F,[1]E!K:K,Tableau1[[#Headers],[jjb]],[1]E!D:D,Tableau1[[#This Row],[N° compte]])-SUMIFS([1]E!F:F,[1]E!G:G,Tableau1[[#Headers],[jjb]],[1]E!D:D,Tableau1[[#This Row],[N° compte]])</f>
        <v>0</v>
      </c>
      <c r="J476" s="30"/>
    </row>
    <row r="477" spans="1:10">
      <c r="A477" s="23">
        <v>4566</v>
      </c>
      <c r="B477" s="24" t="s">
        <v>513</v>
      </c>
      <c r="C477" s="3">
        <f>SUMIF([1]E!D:D,A477,[1]E!F:F)</f>
        <v>0</v>
      </c>
      <c r="D477" s="3">
        <f>SUMIF([1]E!D:D,A477,[1]E!G:G)</f>
        <v>0</v>
      </c>
      <c r="E477" s="4">
        <f>+SUMIFS([1]E!F:F,[1]E!D:D,A477,[1]E!C:C,"&gt;="&amp;debut,[1]E!C:C,"&lt;="&amp;fin)-SUMIFS([1]E!G:G,[1]E!D:D,A477,[1]E!C:C,"&gt;="&amp;debut,[1]E!C:C,"&lt;="&amp;fin)</f>
        <v>0</v>
      </c>
      <c r="F477" s="4">
        <f>+SUMIFS([1]E!F:F,[1]E!D:D,A477,[1]E!C:C,"&gt;="&amp;$A$1,[1]E!C:C,"&lt;="&amp;$A$2)-SUMIFS([1]E!G:G,[1]E!D:D,A477,[1]E!C:C,"&gt;="&amp;$A$1,[1]E!C:C,"&lt;="&amp;$A$2)</f>
        <v>0</v>
      </c>
      <c r="G477" s="4">
        <f>+SUMIFS([1]E!F:F,[1]E!D:D,A477,[1]E!C:C,"&gt;="&amp;$A$3,[1]E!C:C,"&lt;="&amp;$A$4)-SUMIFS([1]E!G:G,[1]E!D:D,$A$10,[1]E!C:C,"&gt;="&amp;A470,[1]E!C:C,"&lt;="&amp;$A$4)</f>
        <v>0</v>
      </c>
      <c r="H477" s="4">
        <f>+SUMIFS([1]E!F:F,[1]E!K:K,Tableau1[[#Headers],[cal]],[1]E!D:D,Tableau1[[#This Row],[N° compte]])-SUMIFS([1]E!G:G,[1]E!K:K,Tableau1[[#Headers],[cal]],[1]E!D:D,Tableau1[[#This Row],[N° compte]])</f>
        <v>0</v>
      </c>
      <c r="I477" s="4">
        <f>SUMIFS([1]E!F:F,[1]E!K:K,Tableau1[[#Headers],[jjb]],[1]E!D:D,Tableau1[[#This Row],[N° compte]])-SUMIFS([1]E!F:F,[1]E!G:G,Tableau1[[#Headers],[jjb]],[1]E!D:D,Tableau1[[#This Row],[N° compte]])</f>
        <v>0</v>
      </c>
      <c r="J477" s="25"/>
    </row>
    <row r="478" spans="1:10">
      <c r="A478" s="28">
        <v>4567</v>
      </c>
      <c r="B478" s="29" t="s">
        <v>514</v>
      </c>
      <c r="C478" s="3">
        <f>SUMIF([1]E!D:D,A478,[1]E!F:F)</f>
        <v>0</v>
      </c>
      <c r="D478" s="3">
        <f>SUMIF([1]E!D:D,A478,[1]E!G:G)</f>
        <v>0</v>
      </c>
      <c r="E478" s="4">
        <f>+SUMIFS([1]E!F:F,[1]E!D:D,A478,[1]E!C:C,"&gt;="&amp;debut,[1]E!C:C,"&lt;="&amp;fin)-SUMIFS([1]E!G:G,[1]E!D:D,A478,[1]E!C:C,"&gt;="&amp;debut,[1]E!C:C,"&lt;="&amp;fin)</f>
        <v>0</v>
      </c>
      <c r="F478" s="4">
        <f>+SUMIFS([1]E!F:F,[1]E!D:D,A478,[1]E!C:C,"&gt;="&amp;$A$1,[1]E!C:C,"&lt;="&amp;$A$2)-SUMIFS([1]E!G:G,[1]E!D:D,A478,[1]E!C:C,"&gt;="&amp;$A$1,[1]E!C:C,"&lt;="&amp;$A$2)</f>
        <v>0</v>
      </c>
      <c r="G478" s="4">
        <f>+SUMIFS([1]E!F:F,[1]E!D:D,A478,[1]E!C:C,"&gt;="&amp;$A$3,[1]E!C:C,"&lt;="&amp;$A$4)-SUMIFS([1]E!G:G,[1]E!D:D,$A$10,[1]E!C:C,"&gt;="&amp;A471,[1]E!C:C,"&lt;="&amp;$A$4)</f>
        <v>0</v>
      </c>
      <c r="H478" s="4">
        <f>+SUMIFS([1]E!F:F,[1]E!K:K,Tableau1[[#Headers],[cal]],[1]E!D:D,Tableau1[[#This Row],[N° compte]])-SUMIFS([1]E!G:G,[1]E!K:K,Tableau1[[#Headers],[cal]],[1]E!D:D,Tableau1[[#This Row],[N° compte]])</f>
        <v>0</v>
      </c>
      <c r="I478" s="4">
        <f>SUMIFS([1]E!F:F,[1]E!K:K,Tableau1[[#Headers],[jjb]],[1]E!D:D,Tableau1[[#This Row],[N° compte]])-SUMIFS([1]E!F:F,[1]E!G:G,Tableau1[[#Headers],[jjb]],[1]E!D:D,Tableau1[[#This Row],[N° compte]])</f>
        <v>0</v>
      </c>
      <c r="J478" s="30"/>
    </row>
    <row r="479" spans="1:10">
      <c r="A479" s="23">
        <v>457</v>
      </c>
      <c r="B479" s="24" t="s">
        <v>515</v>
      </c>
      <c r="C479" s="3">
        <f>SUMIF([1]E!D:D,A479,[1]E!F:F)</f>
        <v>0</v>
      </c>
      <c r="D479" s="3">
        <f>SUMIF([1]E!D:D,A479,[1]E!G:G)</f>
        <v>0</v>
      </c>
      <c r="E479" s="4">
        <f>+SUMIFS([1]E!F:F,[1]E!D:D,A479,[1]E!C:C,"&gt;="&amp;debut,[1]E!C:C,"&lt;="&amp;fin)-SUMIFS([1]E!G:G,[1]E!D:D,A479,[1]E!C:C,"&gt;="&amp;debut,[1]E!C:C,"&lt;="&amp;fin)</f>
        <v>0</v>
      </c>
      <c r="F479" s="4">
        <f>+SUMIFS([1]E!F:F,[1]E!D:D,A479,[1]E!C:C,"&gt;="&amp;$A$1,[1]E!C:C,"&lt;="&amp;$A$2)-SUMIFS([1]E!G:G,[1]E!D:D,A479,[1]E!C:C,"&gt;="&amp;$A$1,[1]E!C:C,"&lt;="&amp;$A$2)</f>
        <v>0</v>
      </c>
      <c r="G479" s="4">
        <f>+SUMIFS([1]E!F:F,[1]E!D:D,A479,[1]E!C:C,"&gt;="&amp;$A$3,[1]E!C:C,"&lt;="&amp;$A$4)-SUMIFS([1]E!G:G,[1]E!D:D,$A$10,[1]E!C:C,"&gt;="&amp;A472,[1]E!C:C,"&lt;="&amp;$A$4)</f>
        <v>0</v>
      </c>
      <c r="H479" s="4">
        <f>+SUMIFS([1]E!F:F,[1]E!K:K,Tableau1[[#Headers],[cal]],[1]E!D:D,Tableau1[[#This Row],[N° compte]])-SUMIFS([1]E!G:G,[1]E!K:K,Tableau1[[#Headers],[cal]],[1]E!D:D,Tableau1[[#This Row],[N° compte]])</f>
        <v>0</v>
      </c>
      <c r="I479" s="4">
        <f>SUMIFS([1]E!F:F,[1]E!K:K,Tableau1[[#Headers],[jjb]],[1]E!D:D,Tableau1[[#This Row],[N° compte]])-SUMIFS([1]E!F:F,[1]E!G:G,Tableau1[[#Headers],[jjb]],[1]E!D:D,Tableau1[[#This Row],[N° compte]])</f>
        <v>0</v>
      </c>
      <c r="J479" s="25" t="s">
        <v>446</v>
      </c>
    </row>
    <row r="480" spans="1:10">
      <c r="A480" s="28">
        <v>458</v>
      </c>
      <c r="B480" s="29" t="s">
        <v>516</v>
      </c>
      <c r="C480" s="3">
        <f>SUMIF([1]E!D:D,A480,[1]E!F:F)</f>
        <v>0</v>
      </c>
      <c r="D480" s="3">
        <f>SUMIF([1]E!D:D,A480,[1]E!G:G)</f>
        <v>0</v>
      </c>
      <c r="E480" s="4">
        <f>+SUMIFS([1]E!F:F,[1]E!D:D,A480,[1]E!C:C,"&gt;="&amp;debut,[1]E!C:C,"&lt;="&amp;fin)-SUMIFS([1]E!G:G,[1]E!D:D,A480,[1]E!C:C,"&gt;="&amp;debut,[1]E!C:C,"&lt;="&amp;fin)</f>
        <v>0</v>
      </c>
      <c r="F480" s="4">
        <f>+SUMIFS([1]E!F:F,[1]E!D:D,A480,[1]E!C:C,"&gt;="&amp;$A$1,[1]E!C:C,"&lt;="&amp;$A$2)-SUMIFS([1]E!G:G,[1]E!D:D,A480,[1]E!C:C,"&gt;="&amp;$A$1,[1]E!C:C,"&lt;="&amp;$A$2)</f>
        <v>0</v>
      </c>
      <c r="G480" s="4">
        <f>+SUMIFS([1]E!F:F,[1]E!D:D,A480,[1]E!C:C,"&gt;="&amp;$A$3,[1]E!C:C,"&lt;="&amp;$A$4)-SUMIFS([1]E!G:G,[1]E!D:D,$A$10,[1]E!C:C,"&gt;="&amp;A473,[1]E!C:C,"&lt;="&amp;$A$4)</f>
        <v>0</v>
      </c>
      <c r="H480" s="4">
        <f>+SUMIFS([1]E!F:F,[1]E!K:K,Tableau1[[#Headers],[cal]],[1]E!D:D,Tableau1[[#This Row],[N° compte]])-SUMIFS([1]E!G:G,[1]E!K:K,Tableau1[[#Headers],[cal]],[1]E!D:D,Tableau1[[#This Row],[N° compte]])</f>
        <v>0</v>
      </c>
      <c r="I480" s="4">
        <f>SUMIFS([1]E!F:F,[1]E!K:K,Tableau1[[#Headers],[jjb]],[1]E!D:D,Tableau1[[#This Row],[N° compte]])-SUMIFS([1]E!F:F,[1]E!G:G,Tableau1[[#Headers],[jjb]],[1]E!D:D,Tableau1[[#This Row],[N° compte]])</f>
        <v>0</v>
      </c>
      <c r="J480" s="30"/>
    </row>
    <row r="481" spans="1:10">
      <c r="A481" s="23">
        <v>4581</v>
      </c>
      <c r="B481" s="24" t="s">
        <v>517</v>
      </c>
      <c r="C481" s="3">
        <f>SUMIF([1]E!D:D,A481,[1]E!F:F)</f>
        <v>0</v>
      </c>
      <c r="D481" s="3">
        <f>SUMIF([1]E!D:D,A481,[1]E!G:G)</f>
        <v>0</v>
      </c>
      <c r="E481" s="4">
        <f>+SUMIFS([1]E!F:F,[1]E!D:D,A481,[1]E!C:C,"&gt;="&amp;debut,[1]E!C:C,"&lt;="&amp;fin)-SUMIFS([1]E!G:G,[1]E!D:D,A481,[1]E!C:C,"&gt;="&amp;debut,[1]E!C:C,"&lt;="&amp;fin)</f>
        <v>0</v>
      </c>
      <c r="F481" s="4">
        <f>+SUMIFS([1]E!F:F,[1]E!D:D,A481,[1]E!C:C,"&gt;="&amp;$A$1,[1]E!C:C,"&lt;="&amp;$A$2)-SUMIFS([1]E!G:G,[1]E!D:D,A481,[1]E!C:C,"&gt;="&amp;$A$1,[1]E!C:C,"&lt;="&amp;$A$2)</f>
        <v>0</v>
      </c>
      <c r="G481" s="4">
        <f>+SUMIFS([1]E!F:F,[1]E!D:D,A481,[1]E!C:C,"&gt;="&amp;$A$3,[1]E!C:C,"&lt;="&amp;$A$4)-SUMIFS([1]E!G:G,[1]E!D:D,$A$10,[1]E!C:C,"&gt;="&amp;A474,[1]E!C:C,"&lt;="&amp;$A$4)</f>
        <v>0</v>
      </c>
      <c r="H481" s="4">
        <f>+SUMIFS([1]E!F:F,[1]E!K:K,Tableau1[[#Headers],[cal]],[1]E!D:D,Tableau1[[#This Row],[N° compte]])-SUMIFS([1]E!G:G,[1]E!K:K,Tableau1[[#Headers],[cal]],[1]E!D:D,Tableau1[[#This Row],[N° compte]])</f>
        <v>0</v>
      </c>
      <c r="I481" s="4">
        <f>SUMIFS([1]E!F:F,[1]E!K:K,Tableau1[[#Headers],[jjb]],[1]E!D:D,Tableau1[[#This Row],[N° compte]])-SUMIFS([1]E!F:F,[1]E!G:G,Tableau1[[#Headers],[jjb]],[1]E!D:D,Tableau1[[#This Row],[N° compte]])</f>
        <v>0</v>
      </c>
      <c r="J481" s="25"/>
    </row>
    <row r="482" spans="1:10">
      <c r="A482" s="28">
        <v>4588</v>
      </c>
      <c r="B482" s="29" t="s">
        <v>164</v>
      </c>
      <c r="C482" s="3">
        <f>SUMIF([1]E!D:D,A482,[1]E!F:F)</f>
        <v>0</v>
      </c>
      <c r="D482" s="3">
        <f>SUMIF([1]E!D:D,A482,[1]E!G:G)</f>
        <v>0</v>
      </c>
      <c r="E482" s="4">
        <f>+SUMIFS([1]E!F:F,[1]E!D:D,A482,[1]E!C:C,"&gt;="&amp;debut,[1]E!C:C,"&lt;="&amp;fin)-SUMIFS([1]E!G:G,[1]E!D:D,A482,[1]E!C:C,"&gt;="&amp;debut,[1]E!C:C,"&lt;="&amp;fin)</f>
        <v>0</v>
      </c>
      <c r="F482" s="4">
        <f>+SUMIFS([1]E!F:F,[1]E!D:D,A482,[1]E!C:C,"&gt;="&amp;$A$1,[1]E!C:C,"&lt;="&amp;$A$2)-SUMIFS([1]E!G:G,[1]E!D:D,A482,[1]E!C:C,"&gt;="&amp;$A$1,[1]E!C:C,"&lt;="&amp;$A$2)</f>
        <v>0</v>
      </c>
      <c r="G482" s="4">
        <f>+SUMIFS([1]E!F:F,[1]E!D:D,A482,[1]E!C:C,"&gt;="&amp;$A$3,[1]E!C:C,"&lt;="&amp;$A$4)-SUMIFS([1]E!G:G,[1]E!D:D,$A$10,[1]E!C:C,"&gt;="&amp;A475,[1]E!C:C,"&lt;="&amp;$A$4)</f>
        <v>0</v>
      </c>
      <c r="H482" s="4">
        <f>+SUMIFS([1]E!F:F,[1]E!K:K,Tableau1[[#Headers],[cal]],[1]E!D:D,Tableau1[[#This Row],[N° compte]])-SUMIFS([1]E!G:G,[1]E!K:K,Tableau1[[#Headers],[cal]],[1]E!D:D,Tableau1[[#This Row],[N° compte]])</f>
        <v>0</v>
      </c>
      <c r="I482" s="4">
        <f>SUMIFS([1]E!F:F,[1]E!K:K,Tableau1[[#Headers],[jjb]],[1]E!D:D,Tableau1[[#This Row],[N° compte]])-SUMIFS([1]E!F:F,[1]E!G:G,Tableau1[[#Headers],[jjb]],[1]E!D:D,Tableau1[[#This Row],[N° compte]])</f>
        <v>0</v>
      </c>
      <c r="J482" s="30"/>
    </row>
    <row r="483" spans="1:10">
      <c r="A483" s="31">
        <v>46</v>
      </c>
      <c r="B483" s="32" t="s">
        <v>518</v>
      </c>
      <c r="C483" s="3">
        <f>SUMIF([1]E!D:D,A483,[1]E!F:F)</f>
        <v>0</v>
      </c>
      <c r="D483" s="3">
        <f>SUMIF([1]E!D:D,A483,[1]E!G:G)</f>
        <v>0</v>
      </c>
      <c r="E483" s="4">
        <f>+SUMIFS([1]E!F:F,[1]E!D:D,A483,[1]E!C:C,"&gt;="&amp;debut,[1]E!C:C,"&lt;="&amp;fin)-SUMIFS([1]E!G:G,[1]E!D:D,A483,[1]E!C:C,"&gt;="&amp;debut,[1]E!C:C,"&lt;="&amp;fin)</f>
        <v>0</v>
      </c>
      <c r="F483" s="4">
        <f>+SUMIFS([1]E!F:F,[1]E!D:D,A483,[1]E!C:C,"&gt;="&amp;$A$1,[1]E!C:C,"&lt;="&amp;$A$2)-SUMIFS([1]E!G:G,[1]E!D:D,A483,[1]E!C:C,"&gt;="&amp;$A$1,[1]E!C:C,"&lt;="&amp;$A$2)</f>
        <v>0</v>
      </c>
      <c r="G483" s="4">
        <f>+SUMIFS([1]E!F:F,[1]E!D:D,A483,[1]E!C:C,"&gt;="&amp;$A$3,[1]E!C:C,"&lt;="&amp;$A$4)-SUMIFS([1]E!G:G,[1]E!D:D,$A$10,[1]E!C:C,"&gt;="&amp;A476,[1]E!C:C,"&lt;="&amp;$A$4)</f>
        <v>0</v>
      </c>
      <c r="H483" s="4">
        <f>+SUMIFS([1]E!F:F,[1]E!K:K,Tableau1[[#Headers],[cal]],[1]E!D:D,Tableau1[[#This Row],[N° compte]])-SUMIFS([1]E!G:G,[1]E!K:K,Tableau1[[#Headers],[cal]],[1]E!D:D,Tableau1[[#This Row],[N° compte]])</f>
        <v>0</v>
      </c>
      <c r="I483" s="4">
        <f>SUMIFS([1]E!F:F,[1]E!K:K,Tableau1[[#Headers],[jjb]],[1]E!D:D,Tableau1[[#This Row],[N° compte]])-SUMIFS([1]E!F:F,[1]E!G:G,Tableau1[[#Headers],[jjb]],[1]E!D:D,Tableau1[[#This Row],[N° compte]])</f>
        <v>0</v>
      </c>
      <c r="J483" s="33"/>
    </row>
    <row r="484" spans="1:10">
      <c r="A484" s="28">
        <v>462</v>
      </c>
      <c r="B484" s="29" t="s">
        <v>519</v>
      </c>
      <c r="C484" s="3">
        <f>SUMIF([1]E!D:D,A484,[1]E!F:F)</f>
        <v>0</v>
      </c>
      <c r="D484" s="3">
        <f>SUMIF([1]E!D:D,A484,[1]E!G:G)</f>
        <v>0</v>
      </c>
      <c r="E484" s="4">
        <f>+SUMIFS([1]E!F:F,[1]E!D:D,A484,[1]E!C:C,"&gt;="&amp;debut,[1]E!C:C,"&lt;="&amp;fin)-SUMIFS([1]E!G:G,[1]E!D:D,A484,[1]E!C:C,"&gt;="&amp;debut,[1]E!C:C,"&lt;="&amp;fin)</f>
        <v>0</v>
      </c>
      <c r="F484" s="4">
        <f>+SUMIFS([1]E!F:F,[1]E!D:D,A484,[1]E!C:C,"&gt;="&amp;$A$1,[1]E!C:C,"&lt;="&amp;$A$2)-SUMIFS([1]E!G:G,[1]E!D:D,A484,[1]E!C:C,"&gt;="&amp;$A$1,[1]E!C:C,"&lt;="&amp;$A$2)</f>
        <v>0</v>
      </c>
      <c r="G484" s="4">
        <f>+SUMIFS([1]E!F:F,[1]E!D:D,A484,[1]E!C:C,"&gt;="&amp;$A$3,[1]E!C:C,"&lt;="&amp;$A$4)-SUMIFS([1]E!G:G,[1]E!D:D,$A$10,[1]E!C:C,"&gt;="&amp;A477,[1]E!C:C,"&lt;="&amp;$A$4)</f>
        <v>0</v>
      </c>
      <c r="H484" s="4">
        <f>+SUMIFS([1]E!F:F,[1]E!K:K,Tableau1[[#Headers],[cal]],[1]E!D:D,Tableau1[[#This Row],[N° compte]])-SUMIFS([1]E!G:G,[1]E!K:K,Tableau1[[#Headers],[cal]],[1]E!D:D,Tableau1[[#This Row],[N° compte]])</f>
        <v>0</v>
      </c>
      <c r="I484" s="4">
        <f>SUMIFS([1]E!F:F,[1]E!K:K,Tableau1[[#Headers],[jjb]],[1]E!D:D,Tableau1[[#This Row],[N° compte]])-SUMIFS([1]E!F:F,[1]E!G:G,Tableau1[[#Headers],[jjb]],[1]E!D:D,Tableau1[[#This Row],[N° compte]])</f>
        <v>0</v>
      </c>
      <c r="J484" s="30" t="s">
        <v>423</v>
      </c>
    </row>
    <row r="485" spans="1:10">
      <c r="A485" s="23">
        <v>464</v>
      </c>
      <c r="B485" s="24" t="s">
        <v>520</v>
      </c>
      <c r="C485" s="3">
        <f>SUMIF([1]E!D:D,A485,[1]E!F:F)</f>
        <v>0</v>
      </c>
      <c r="D485" s="3">
        <f>SUMIF([1]E!D:D,A485,[1]E!G:G)</f>
        <v>0</v>
      </c>
      <c r="E485" s="4">
        <f>+SUMIFS([1]E!F:F,[1]E!D:D,A485,[1]E!C:C,"&gt;="&amp;debut,[1]E!C:C,"&lt;="&amp;fin)-SUMIFS([1]E!G:G,[1]E!D:D,A485,[1]E!C:C,"&gt;="&amp;debut,[1]E!C:C,"&lt;="&amp;fin)</f>
        <v>0</v>
      </c>
      <c r="F485" s="4">
        <f>+SUMIFS([1]E!F:F,[1]E!D:D,A485,[1]E!C:C,"&gt;="&amp;$A$1,[1]E!C:C,"&lt;="&amp;$A$2)-SUMIFS([1]E!G:G,[1]E!D:D,A485,[1]E!C:C,"&gt;="&amp;$A$1,[1]E!C:C,"&lt;="&amp;$A$2)</f>
        <v>0</v>
      </c>
      <c r="G485" s="4">
        <f>+SUMIFS([1]E!F:F,[1]E!D:D,A485,[1]E!C:C,"&gt;="&amp;$A$3,[1]E!C:C,"&lt;="&amp;$A$4)-SUMIFS([1]E!G:G,[1]E!D:D,$A$10,[1]E!C:C,"&gt;="&amp;A478,[1]E!C:C,"&lt;="&amp;$A$4)</f>
        <v>0</v>
      </c>
      <c r="H485" s="4">
        <f>+SUMIFS([1]E!F:F,[1]E!K:K,Tableau1[[#Headers],[cal]],[1]E!D:D,Tableau1[[#This Row],[N° compte]])-SUMIFS([1]E!G:G,[1]E!K:K,Tableau1[[#Headers],[cal]],[1]E!D:D,Tableau1[[#This Row],[N° compte]])</f>
        <v>0</v>
      </c>
      <c r="I485" s="4">
        <f>SUMIFS([1]E!F:F,[1]E!K:K,Tableau1[[#Headers],[jjb]],[1]E!D:D,Tableau1[[#This Row],[N° compte]])-SUMIFS([1]E!F:F,[1]E!G:G,Tableau1[[#Headers],[jjb]],[1]E!D:D,Tableau1[[#This Row],[N° compte]])</f>
        <v>0</v>
      </c>
      <c r="J485" s="25" t="s">
        <v>163</v>
      </c>
    </row>
    <row r="486" spans="1:10">
      <c r="A486" s="28">
        <v>465</v>
      </c>
      <c r="B486" s="29" t="s">
        <v>521</v>
      </c>
      <c r="C486" s="3">
        <f>SUMIF([1]E!D:D,A486,[1]E!F:F)</f>
        <v>0</v>
      </c>
      <c r="D486" s="3">
        <f>SUMIF([1]E!D:D,A486,[1]E!G:G)</f>
        <v>0</v>
      </c>
      <c r="E486" s="4">
        <f>+SUMIFS([1]E!F:F,[1]E!D:D,A486,[1]E!C:C,"&gt;="&amp;debut,[1]E!C:C,"&lt;="&amp;fin)-SUMIFS([1]E!G:G,[1]E!D:D,A486,[1]E!C:C,"&gt;="&amp;debut,[1]E!C:C,"&lt;="&amp;fin)</f>
        <v>0</v>
      </c>
      <c r="F486" s="4">
        <f>+SUMIFS([1]E!F:F,[1]E!D:D,A486,[1]E!C:C,"&gt;="&amp;$A$1,[1]E!C:C,"&lt;="&amp;$A$2)-SUMIFS([1]E!G:G,[1]E!D:D,A486,[1]E!C:C,"&gt;="&amp;$A$1,[1]E!C:C,"&lt;="&amp;$A$2)</f>
        <v>0</v>
      </c>
      <c r="G486" s="4">
        <f>+SUMIFS([1]E!F:F,[1]E!D:D,A486,[1]E!C:C,"&gt;="&amp;$A$3,[1]E!C:C,"&lt;="&amp;$A$4)-SUMIFS([1]E!G:G,[1]E!D:D,$A$10,[1]E!C:C,"&gt;="&amp;A479,[1]E!C:C,"&lt;="&amp;$A$4)</f>
        <v>0</v>
      </c>
      <c r="H486" s="4">
        <f>+SUMIFS([1]E!F:F,[1]E!K:K,Tableau1[[#Headers],[cal]],[1]E!D:D,Tableau1[[#This Row],[N° compte]])-SUMIFS([1]E!G:G,[1]E!K:K,Tableau1[[#Headers],[cal]],[1]E!D:D,Tableau1[[#This Row],[N° compte]])</f>
        <v>0</v>
      </c>
      <c r="I486" s="4">
        <f>SUMIFS([1]E!F:F,[1]E!K:K,Tableau1[[#Headers],[jjb]],[1]E!D:D,Tableau1[[#This Row],[N° compte]])-SUMIFS([1]E!F:F,[1]E!G:G,Tableau1[[#Headers],[jjb]],[1]E!D:D,Tableau1[[#This Row],[N° compte]])</f>
        <v>0</v>
      </c>
      <c r="J486" s="30" t="s">
        <v>423</v>
      </c>
    </row>
    <row r="487" spans="1:10">
      <c r="A487" s="23">
        <v>467</v>
      </c>
      <c r="B487" s="24" t="s">
        <v>522</v>
      </c>
      <c r="C487" s="3">
        <f>SUMIF([1]E!D:D,A487,[1]E!F:F)</f>
        <v>0</v>
      </c>
      <c r="D487" s="3">
        <f>SUMIF([1]E!D:D,A487,[1]E!G:G)</f>
        <v>0</v>
      </c>
      <c r="E487" s="4">
        <f>+SUMIFS([1]E!F:F,[1]E!D:D,A487,[1]E!C:C,"&gt;="&amp;debut,[1]E!C:C,"&lt;="&amp;fin)-SUMIFS([1]E!G:G,[1]E!D:D,A487,[1]E!C:C,"&gt;="&amp;debut,[1]E!C:C,"&lt;="&amp;fin)</f>
        <v>0</v>
      </c>
      <c r="F487" s="4">
        <f>+SUMIFS([1]E!F:F,[1]E!D:D,A487,[1]E!C:C,"&gt;="&amp;$A$1,[1]E!C:C,"&lt;="&amp;$A$2)-SUMIFS([1]E!G:G,[1]E!D:D,A487,[1]E!C:C,"&gt;="&amp;$A$1,[1]E!C:C,"&lt;="&amp;$A$2)</f>
        <v>0</v>
      </c>
      <c r="G487" s="4">
        <f>+SUMIFS([1]E!F:F,[1]E!D:D,A487,[1]E!C:C,"&gt;="&amp;$A$3,[1]E!C:C,"&lt;="&amp;$A$4)-SUMIFS([1]E!G:G,[1]E!D:D,$A$10,[1]E!C:C,"&gt;="&amp;A480,[1]E!C:C,"&lt;="&amp;$A$4)</f>
        <v>0</v>
      </c>
      <c r="H487" s="4">
        <f>+SUMIFS([1]E!F:F,[1]E!K:K,Tableau1[[#Headers],[cal]],[1]E!D:D,Tableau1[[#This Row],[N° compte]])-SUMIFS([1]E!G:G,[1]E!K:K,Tableau1[[#Headers],[cal]],[1]E!D:D,Tableau1[[#This Row],[N° compte]])</f>
        <v>0</v>
      </c>
      <c r="I487" s="4">
        <f>SUMIFS([1]E!F:F,[1]E!K:K,Tableau1[[#Headers],[jjb]],[1]E!D:D,Tableau1[[#This Row],[N° compte]])-SUMIFS([1]E!F:F,[1]E!G:G,Tableau1[[#Headers],[jjb]],[1]E!D:D,Tableau1[[#This Row],[N° compte]])</f>
        <v>0</v>
      </c>
      <c r="J487" s="25" t="s">
        <v>163</v>
      </c>
    </row>
    <row r="488" spans="1:10">
      <c r="A488" s="28">
        <v>468</v>
      </c>
      <c r="B488" s="29" t="s">
        <v>523</v>
      </c>
      <c r="C488" s="3">
        <f>SUMIF([1]E!D:D,A488,[1]E!F:F)</f>
        <v>0</v>
      </c>
      <c r="D488" s="3">
        <f>SUMIF([1]E!D:D,A488,[1]E!G:G)</f>
        <v>0</v>
      </c>
      <c r="E488" s="4">
        <f>+SUMIFS([1]E!F:F,[1]E!D:D,A488,[1]E!C:C,"&gt;="&amp;debut,[1]E!C:C,"&lt;="&amp;fin)-SUMIFS([1]E!G:G,[1]E!D:D,A488,[1]E!C:C,"&gt;="&amp;debut,[1]E!C:C,"&lt;="&amp;fin)</f>
        <v>0</v>
      </c>
      <c r="F488" s="4">
        <f>+SUMIFS([1]E!F:F,[1]E!D:D,A488,[1]E!C:C,"&gt;="&amp;$A$1,[1]E!C:C,"&lt;="&amp;$A$2)-SUMIFS([1]E!G:G,[1]E!D:D,A488,[1]E!C:C,"&gt;="&amp;$A$1,[1]E!C:C,"&lt;="&amp;$A$2)</f>
        <v>0</v>
      </c>
      <c r="G488" s="4">
        <f>+SUMIFS([1]E!F:F,[1]E!D:D,A488,[1]E!C:C,"&gt;="&amp;$A$3,[1]E!C:C,"&lt;="&amp;$A$4)-SUMIFS([1]E!G:G,[1]E!D:D,$A$10,[1]E!C:C,"&gt;="&amp;A481,[1]E!C:C,"&lt;="&amp;$A$4)</f>
        <v>0</v>
      </c>
      <c r="H488" s="4">
        <f>+SUMIFS([1]E!F:F,[1]E!K:K,Tableau1[[#Headers],[cal]],[1]E!D:D,Tableau1[[#This Row],[N° compte]])-SUMIFS([1]E!G:G,[1]E!K:K,Tableau1[[#Headers],[cal]],[1]E!D:D,Tableau1[[#This Row],[N° compte]])</f>
        <v>0</v>
      </c>
      <c r="I488" s="4">
        <f>SUMIFS([1]E!F:F,[1]E!K:K,Tableau1[[#Headers],[jjb]],[1]E!D:D,Tableau1[[#This Row],[N° compte]])-SUMIFS([1]E!F:F,[1]E!G:G,Tableau1[[#Headers],[jjb]],[1]E!D:D,Tableau1[[#This Row],[N° compte]])</f>
        <v>0</v>
      </c>
      <c r="J488" s="30"/>
    </row>
    <row r="489" spans="1:10">
      <c r="A489" s="23">
        <v>4686</v>
      </c>
      <c r="B489" s="24" t="s">
        <v>499</v>
      </c>
      <c r="C489" s="3">
        <f>SUMIF([1]E!D:D,A489,[1]E!F:F)</f>
        <v>0</v>
      </c>
      <c r="D489" s="3">
        <f>SUMIF([1]E!D:D,A489,[1]E!G:G)</f>
        <v>0</v>
      </c>
      <c r="E489" s="4">
        <f>+SUMIFS([1]E!F:F,[1]E!D:D,A489,[1]E!C:C,"&gt;="&amp;debut,[1]E!C:C,"&lt;="&amp;fin)-SUMIFS([1]E!G:G,[1]E!D:D,A489,[1]E!C:C,"&gt;="&amp;debut,[1]E!C:C,"&lt;="&amp;fin)</f>
        <v>0</v>
      </c>
      <c r="F489" s="4">
        <f>+SUMIFS([1]E!F:F,[1]E!D:D,A489,[1]E!C:C,"&gt;="&amp;$A$1,[1]E!C:C,"&lt;="&amp;$A$2)-SUMIFS([1]E!G:G,[1]E!D:D,A489,[1]E!C:C,"&gt;="&amp;$A$1,[1]E!C:C,"&lt;="&amp;$A$2)</f>
        <v>0</v>
      </c>
      <c r="G489" s="4">
        <f>+SUMIFS([1]E!F:F,[1]E!D:D,A489,[1]E!C:C,"&gt;="&amp;$A$3,[1]E!C:C,"&lt;="&amp;$A$4)-SUMIFS([1]E!G:G,[1]E!D:D,$A$10,[1]E!C:C,"&gt;="&amp;A482,[1]E!C:C,"&lt;="&amp;$A$4)</f>
        <v>0</v>
      </c>
      <c r="H489" s="4">
        <f>+SUMIFS([1]E!F:F,[1]E!K:K,Tableau1[[#Headers],[cal]],[1]E!D:D,Tableau1[[#This Row],[N° compte]])-SUMIFS([1]E!G:G,[1]E!K:K,Tableau1[[#Headers],[cal]],[1]E!D:D,Tableau1[[#This Row],[N° compte]])</f>
        <v>0</v>
      </c>
      <c r="I489" s="4">
        <f>SUMIFS([1]E!F:F,[1]E!K:K,Tableau1[[#Headers],[jjb]],[1]E!D:D,Tableau1[[#This Row],[N° compte]])-SUMIFS([1]E!F:F,[1]E!G:G,Tableau1[[#Headers],[jjb]],[1]E!D:D,Tableau1[[#This Row],[N° compte]])</f>
        <v>0</v>
      </c>
      <c r="J489" s="25"/>
    </row>
    <row r="490" spans="1:10">
      <c r="A490" s="28">
        <v>4687</v>
      </c>
      <c r="B490" s="29" t="s">
        <v>457</v>
      </c>
      <c r="C490" s="3">
        <f>SUMIF([1]E!D:D,A490,[1]E!F:F)</f>
        <v>0</v>
      </c>
      <c r="D490" s="3">
        <f>SUMIF([1]E!D:D,A490,[1]E!G:G)</f>
        <v>0</v>
      </c>
      <c r="E490" s="4">
        <f>+SUMIFS([1]E!F:F,[1]E!D:D,A490,[1]E!C:C,"&gt;="&amp;debut,[1]E!C:C,"&lt;="&amp;fin)-SUMIFS([1]E!G:G,[1]E!D:D,A490,[1]E!C:C,"&gt;="&amp;debut,[1]E!C:C,"&lt;="&amp;fin)</f>
        <v>0</v>
      </c>
      <c r="F490" s="4">
        <f>+SUMIFS([1]E!F:F,[1]E!D:D,A490,[1]E!C:C,"&gt;="&amp;$A$1,[1]E!C:C,"&lt;="&amp;$A$2)-SUMIFS([1]E!G:G,[1]E!D:D,A490,[1]E!C:C,"&gt;="&amp;$A$1,[1]E!C:C,"&lt;="&amp;$A$2)</f>
        <v>0</v>
      </c>
      <c r="G490" s="4">
        <f>+SUMIFS([1]E!F:F,[1]E!D:D,A490,[1]E!C:C,"&gt;="&amp;$A$3,[1]E!C:C,"&lt;="&amp;$A$4)-SUMIFS([1]E!G:G,[1]E!D:D,$A$10,[1]E!C:C,"&gt;="&amp;A483,[1]E!C:C,"&lt;="&amp;$A$4)</f>
        <v>0</v>
      </c>
      <c r="H490" s="4">
        <f>+SUMIFS([1]E!F:F,[1]E!K:K,Tableau1[[#Headers],[cal]],[1]E!D:D,Tableau1[[#This Row],[N° compte]])-SUMIFS([1]E!G:G,[1]E!K:K,Tableau1[[#Headers],[cal]],[1]E!D:D,Tableau1[[#This Row],[N° compte]])</f>
        <v>0</v>
      </c>
      <c r="I490" s="4">
        <f>SUMIFS([1]E!F:F,[1]E!K:K,Tableau1[[#Headers],[jjb]],[1]E!D:D,Tableau1[[#This Row],[N° compte]])-SUMIFS([1]E!F:F,[1]E!G:G,Tableau1[[#Headers],[jjb]],[1]E!D:D,Tableau1[[#This Row],[N° compte]])</f>
        <v>0</v>
      </c>
      <c r="J490" s="30" t="s">
        <v>423</v>
      </c>
    </row>
    <row r="491" spans="1:10">
      <c r="A491" s="31">
        <v>47</v>
      </c>
      <c r="B491" s="32" t="s">
        <v>524</v>
      </c>
      <c r="C491" s="3">
        <f>SUMIF([1]E!D:D,A491,[1]E!F:F)</f>
        <v>0</v>
      </c>
      <c r="D491" s="3">
        <f>SUMIF([1]E!D:D,A491,[1]E!G:G)</f>
        <v>0</v>
      </c>
      <c r="E491" s="4">
        <f>+SUMIFS([1]E!F:F,[1]E!D:D,A491,[1]E!C:C,"&gt;="&amp;debut,[1]E!C:C,"&lt;="&amp;fin)-SUMIFS([1]E!G:G,[1]E!D:D,A491,[1]E!C:C,"&gt;="&amp;debut,[1]E!C:C,"&lt;="&amp;fin)</f>
        <v>0</v>
      </c>
      <c r="F491" s="4">
        <f>+SUMIFS([1]E!F:F,[1]E!D:D,A491,[1]E!C:C,"&gt;="&amp;$A$1,[1]E!C:C,"&lt;="&amp;$A$2)-SUMIFS([1]E!G:G,[1]E!D:D,A491,[1]E!C:C,"&gt;="&amp;$A$1,[1]E!C:C,"&lt;="&amp;$A$2)</f>
        <v>0</v>
      </c>
      <c r="G491" s="4">
        <f>+SUMIFS([1]E!F:F,[1]E!D:D,A491,[1]E!C:C,"&gt;="&amp;$A$3,[1]E!C:C,"&lt;="&amp;$A$4)-SUMIFS([1]E!G:G,[1]E!D:D,$A$10,[1]E!C:C,"&gt;="&amp;A484,[1]E!C:C,"&lt;="&amp;$A$4)</f>
        <v>0</v>
      </c>
      <c r="H491" s="4">
        <f>+SUMIFS([1]E!F:F,[1]E!K:K,Tableau1[[#Headers],[cal]],[1]E!D:D,Tableau1[[#This Row],[N° compte]])-SUMIFS([1]E!G:G,[1]E!K:K,Tableau1[[#Headers],[cal]],[1]E!D:D,Tableau1[[#This Row],[N° compte]])</f>
        <v>0</v>
      </c>
      <c r="I491" s="4">
        <f>SUMIFS([1]E!F:F,[1]E!K:K,Tableau1[[#Headers],[jjb]],[1]E!D:D,Tableau1[[#This Row],[N° compte]])-SUMIFS([1]E!F:F,[1]E!G:G,Tableau1[[#Headers],[jjb]],[1]E!D:D,Tableau1[[#This Row],[N° compte]])</f>
        <v>0</v>
      </c>
      <c r="J491" s="33"/>
    </row>
    <row r="492" spans="1:10">
      <c r="A492" s="28">
        <v>471</v>
      </c>
      <c r="B492" s="29" t="s">
        <v>525</v>
      </c>
      <c r="C492" s="3">
        <f>SUMIF([1]E!D:D,A492,[1]E!F:F)</f>
        <v>0</v>
      </c>
      <c r="D492" s="3">
        <f>SUMIF([1]E!D:D,A492,[1]E!G:G)</f>
        <v>0</v>
      </c>
      <c r="E492" s="4">
        <f>+SUMIFS([1]E!F:F,[1]E!D:D,A492,[1]E!C:C,"&gt;="&amp;debut,[1]E!C:C,"&lt;="&amp;fin)-SUMIFS([1]E!G:G,[1]E!D:D,A492,[1]E!C:C,"&gt;="&amp;debut,[1]E!C:C,"&lt;="&amp;fin)</f>
        <v>0</v>
      </c>
      <c r="F492" s="4">
        <f>+SUMIFS([1]E!F:F,[1]E!D:D,A492,[1]E!C:C,"&gt;="&amp;$A$1,[1]E!C:C,"&lt;="&amp;$A$2)-SUMIFS([1]E!G:G,[1]E!D:D,A492,[1]E!C:C,"&gt;="&amp;$A$1,[1]E!C:C,"&lt;="&amp;$A$2)</f>
        <v>0</v>
      </c>
      <c r="G492" s="4">
        <f>+SUMIFS([1]E!F:F,[1]E!D:D,A492,[1]E!C:C,"&gt;="&amp;$A$3,[1]E!C:C,"&lt;="&amp;$A$4)-SUMIFS([1]E!G:G,[1]E!D:D,$A$10,[1]E!C:C,"&gt;="&amp;A485,[1]E!C:C,"&lt;="&amp;$A$4)</f>
        <v>0</v>
      </c>
      <c r="H492" s="4">
        <f>+SUMIFS([1]E!F:F,[1]E!K:K,Tableau1[[#Headers],[cal]],[1]E!D:D,Tableau1[[#This Row],[N° compte]])-SUMIFS([1]E!G:G,[1]E!K:K,Tableau1[[#Headers],[cal]],[1]E!D:D,Tableau1[[#This Row],[N° compte]])</f>
        <v>0</v>
      </c>
      <c r="I492" s="4">
        <f>SUMIFS([1]E!F:F,[1]E!K:K,Tableau1[[#Headers],[jjb]],[1]E!D:D,Tableau1[[#This Row],[N° compte]])-SUMIFS([1]E!F:F,[1]E!G:G,Tableau1[[#Headers],[jjb]],[1]E!D:D,Tableau1[[#This Row],[N° compte]])</f>
        <v>0</v>
      </c>
      <c r="J492" s="30"/>
    </row>
    <row r="493" spans="1:10">
      <c r="A493" s="23">
        <v>472</v>
      </c>
      <c r="B493" s="24" t="s">
        <v>525</v>
      </c>
      <c r="C493" s="3">
        <f>SUMIF([1]E!D:D,A493,[1]E!F:F)</f>
        <v>0</v>
      </c>
      <c r="D493" s="3">
        <f>SUMIF([1]E!D:D,A493,[1]E!G:G)</f>
        <v>0</v>
      </c>
      <c r="E493" s="4">
        <f>+SUMIFS([1]E!F:F,[1]E!D:D,A493,[1]E!C:C,"&gt;="&amp;debut,[1]E!C:C,"&lt;="&amp;fin)-SUMIFS([1]E!G:G,[1]E!D:D,A493,[1]E!C:C,"&gt;="&amp;debut,[1]E!C:C,"&lt;="&amp;fin)</f>
        <v>0</v>
      </c>
      <c r="F493" s="4">
        <f>+SUMIFS([1]E!F:F,[1]E!D:D,A493,[1]E!C:C,"&gt;="&amp;$A$1,[1]E!C:C,"&lt;="&amp;$A$2)-SUMIFS([1]E!G:G,[1]E!D:D,A493,[1]E!C:C,"&gt;="&amp;$A$1,[1]E!C:C,"&lt;="&amp;$A$2)</f>
        <v>0</v>
      </c>
      <c r="G493" s="4">
        <f>+SUMIFS([1]E!F:F,[1]E!D:D,A493,[1]E!C:C,"&gt;="&amp;$A$3,[1]E!C:C,"&lt;="&amp;$A$4)-SUMIFS([1]E!G:G,[1]E!D:D,$A$10,[1]E!C:C,"&gt;="&amp;A486,[1]E!C:C,"&lt;="&amp;$A$4)</f>
        <v>0</v>
      </c>
      <c r="H493" s="4">
        <f>+SUMIFS([1]E!F:F,[1]E!K:K,Tableau1[[#Headers],[cal]],[1]E!D:D,Tableau1[[#This Row],[N° compte]])-SUMIFS([1]E!G:G,[1]E!K:K,Tableau1[[#Headers],[cal]],[1]E!D:D,Tableau1[[#This Row],[N° compte]])</f>
        <v>0</v>
      </c>
      <c r="I493" s="4">
        <f>SUMIFS([1]E!F:F,[1]E!K:K,Tableau1[[#Headers],[jjb]],[1]E!D:D,Tableau1[[#This Row],[N° compte]])-SUMIFS([1]E!F:F,[1]E!G:G,Tableau1[[#Headers],[jjb]],[1]E!D:D,Tableau1[[#This Row],[N° compte]])</f>
        <v>0</v>
      </c>
      <c r="J493" s="25"/>
    </row>
    <row r="494" spans="1:10">
      <c r="A494" s="28">
        <v>473</v>
      </c>
      <c r="B494" s="29" t="s">
        <v>525</v>
      </c>
      <c r="C494" s="3">
        <f>SUMIF([1]E!D:D,A494,[1]E!F:F)</f>
        <v>0</v>
      </c>
      <c r="D494" s="3">
        <f>SUMIF([1]E!D:D,A494,[1]E!G:G)</f>
        <v>0</v>
      </c>
      <c r="E494" s="4">
        <f>+SUMIFS([1]E!F:F,[1]E!D:D,A494,[1]E!C:C,"&gt;="&amp;debut,[1]E!C:C,"&lt;="&amp;fin)-SUMIFS([1]E!G:G,[1]E!D:D,A494,[1]E!C:C,"&gt;="&amp;debut,[1]E!C:C,"&lt;="&amp;fin)</f>
        <v>0</v>
      </c>
      <c r="F494" s="4">
        <f>+SUMIFS([1]E!F:F,[1]E!D:D,A494,[1]E!C:C,"&gt;="&amp;$A$1,[1]E!C:C,"&lt;="&amp;$A$2)-SUMIFS([1]E!G:G,[1]E!D:D,A494,[1]E!C:C,"&gt;="&amp;$A$1,[1]E!C:C,"&lt;="&amp;$A$2)</f>
        <v>0</v>
      </c>
      <c r="G494" s="4">
        <f>+SUMIFS([1]E!F:F,[1]E!D:D,A494,[1]E!C:C,"&gt;="&amp;$A$3,[1]E!C:C,"&lt;="&amp;$A$4)-SUMIFS([1]E!G:G,[1]E!D:D,$A$10,[1]E!C:C,"&gt;="&amp;A487,[1]E!C:C,"&lt;="&amp;$A$4)</f>
        <v>0</v>
      </c>
      <c r="H494" s="4">
        <f>+SUMIFS([1]E!F:F,[1]E!K:K,Tableau1[[#Headers],[cal]],[1]E!D:D,Tableau1[[#This Row],[N° compte]])-SUMIFS([1]E!G:G,[1]E!K:K,Tableau1[[#Headers],[cal]],[1]E!D:D,Tableau1[[#This Row],[N° compte]])</f>
        <v>0</v>
      </c>
      <c r="I494" s="4">
        <f>SUMIFS([1]E!F:F,[1]E!K:K,Tableau1[[#Headers],[jjb]],[1]E!D:D,Tableau1[[#This Row],[N° compte]])-SUMIFS([1]E!F:F,[1]E!G:G,Tableau1[[#Headers],[jjb]],[1]E!D:D,Tableau1[[#This Row],[N° compte]])</f>
        <v>0</v>
      </c>
      <c r="J494" s="30"/>
    </row>
    <row r="495" spans="1:10">
      <c r="A495" s="23">
        <v>474</v>
      </c>
      <c r="B495" s="24" t="s">
        <v>525</v>
      </c>
      <c r="C495" s="3">
        <f>SUMIF([1]E!D:D,A495,[1]E!F:F)</f>
        <v>0</v>
      </c>
      <c r="D495" s="3">
        <f>SUMIF([1]E!D:D,A495,[1]E!G:G)</f>
        <v>0</v>
      </c>
      <c r="E495" s="4">
        <f>+SUMIFS([1]E!F:F,[1]E!D:D,A495,[1]E!C:C,"&gt;="&amp;debut,[1]E!C:C,"&lt;="&amp;fin)-SUMIFS([1]E!G:G,[1]E!D:D,A495,[1]E!C:C,"&gt;="&amp;debut,[1]E!C:C,"&lt;="&amp;fin)</f>
        <v>0</v>
      </c>
      <c r="F495" s="4">
        <f>+SUMIFS([1]E!F:F,[1]E!D:D,A495,[1]E!C:C,"&gt;="&amp;$A$1,[1]E!C:C,"&lt;="&amp;$A$2)-SUMIFS([1]E!G:G,[1]E!D:D,A495,[1]E!C:C,"&gt;="&amp;$A$1,[1]E!C:C,"&lt;="&amp;$A$2)</f>
        <v>0</v>
      </c>
      <c r="G495" s="4">
        <f>+SUMIFS([1]E!F:F,[1]E!D:D,A495,[1]E!C:C,"&gt;="&amp;$A$3,[1]E!C:C,"&lt;="&amp;$A$4)-SUMIFS([1]E!G:G,[1]E!D:D,$A$10,[1]E!C:C,"&gt;="&amp;A488,[1]E!C:C,"&lt;="&amp;$A$4)</f>
        <v>0</v>
      </c>
      <c r="H495" s="4">
        <f>+SUMIFS([1]E!F:F,[1]E!K:K,Tableau1[[#Headers],[cal]],[1]E!D:D,Tableau1[[#This Row],[N° compte]])-SUMIFS([1]E!G:G,[1]E!K:K,Tableau1[[#Headers],[cal]],[1]E!D:D,Tableau1[[#This Row],[N° compte]])</f>
        <v>0</v>
      </c>
      <c r="I495" s="4">
        <f>SUMIFS([1]E!F:F,[1]E!K:K,Tableau1[[#Headers],[jjb]],[1]E!D:D,Tableau1[[#This Row],[N° compte]])-SUMIFS([1]E!F:F,[1]E!G:G,Tableau1[[#Headers],[jjb]],[1]E!D:D,Tableau1[[#This Row],[N° compte]])</f>
        <v>0</v>
      </c>
      <c r="J495" s="25"/>
    </row>
    <row r="496" spans="1:10">
      <c r="A496" s="28">
        <v>475</v>
      </c>
      <c r="B496" s="29" t="s">
        <v>525</v>
      </c>
      <c r="C496" s="3">
        <f>SUMIF([1]E!D:D,A496,[1]E!F:F)</f>
        <v>0</v>
      </c>
      <c r="D496" s="3">
        <f>SUMIF([1]E!D:D,A496,[1]E!G:G)</f>
        <v>0</v>
      </c>
      <c r="E496" s="4">
        <f>+SUMIFS([1]E!F:F,[1]E!D:D,A496,[1]E!C:C,"&gt;="&amp;debut,[1]E!C:C,"&lt;="&amp;fin)-SUMIFS([1]E!G:G,[1]E!D:D,A496,[1]E!C:C,"&gt;="&amp;debut,[1]E!C:C,"&lt;="&amp;fin)</f>
        <v>0</v>
      </c>
      <c r="F496" s="4">
        <f>+SUMIFS([1]E!F:F,[1]E!D:D,A496,[1]E!C:C,"&gt;="&amp;$A$1,[1]E!C:C,"&lt;="&amp;$A$2)-SUMIFS([1]E!G:G,[1]E!D:D,A496,[1]E!C:C,"&gt;="&amp;$A$1,[1]E!C:C,"&lt;="&amp;$A$2)</f>
        <v>0</v>
      </c>
      <c r="G496" s="4">
        <f>+SUMIFS([1]E!F:F,[1]E!D:D,A496,[1]E!C:C,"&gt;="&amp;$A$3,[1]E!C:C,"&lt;="&amp;$A$4)-SUMIFS([1]E!G:G,[1]E!D:D,$A$10,[1]E!C:C,"&gt;="&amp;A489,[1]E!C:C,"&lt;="&amp;$A$4)</f>
        <v>0</v>
      </c>
      <c r="H496" s="4">
        <f>+SUMIFS([1]E!F:F,[1]E!K:K,Tableau1[[#Headers],[cal]],[1]E!D:D,Tableau1[[#This Row],[N° compte]])-SUMIFS([1]E!G:G,[1]E!K:K,Tableau1[[#Headers],[cal]],[1]E!D:D,Tableau1[[#This Row],[N° compte]])</f>
        <v>0</v>
      </c>
      <c r="I496" s="4">
        <f>SUMIFS([1]E!F:F,[1]E!K:K,Tableau1[[#Headers],[jjb]],[1]E!D:D,Tableau1[[#This Row],[N° compte]])-SUMIFS([1]E!F:F,[1]E!G:G,Tableau1[[#Headers],[jjb]],[1]E!D:D,Tableau1[[#This Row],[N° compte]])</f>
        <v>0</v>
      </c>
      <c r="J496" s="30"/>
    </row>
    <row r="497" spans="1:10">
      <c r="A497" s="23">
        <v>476</v>
      </c>
      <c r="B497" s="24" t="s">
        <v>526</v>
      </c>
      <c r="C497" s="3">
        <f>SUMIF([1]E!D:D,A497,[1]E!F:F)</f>
        <v>0</v>
      </c>
      <c r="D497" s="3">
        <f>SUMIF([1]E!D:D,A497,[1]E!G:G)</f>
        <v>0</v>
      </c>
      <c r="E497" s="4">
        <f>+SUMIFS([1]E!F:F,[1]E!D:D,A497,[1]E!C:C,"&gt;="&amp;debut,[1]E!C:C,"&lt;="&amp;fin)-SUMIFS([1]E!G:G,[1]E!D:D,A497,[1]E!C:C,"&gt;="&amp;debut,[1]E!C:C,"&lt;="&amp;fin)</f>
        <v>0</v>
      </c>
      <c r="F497" s="4">
        <f>+SUMIFS([1]E!F:F,[1]E!D:D,A497,[1]E!C:C,"&gt;="&amp;$A$1,[1]E!C:C,"&lt;="&amp;$A$2)-SUMIFS([1]E!G:G,[1]E!D:D,A497,[1]E!C:C,"&gt;="&amp;$A$1,[1]E!C:C,"&lt;="&amp;$A$2)</f>
        <v>0</v>
      </c>
      <c r="G497" s="4">
        <f>+SUMIFS([1]E!F:F,[1]E!D:D,A497,[1]E!C:C,"&gt;="&amp;$A$3,[1]E!C:C,"&lt;="&amp;$A$4)-SUMIFS([1]E!G:G,[1]E!D:D,$A$10,[1]E!C:C,"&gt;="&amp;A490,[1]E!C:C,"&lt;="&amp;$A$4)</f>
        <v>0</v>
      </c>
      <c r="H497" s="4">
        <f>+SUMIFS([1]E!F:F,[1]E!K:K,Tableau1[[#Headers],[cal]],[1]E!D:D,Tableau1[[#This Row],[N° compte]])-SUMIFS([1]E!G:G,[1]E!K:K,Tableau1[[#Headers],[cal]],[1]E!D:D,Tableau1[[#This Row],[N° compte]])</f>
        <v>0</v>
      </c>
      <c r="I497" s="4">
        <f>SUMIFS([1]E!F:F,[1]E!K:K,Tableau1[[#Headers],[jjb]],[1]E!D:D,Tableau1[[#This Row],[N° compte]])-SUMIFS([1]E!F:F,[1]E!G:G,Tableau1[[#Headers],[jjb]],[1]E!D:D,Tableau1[[#This Row],[N° compte]])</f>
        <v>0</v>
      </c>
      <c r="J497" s="25" t="s">
        <v>527</v>
      </c>
    </row>
    <row r="498" spans="1:10">
      <c r="A498" s="28">
        <v>4761</v>
      </c>
      <c r="B498" s="29" t="s">
        <v>528</v>
      </c>
      <c r="C498" s="3">
        <f>SUMIF([1]E!D:D,A498,[1]E!F:F)</f>
        <v>0</v>
      </c>
      <c r="D498" s="3">
        <f>SUMIF([1]E!D:D,A498,[1]E!G:G)</f>
        <v>0</v>
      </c>
      <c r="E498" s="4">
        <f>+SUMIFS([1]E!F:F,[1]E!D:D,A498,[1]E!C:C,"&gt;="&amp;debut,[1]E!C:C,"&lt;="&amp;fin)-SUMIFS([1]E!G:G,[1]E!D:D,A498,[1]E!C:C,"&gt;="&amp;debut,[1]E!C:C,"&lt;="&amp;fin)</f>
        <v>0</v>
      </c>
      <c r="F498" s="4">
        <f>+SUMIFS([1]E!F:F,[1]E!D:D,A498,[1]E!C:C,"&gt;="&amp;$A$1,[1]E!C:C,"&lt;="&amp;$A$2)-SUMIFS([1]E!G:G,[1]E!D:D,A498,[1]E!C:C,"&gt;="&amp;$A$1,[1]E!C:C,"&lt;="&amp;$A$2)</f>
        <v>0</v>
      </c>
      <c r="G498" s="4">
        <f>+SUMIFS([1]E!F:F,[1]E!D:D,A498,[1]E!C:C,"&gt;="&amp;$A$3,[1]E!C:C,"&lt;="&amp;$A$4)-SUMIFS([1]E!G:G,[1]E!D:D,$A$10,[1]E!C:C,"&gt;="&amp;A491,[1]E!C:C,"&lt;="&amp;$A$4)</f>
        <v>0</v>
      </c>
      <c r="H498" s="4">
        <f>+SUMIFS([1]E!F:F,[1]E!K:K,Tableau1[[#Headers],[cal]],[1]E!D:D,Tableau1[[#This Row],[N° compte]])-SUMIFS([1]E!G:G,[1]E!K:K,Tableau1[[#Headers],[cal]],[1]E!D:D,Tableau1[[#This Row],[N° compte]])</f>
        <v>0</v>
      </c>
      <c r="I498" s="4">
        <f>SUMIFS([1]E!F:F,[1]E!K:K,Tableau1[[#Headers],[jjb]],[1]E!D:D,Tableau1[[#This Row],[N° compte]])-SUMIFS([1]E!F:F,[1]E!G:G,Tableau1[[#Headers],[jjb]],[1]E!D:D,Tableau1[[#This Row],[N° compte]])</f>
        <v>0</v>
      </c>
      <c r="J498" s="30"/>
    </row>
    <row r="499" spans="1:10">
      <c r="A499" s="23">
        <v>4762</v>
      </c>
      <c r="B499" s="24" t="s">
        <v>529</v>
      </c>
      <c r="C499" s="3">
        <f>SUMIF([1]E!D:D,A499,[1]E!F:F)</f>
        <v>0</v>
      </c>
      <c r="D499" s="3">
        <f>SUMIF([1]E!D:D,A499,[1]E!G:G)</f>
        <v>0</v>
      </c>
      <c r="E499" s="4">
        <f>+SUMIFS([1]E!F:F,[1]E!D:D,A499,[1]E!C:C,"&gt;="&amp;debut,[1]E!C:C,"&lt;="&amp;fin)-SUMIFS([1]E!G:G,[1]E!D:D,A499,[1]E!C:C,"&gt;="&amp;debut,[1]E!C:C,"&lt;="&amp;fin)</f>
        <v>0</v>
      </c>
      <c r="F499" s="4">
        <f>+SUMIFS([1]E!F:F,[1]E!D:D,A499,[1]E!C:C,"&gt;="&amp;$A$1,[1]E!C:C,"&lt;="&amp;$A$2)-SUMIFS([1]E!G:G,[1]E!D:D,A499,[1]E!C:C,"&gt;="&amp;$A$1,[1]E!C:C,"&lt;="&amp;$A$2)</f>
        <v>0</v>
      </c>
      <c r="G499" s="4">
        <f>+SUMIFS([1]E!F:F,[1]E!D:D,A499,[1]E!C:C,"&gt;="&amp;$A$3,[1]E!C:C,"&lt;="&amp;$A$4)-SUMIFS([1]E!G:G,[1]E!D:D,$A$10,[1]E!C:C,"&gt;="&amp;A492,[1]E!C:C,"&lt;="&amp;$A$4)</f>
        <v>0</v>
      </c>
      <c r="H499" s="4">
        <f>+SUMIFS([1]E!F:F,[1]E!K:K,Tableau1[[#Headers],[cal]],[1]E!D:D,Tableau1[[#This Row],[N° compte]])-SUMIFS([1]E!G:G,[1]E!K:K,Tableau1[[#Headers],[cal]],[1]E!D:D,Tableau1[[#This Row],[N° compte]])</f>
        <v>0</v>
      </c>
      <c r="I499" s="4">
        <f>SUMIFS([1]E!F:F,[1]E!K:K,Tableau1[[#Headers],[jjb]],[1]E!D:D,Tableau1[[#This Row],[N° compte]])-SUMIFS([1]E!F:F,[1]E!G:G,Tableau1[[#Headers],[jjb]],[1]E!D:D,Tableau1[[#This Row],[N° compte]])</f>
        <v>0</v>
      </c>
      <c r="J499" s="25"/>
    </row>
    <row r="500" spans="1:10">
      <c r="A500" s="28">
        <v>4768</v>
      </c>
      <c r="B500" s="29" t="s">
        <v>530</v>
      </c>
      <c r="C500" s="3">
        <f>SUMIF([1]E!D:D,A500,[1]E!F:F)</f>
        <v>0</v>
      </c>
      <c r="D500" s="3">
        <f>SUMIF([1]E!D:D,A500,[1]E!G:G)</f>
        <v>0</v>
      </c>
      <c r="E500" s="4">
        <f>+SUMIFS([1]E!F:F,[1]E!D:D,A500,[1]E!C:C,"&gt;="&amp;debut,[1]E!C:C,"&lt;="&amp;fin)-SUMIFS([1]E!G:G,[1]E!D:D,A500,[1]E!C:C,"&gt;="&amp;debut,[1]E!C:C,"&lt;="&amp;fin)</f>
        <v>0</v>
      </c>
      <c r="F500" s="4">
        <f>+SUMIFS([1]E!F:F,[1]E!D:D,A500,[1]E!C:C,"&gt;="&amp;$A$1,[1]E!C:C,"&lt;="&amp;$A$2)-SUMIFS([1]E!G:G,[1]E!D:D,A500,[1]E!C:C,"&gt;="&amp;$A$1,[1]E!C:C,"&lt;="&amp;$A$2)</f>
        <v>0</v>
      </c>
      <c r="G500" s="4">
        <f>+SUMIFS([1]E!F:F,[1]E!D:D,A500,[1]E!C:C,"&gt;="&amp;$A$3,[1]E!C:C,"&lt;="&amp;$A$4)-SUMIFS([1]E!G:G,[1]E!D:D,$A$10,[1]E!C:C,"&gt;="&amp;A493,[1]E!C:C,"&lt;="&amp;$A$4)</f>
        <v>0</v>
      </c>
      <c r="H500" s="4">
        <f>+SUMIFS([1]E!F:F,[1]E!K:K,Tableau1[[#Headers],[cal]],[1]E!D:D,Tableau1[[#This Row],[N° compte]])-SUMIFS([1]E!G:G,[1]E!K:K,Tableau1[[#Headers],[cal]],[1]E!D:D,Tableau1[[#This Row],[N° compte]])</f>
        <v>0</v>
      </c>
      <c r="I500" s="4">
        <f>SUMIFS([1]E!F:F,[1]E!K:K,Tableau1[[#Headers],[jjb]],[1]E!D:D,Tableau1[[#This Row],[N° compte]])-SUMIFS([1]E!F:F,[1]E!G:G,Tableau1[[#Headers],[jjb]],[1]E!D:D,Tableau1[[#This Row],[N° compte]])</f>
        <v>0</v>
      </c>
      <c r="J500" s="30"/>
    </row>
    <row r="501" spans="1:10">
      <c r="A501" s="23">
        <v>477</v>
      </c>
      <c r="B501" s="24" t="s">
        <v>531</v>
      </c>
      <c r="C501" s="3">
        <f>SUMIF([1]E!D:D,A501,[1]E!F:F)</f>
        <v>0</v>
      </c>
      <c r="D501" s="3">
        <f>SUMIF([1]E!D:D,A501,[1]E!G:G)</f>
        <v>0</v>
      </c>
      <c r="E501" s="4">
        <f>+SUMIFS([1]E!F:F,[1]E!D:D,A501,[1]E!C:C,"&gt;="&amp;debut,[1]E!C:C,"&lt;="&amp;fin)-SUMIFS([1]E!G:G,[1]E!D:D,A501,[1]E!C:C,"&gt;="&amp;debut,[1]E!C:C,"&lt;="&amp;fin)</f>
        <v>0</v>
      </c>
      <c r="F501" s="4">
        <f>+SUMIFS([1]E!F:F,[1]E!D:D,A501,[1]E!C:C,"&gt;="&amp;$A$1,[1]E!C:C,"&lt;="&amp;$A$2)-SUMIFS([1]E!G:G,[1]E!D:D,A501,[1]E!C:C,"&gt;="&amp;$A$1,[1]E!C:C,"&lt;="&amp;$A$2)</f>
        <v>0</v>
      </c>
      <c r="G501" s="4">
        <f>+SUMIFS([1]E!F:F,[1]E!D:D,A501,[1]E!C:C,"&gt;="&amp;$A$3,[1]E!C:C,"&lt;="&amp;$A$4)-SUMIFS([1]E!G:G,[1]E!D:D,$A$10,[1]E!C:C,"&gt;="&amp;A494,[1]E!C:C,"&lt;="&amp;$A$4)</f>
        <v>0</v>
      </c>
      <c r="H501" s="4">
        <f>+SUMIFS([1]E!F:F,[1]E!K:K,Tableau1[[#Headers],[cal]],[1]E!D:D,Tableau1[[#This Row],[N° compte]])-SUMIFS([1]E!G:G,[1]E!K:K,Tableau1[[#Headers],[cal]],[1]E!D:D,Tableau1[[#This Row],[N° compte]])</f>
        <v>0</v>
      </c>
      <c r="I501" s="4">
        <f>SUMIFS([1]E!F:F,[1]E!K:K,Tableau1[[#Headers],[jjb]],[1]E!D:D,Tableau1[[#This Row],[N° compte]])-SUMIFS([1]E!F:F,[1]E!G:G,Tableau1[[#Headers],[jjb]],[1]E!D:D,Tableau1[[#This Row],[N° compte]])</f>
        <v>0</v>
      </c>
      <c r="J501" s="25" t="s">
        <v>532</v>
      </c>
    </row>
    <row r="502" spans="1:10">
      <c r="A502" s="28">
        <v>4771</v>
      </c>
      <c r="B502" s="29" t="s">
        <v>533</v>
      </c>
      <c r="C502" s="3">
        <f>SUMIF([1]E!D:D,A502,[1]E!F:F)</f>
        <v>0</v>
      </c>
      <c r="D502" s="3">
        <f>SUMIF([1]E!D:D,A502,[1]E!G:G)</f>
        <v>0</v>
      </c>
      <c r="E502" s="4">
        <f>+SUMIFS([1]E!F:F,[1]E!D:D,A502,[1]E!C:C,"&gt;="&amp;debut,[1]E!C:C,"&lt;="&amp;fin)-SUMIFS([1]E!G:G,[1]E!D:D,A502,[1]E!C:C,"&gt;="&amp;debut,[1]E!C:C,"&lt;="&amp;fin)</f>
        <v>0</v>
      </c>
      <c r="F502" s="4">
        <f>+SUMIFS([1]E!F:F,[1]E!D:D,A502,[1]E!C:C,"&gt;="&amp;$A$1,[1]E!C:C,"&lt;="&amp;$A$2)-SUMIFS([1]E!G:G,[1]E!D:D,A502,[1]E!C:C,"&gt;="&amp;$A$1,[1]E!C:C,"&lt;="&amp;$A$2)</f>
        <v>0</v>
      </c>
      <c r="G502" s="4">
        <f>+SUMIFS([1]E!F:F,[1]E!D:D,A502,[1]E!C:C,"&gt;="&amp;$A$3,[1]E!C:C,"&lt;="&amp;$A$4)-SUMIFS([1]E!G:G,[1]E!D:D,$A$10,[1]E!C:C,"&gt;="&amp;A495,[1]E!C:C,"&lt;="&amp;$A$4)</f>
        <v>0</v>
      </c>
      <c r="H502" s="4">
        <f>+SUMIFS([1]E!F:F,[1]E!K:K,Tableau1[[#Headers],[cal]],[1]E!D:D,Tableau1[[#This Row],[N° compte]])-SUMIFS([1]E!G:G,[1]E!K:K,Tableau1[[#Headers],[cal]],[1]E!D:D,Tableau1[[#This Row],[N° compte]])</f>
        <v>0</v>
      </c>
      <c r="I502" s="4">
        <f>SUMIFS([1]E!F:F,[1]E!K:K,Tableau1[[#Headers],[jjb]],[1]E!D:D,Tableau1[[#This Row],[N° compte]])-SUMIFS([1]E!F:F,[1]E!G:G,Tableau1[[#Headers],[jjb]],[1]E!D:D,Tableau1[[#This Row],[N° compte]])</f>
        <v>0</v>
      </c>
      <c r="J502" s="34" t="s">
        <v>532</v>
      </c>
    </row>
    <row r="503" spans="1:10">
      <c r="A503" s="23">
        <v>4772</v>
      </c>
      <c r="B503" s="24" t="s">
        <v>534</v>
      </c>
      <c r="C503" s="3">
        <f>SUMIF([1]E!D:D,A503,[1]E!F:F)</f>
        <v>0</v>
      </c>
      <c r="D503" s="3">
        <f>SUMIF([1]E!D:D,A503,[1]E!G:G)</f>
        <v>0</v>
      </c>
      <c r="E503" s="4">
        <f>+SUMIFS([1]E!F:F,[1]E!D:D,A503,[1]E!C:C,"&gt;="&amp;debut,[1]E!C:C,"&lt;="&amp;fin)-SUMIFS([1]E!G:G,[1]E!D:D,A503,[1]E!C:C,"&gt;="&amp;debut,[1]E!C:C,"&lt;="&amp;fin)</f>
        <v>0</v>
      </c>
      <c r="F503" s="4">
        <f>+SUMIFS([1]E!F:F,[1]E!D:D,A503,[1]E!C:C,"&gt;="&amp;$A$1,[1]E!C:C,"&lt;="&amp;$A$2)-SUMIFS([1]E!G:G,[1]E!D:D,A503,[1]E!C:C,"&gt;="&amp;$A$1,[1]E!C:C,"&lt;="&amp;$A$2)</f>
        <v>0</v>
      </c>
      <c r="G503" s="4">
        <f>+SUMIFS([1]E!F:F,[1]E!D:D,A503,[1]E!C:C,"&gt;="&amp;$A$3,[1]E!C:C,"&lt;="&amp;$A$4)-SUMIFS([1]E!G:G,[1]E!D:D,$A$10,[1]E!C:C,"&gt;="&amp;A496,[1]E!C:C,"&lt;="&amp;$A$4)</f>
        <v>0</v>
      </c>
      <c r="H503" s="4">
        <f>+SUMIFS([1]E!F:F,[1]E!K:K,Tableau1[[#Headers],[cal]],[1]E!D:D,Tableau1[[#This Row],[N° compte]])-SUMIFS([1]E!G:G,[1]E!K:K,Tableau1[[#Headers],[cal]],[1]E!D:D,Tableau1[[#This Row],[N° compte]])</f>
        <v>0</v>
      </c>
      <c r="I503" s="4">
        <f>SUMIFS([1]E!F:F,[1]E!K:K,Tableau1[[#Headers],[jjb]],[1]E!D:D,Tableau1[[#This Row],[N° compte]])-SUMIFS([1]E!F:F,[1]E!G:G,Tableau1[[#Headers],[jjb]],[1]E!D:D,Tableau1[[#This Row],[N° compte]])</f>
        <v>0</v>
      </c>
      <c r="J503" s="25" t="s">
        <v>532</v>
      </c>
    </row>
    <row r="504" spans="1:10">
      <c r="A504" s="28">
        <v>4778</v>
      </c>
      <c r="B504" s="29" t="s">
        <v>530</v>
      </c>
      <c r="C504" s="3">
        <f>SUMIF([1]E!D:D,A504,[1]E!F:F)</f>
        <v>0</v>
      </c>
      <c r="D504" s="3">
        <f>SUMIF([1]E!D:D,A504,[1]E!G:G)</f>
        <v>0</v>
      </c>
      <c r="E504" s="4">
        <f>+SUMIFS([1]E!F:F,[1]E!D:D,A504,[1]E!C:C,"&gt;="&amp;debut,[1]E!C:C,"&lt;="&amp;fin)-SUMIFS([1]E!G:G,[1]E!D:D,A504,[1]E!C:C,"&gt;="&amp;debut,[1]E!C:C,"&lt;="&amp;fin)</f>
        <v>0</v>
      </c>
      <c r="F504" s="4">
        <f>+SUMIFS([1]E!F:F,[1]E!D:D,A504,[1]E!C:C,"&gt;="&amp;$A$1,[1]E!C:C,"&lt;="&amp;$A$2)-SUMIFS([1]E!G:G,[1]E!D:D,A504,[1]E!C:C,"&gt;="&amp;$A$1,[1]E!C:C,"&lt;="&amp;$A$2)</f>
        <v>0</v>
      </c>
      <c r="G504" s="4">
        <f>+SUMIFS([1]E!F:F,[1]E!D:D,A504,[1]E!C:C,"&gt;="&amp;$A$3,[1]E!C:C,"&lt;="&amp;$A$4)-SUMIFS([1]E!G:G,[1]E!D:D,$A$10,[1]E!C:C,"&gt;="&amp;A497,[1]E!C:C,"&lt;="&amp;$A$4)</f>
        <v>0</v>
      </c>
      <c r="H504" s="4">
        <f>+SUMIFS([1]E!F:F,[1]E!K:K,Tableau1[[#Headers],[cal]],[1]E!D:D,Tableau1[[#This Row],[N° compte]])-SUMIFS([1]E!G:G,[1]E!K:K,Tableau1[[#Headers],[cal]],[1]E!D:D,Tableau1[[#This Row],[N° compte]])</f>
        <v>0</v>
      </c>
      <c r="I504" s="4">
        <f>SUMIFS([1]E!F:F,[1]E!K:K,Tableau1[[#Headers],[jjb]],[1]E!D:D,Tableau1[[#This Row],[N° compte]])-SUMIFS([1]E!F:F,[1]E!G:G,Tableau1[[#Headers],[jjb]],[1]E!D:D,Tableau1[[#This Row],[N° compte]])</f>
        <v>0</v>
      </c>
      <c r="J504" s="34" t="s">
        <v>532</v>
      </c>
    </row>
    <row r="505" spans="1:10">
      <c r="A505" s="23">
        <v>478</v>
      </c>
      <c r="B505" s="24" t="s">
        <v>535</v>
      </c>
      <c r="C505" s="3">
        <f>SUMIF([1]E!D:D,A505,[1]E!F:F)</f>
        <v>0</v>
      </c>
      <c r="D505" s="3">
        <f>SUMIF([1]E!D:D,A505,[1]E!G:G)</f>
        <v>0</v>
      </c>
      <c r="E505" s="4">
        <f>+SUMIFS([1]E!F:F,[1]E!D:D,A505,[1]E!C:C,"&gt;="&amp;debut,[1]E!C:C,"&lt;="&amp;fin)-SUMIFS([1]E!G:G,[1]E!D:D,A505,[1]E!C:C,"&gt;="&amp;debut,[1]E!C:C,"&lt;="&amp;fin)</f>
        <v>0</v>
      </c>
      <c r="F505" s="4">
        <f>+SUMIFS([1]E!F:F,[1]E!D:D,A505,[1]E!C:C,"&gt;="&amp;$A$1,[1]E!C:C,"&lt;="&amp;$A$2)-SUMIFS([1]E!G:G,[1]E!D:D,A505,[1]E!C:C,"&gt;="&amp;$A$1,[1]E!C:C,"&lt;="&amp;$A$2)</f>
        <v>0</v>
      </c>
      <c r="G505" s="4">
        <f>+SUMIFS([1]E!F:F,[1]E!D:D,A505,[1]E!C:C,"&gt;="&amp;$A$3,[1]E!C:C,"&lt;="&amp;$A$4)-SUMIFS([1]E!G:G,[1]E!D:D,$A$10,[1]E!C:C,"&gt;="&amp;A498,[1]E!C:C,"&lt;="&amp;$A$4)</f>
        <v>0</v>
      </c>
      <c r="H505" s="4">
        <f>+SUMIFS([1]E!F:F,[1]E!K:K,Tableau1[[#Headers],[cal]],[1]E!D:D,Tableau1[[#This Row],[N° compte]])-SUMIFS([1]E!G:G,[1]E!K:K,Tableau1[[#Headers],[cal]],[1]E!D:D,Tableau1[[#This Row],[N° compte]])</f>
        <v>0</v>
      </c>
      <c r="I505" s="4">
        <f>SUMIFS([1]E!F:F,[1]E!K:K,Tableau1[[#Headers],[jjb]],[1]E!D:D,Tableau1[[#This Row],[N° compte]])-SUMIFS([1]E!F:F,[1]E!G:G,Tableau1[[#Headers],[jjb]],[1]E!D:D,Tableau1[[#This Row],[N° compte]])</f>
        <v>0</v>
      </c>
      <c r="J505" s="25"/>
    </row>
    <row r="506" spans="1:10">
      <c r="A506" s="20">
        <v>48</v>
      </c>
      <c r="B506" s="21" t="s">
        <v>536</v>
      </c>
      <c r="C506" s="3">
        <f>SUMIF([1]E!D:D,A506,[1]E!F:F)</f>
        <v>0</v>
      </c>
      <c r="D506" s="3">
        <f>SUMIF([1]E!D:D,A506,[1]E!G:G)</f>
        <v>0</v>
      </c>
      <c r="E506" s="4">
        <f>+SUMIFS([1]E!F:F,[1]E!D:D,A506,[1]E!C:C,"&gt;="&amp;debut,[1]E!C:C,"&lt;="&amp;fin)-SUMIFS([1]E!G:G,[1]E!D:D,A506,[1]E!C:C,"&gt;="&amp;debut,[1]E!C:C,"&lt;="&amp;fin)</f>
        <v>0</v>
      </c>
      <c r="F506" s="4">
        <f>+SUMIFS([1]E!F:F,[1]E!D:D,A506,[1]E!C:C,"&gt;="&amp;$A$1,[1]E!C:C,"&lt;="&amp;$A$2)-SUMIFS([1]E!G:G,[1]E!D:D,A506,[1]E!C:C,"&gt;="&amp;$A$1,[1]E!C:C,"&lt;="&amp;$A$2)</f>
        <v>0</v>
      </c>
      <c r="G506" s="4">
        <f>+SUMIFS([1]E!F:F,[1]E!D:D,A506,[1]E!C:C,"&gt;="&amp;$A$3,[1]E!C:C,"&lt;="&amp;$A$4)-SUMIFS([1]E!G:G,[1]E!D:D,$A$10,[1]E!C:C,"&gt;="&amp;A499,[1]E!C:C,"&lt;="&amp;$A$4)</f>
        <v>0</v>
      </c>
      <c r="H506" s="4">
        <f>+SUMIFS([1]E!F:F,[1]E!K:K,Tableau1[[#Headers],[cal]],[1]E!D:D,Tableau1[[#This Row],[N° compte]])-SUMIFS([1]E!G:G,[1]E!K:K,Tableau1[[#Headers],[cal]],[1]E!D:D,Tableau1[[#This Row],[N° compte]])</f>
        <v>0</v>
      </c>
      <c r="I506" s="4">
        <f>SUMIFS([1]E!F:F,[1]E!K:K,Tableau1[[#Headers],[jjb]],[1]E!D:D,Tableau1[[#This Row],[N° compte]])-SUMIFS([1]E!F:F,[1]E!G:G,Tableau1[[#Headers],[jjb]],[1]E!D:D,Tableau1[[#This Row],[N° compte]])</f>
        <v>0</v>
      </c>
      <c r="J506" s="22"/>
    </row>
    <row r="507" spans="1:10">
      <c r="A507" s="23">
        <v>481</v>
      </c>
      <c r="B507" s="24" t="s">
        <v>537</v>
      </c>
      <c r="C507" s="3">
        <f>SUMIF([1]E!D:D,A507,[1]E!F:F)</f>
        <v>0</v>
      </c>
      <c r="D507" s="3">
        <f>SUMIF([1]E!D:D,A507,[1]E!G:G)</f>
        <v>0</v>
      </c>
      <c r="E507" s="4">
        <f>+SUMIFS([1]E!F:F,[1]E!D:D,A507,[1]E!C:C,"&gt;="&amp;debut,[1]E!C:C,"&lt;="&amp;fin)-SUMIFS([1]E!G:G,[1]E!D:D,A507,[1]E!C:C,"&gt;="&amp;debut,[1]E!C:C,"&lt;="&amp;fin)</f>
        <v>0</v>
      </c>
      <c r="F507" s="4">
        <f>+SUMIFS([1]E!F:F,[1]E!D:D,A507,[1]E!C:C,"&gt;="&amp;$A$1,[1]E!C:C,"&lt;="&amp;$A$2)-SUMIFS([1]E!G:G,[1]E!D:D,A507,[1]E!C:C,"&gt;="&amp;$A$1,[1]E!C:C,"&lt;="&amp;$A$2)</f>
        <v>0</v>
      </c>
      <c r="G507" s="4">
        <f>+SUMIFS([1]E!F:F,[1]E!D:D,A507,[1]E!C:C,"&gt;="&amp;$A$3,[1]E!C:C,"&lt;="&amp;$A$4)-SUMIFS([1]E!G:G,[1]E!D:D,$A$10,[1]E!C:C,"&gt;="&amp;A500,[1]E!C:C,"&lt;="&amp;$A$4)</f>
        <v>0</v>
      </c>
      <c r="H507" s="4">
        <f>+SUMIFS([1]E!F:F,[1]E!K:K,Tableau1[[#Headers],[cal]],[1]E!D:D,Tableau1[[#This Row],[N° compte]])-SUMIFS([1]E!G:G,[1]E!K:K,Tableau1[[#Headers],[cal]],[1]E!D:D,Tableau1[[#This Row],[N° compte]])</f>
        <v>0</v>
      </c>
      <c r="I507" s="4">
        <f>SUMIFS([1]E!F:F,[1]E!K:K,Tableau1[[#Headers],[jjb]],[1]E!D:D,Tableau1[[#This Row],[N° compte]])-SUMIFS([1]E!F:F,[1]E!G:G,Tableau1[[#Headers],[jjb]],[1]E!D:D,Tableau1[[#This Row],[N° compte]])</f>
        <v>0</v>
      </c>
      <c r="J507" s="25" t="s">
        <v>538</v>
      </c>
    </row>
    <row r="508" spans="1:10">
      <c r="A508" s="28">
        <v>4816</v>
      </c>
      <c r="B508" s="29" t="s">
        <v>539</v>
      </c>
      <c r="C508" s="3">
        <f>SUMIF([1]E!D:D,A508,[1]E!F:F)</f>
        <v>0</v>
      </c>
      <c r="D508" s="3">
        <f>SUMIF([1]E!D:D,A508,[1]E!G:G)</f>
        <v>0</v>
      </c>
      <c r="E508" s="4">
        <f>+SUMIFS([1]E!F:F,[1]E!D:D,A508,[1]E!C:C,"&gt;="&amp;debut,[1]E!C:C,"&lt;="&amp;fin)-SUMIFS([1]E!G:G,[1]E!D:D,A508,[1]E!C:C,"&gt;="&amp;debut,[1]E!C:C,"&lt;="&amp;fin)</f>
        <v>0</v>
      </c>
      <c r="F508" s="4">
        <f>+SUMIFS([1]E!F:F,[1]E!D:D,A508,[1]E!C:C,"&gt;="&amp;$A$1,[1]E!C:C,"&lt;="&amp;$A$2)-SUMIFS([1]E!G:G,[1]E!D:D,A508,[1]E!C:C,"&gt;="&amp;$A$1,[1]E!C:C,"&lt;="&amp;$A$2)</f>
        <v>0</v>
      </c>
      <c r="G508" s="4">
        <f>+SUMIFS([1]E!F:F,[1]E!D:D,A508,[1]E!C:C,"&gt;="&amp;$A$3,[1]E!C:C,"&lt;="&amp;$A$4)-SUMIFS([1]E!G:G,[1]E!D:D,$A$10,[1]E!C:C,"&gt;="&amp;A501,[1]E!C:C,"&lt;="&amp;$A$4)</f>
        <v>0</v>
      </c>
      <c r="H508" s="4">
        <f>+SUMIFS([1]E!F:F,[1]E!K:K,Tableau1[[#Headers],[cal]],[1]E!D:D,Tableau1[[#This Row],[N° compte]])-SUMIFS([1]E!G:G,[1]E!K:K,Tableau1[[#Headers],[cal]],[1]E!D:D,Tableau1[[#This Row],[N° compte]])</f>
        <v>0</v>
      </c>
      <c r="I508" s="4">
        <f>SUMIFS([1]E!F:F,[1]E!K:K,Tableau1[[#Headers],[jjb]],[1]E!D:D,Tableau1[[#This Row],[N° compte]])-SUMIFS([1]E!F:F,[1]E!G:G,Tableau1[[#Headers],[jjb]],[1]E!D:D,Tableau1[[#This Row],[N° compte]])</f>
        <v>0</v>
      </c>
      <c r="J508" s="30" t="s">
        <v>538</v>
      </c>
    </row>
    <row r="509" spans="1:10">
      <c r="A509" s="23">
        <v>486</v>
      </c>
      <c r="B509" s="24" t="s">
        <v>540</v>
      </c>
      <c r="C509" s="3">
        <f>SUMIF([1]E!D:D,A509,[1]E!F:F)</f>
        <v>0</v>
      </c>
      <c r="D509" s="3">
        <f>SUMIF([1]E!D:D,A509,[1]E!G:G)</f>
        <v>0</v>
      </c>
      <c r="E509" s="4">
        <f>+SUMIFS([1]E!F:F,[1]E!D:D,A509,[1]E!C:C,"&gt;="&amp;debut,[1]E!C:C,"&lt;="&amp;fin)-SUMIFS([1]E!G:G,[1]E!D:D,A509,[1]E!C:C,"&gt;="&amp;debut,[1]E!C:C,"&lt;="&amp;fin)</f>
        <v>0</v>
      </c>
      <c r="F509" s="4">
        <f>+SUMIFS([1]E!F:F,[1]E!D:D,A509,[1]E!C:C,"&gt;="&amp;$A$1,[1]E!C:C,"&lt;="&amp;$A$2)-SUMIFS([1]E!G:G,[1]E!D:D,A509,[1]E!C:C,"&gt;="&amp;$A$1,[1]E!C:C,"&lt;="&amp;$A$2)</f>
        <v>0</v>
      </c>
      <c r="G509" s="4">
        <f>+SUMIFS([1]E!F:F,[1]E!D:D,A509,[1]E!C:C,"&gt;="&amp;$A$3,[1]E!C:C,"&lt;="&amp;$A$4)-SUMIFS([1]E!G:G,[1]E!D:D,$A$10,[1]E!C:C,"&gt;="&amp;A502,[1]E!C:C,"&lt;="&amp;$A$4)</f>
        <v>0</v>
      </c>
      <c r="H509" s="4">
        <f>+SUMIFS([1]E!F:F,[1]E!K:K,Tableau1[[#Headers],[cal]],[1]E!D:D,Tableau1[[#This Row],[N° compte]])-SUMIFS([1]E!G:G,[1]E!K:K,Tableau1[[#Headers],[cal]],[1]E!D:D,Tableau1[[#This Row],[N° compte]])</f>
        <v>0</v>
      </c>
      <c r="I509" s="4">
        <f>SUMIFS([1]E!F:F,[1]E!K:K,Tableau1[[#Headers],[jjb]],[1]E!D:D,Tableau1[[#This Row],[N° compte]])-SUMIFS([1]E!F:F,[1]E!G:G,Tableau1[[#Headers],[jjb]],[1]E!D:D,Tableau1[[#This Row],[N° compte]])</f>
        <v>0</v>
      </c>
      <c r="J509" s="25" t="s">
        <v>541</v>
      </c>
    </row>
    <row r="510" spans="1:10">
      <c r="A510" s="28">
        <v>487</v>
      </c>
      <c r="B510" s="29" t="s">
        <v>542</v>
      </c>
      <c r="C510" s="3">
        <f>SUMIF([1]E!D:D,A510,[1]E!F:F)</f>
        <v>0</v>
      </c>
      <c r="D510" s="3">
        <f>SUMIF([1]E!D:D,A510,[1]E!G:G)</f>
        <v>0</v>
      </c>
      <c r="E510" s="4">
        <f>+SUMIFS([1]E!F:F,[1]E!D:D,A510,[1]E!C:C,"&gt;="&amp;debut,[1]E!C:C,"&lt;="&amp;fin)-SUMIFS([1]E!G:G,[1]E!D:D,A510,[1]E!C:C,"&gt;="&amp;debut,[1]E!C:C,"&lt;="&amp;fin)</f>
        <v>0</v>
      </c>
      <c r="F510" s="4">
        <f>+SUMIFS([1]E!F:F,[1]E!D:D,A510,[1]E!C:C,"&gt;="&amp;$A$1,[1]E!C:C,"&lt;="&amp;$A$2)-SUMIFS([1]E!G:G,[1]E!D:D,A510,[1]E!C:C,"&gt;="&amp;$A$1,[1]E!C:C,"&lt;="&amp;$A$2)</f>
        <v>0</v>
      </c>
      <c r="G510" s="4">
        <f>+SUMIFS([1]E!F:F,[1]E!D:D,A510,[1]E!C:C,"&gt;="&amp;$A$3,[1]E!C:C,"&lt;="&amp;$A$4)-SUMIFS([1]E!G:G,[1]E!D:D,$A$10,[1]E!C:C,"&gt;="&amp;A503,[1]E!C:C,"&lt;="&amp;$A$4)</f>
        <v>0</v>
      </c>
      <c r="H510" s="4">
        <f>+SUMIFS([1]E!F:F,[1]E!K:K,Tableau1[[#Headers],[cal]],[1]E!D:D,Tableau1[[#This Row],[N° compte]])-SUMIFS([1]E!G:G,[1]E!K:K,Tableau1[[#Headers],[cal]],[1]E!D:D,Tableau1[[#This Row],[N° compte]])</f>
        <v>0</v>
      </c>
      <c r="I510" s="4">
        <f>SUMIFS([1]E!F:F,[1]E!K:K,Tableau1[[#Headers],[jjb]],[1]E!D:D,Tableau1[[#This Row],[N° compte]])-SUMIFS([1]E!F:F,[1]E!G:G,Tableau1[[#Headers],[jjb]],[1]E!D:D,Tableau1[[#This Row],[N° compte]])</f>
        <v>0</v>
      </c>
      <c r="J510" s="30" t="s">
        <v>543</v>
      </c>
    </row>
    <row r="511" spans="1:10">
      <c r="A511" s="23">
        <v>488</v>
      </c>
      <c r="B511" s="24" t="s">
        <v>544</v>
      </c>
      <c r="C511" s="3">
        <f>SUMIF([1]E!D:D,A511,[1]E!F:F)</f>
        <v>0</v>
      </c>
      <c r="D511" s="3">
        <f>SUMIF([1]E!D:D,A511,[1]E!G:G)</f>
        <v>0</v>
      </c>
      <c r="E511" s="4">
        <f>+SUMIFS([1]E!F:F,[1]E!D:D,A511,[1]E!C:C,"&gt;="&amp;debut,[1]E!C:C,"&lt;="&amp;fin)-SUMIFS([1]E!G:G,[1]E!D:D,A511,[1]E!C:C,"&gt;="&amp;debut,[1]E!C:C,"&lt;="&amp;fin)</f>
        <v>0</v>
      </c>
      <c r="F511" s="4">
        <f>+SUMIFS([1]E!F:F,[1]E!D:D,A511,[1]E!C:C,"&gt;="&amp;$A$1,[1]E!C:C,"&lt;="&amp;$A$2)-SUMIFS([1]E!G:G,[1]E!D:D,A511,[1]E!C:C,"&gt;="&amp;$A$1,[1]E!C:C,"&lt;="&amp;$A$2)</f>
        <v>0</v>
      </c>
      <c r="G511" s="4">
        <f>+SUMIFS([1]E!F:F,[1]E!D:D,A511,[1]E!C:C,"&gt;="&amp;$A$3,[1]E!C:C,"&lt;="&amp;$A$4)-SUMIFS([1]E!G:G,[1]E!D:D,$A$10,[1]E!C:C,"&gt;="&amp;A504,[1]E!C:C,"&lt;="&amp;$A$4)</f>
        <v>0</v>
      </c>
      <c r="H511" s="4">
        <f>+SUMIFS([1]E!F:F,[1]E!K:K,Tableau1[[#Headers],[cal]],[1]E!D:D,Tableau1[[#This Row],[N° compte]])-SUMIFS([1]E!G:G,[1]E!K:K,Tableau1[[#Headers],[cal]],[1]E!D:D,Tableau1[[#This Row],[N° compte]])</f>
        <v>0</v>
      </c>
      <c r="I511" s="4">
        <f>SUMIFS([1]E!F:F,[1]E!K:K,Tableau1[[#Headers],[jjb]],[1]E!D:D,Tableau1[[#This Row],[N° compte]])-SUMIFS([1]E!F:F,[1]E!G:G,Tableau1[[#Headers],[jjb]],[1]E!D:D,Tableau1[[#This Row],[N° compte]])</f>
        <v>0</v>
      </c>
      <c r="J511" s="25"/>
    </row>
    <row r="512" spans="1:10">
      <c r="A512" s="28">
        <v>4886</v>
      </c>
      <c r="B512" s="29" t="s">
        <v>545</v>
      </c>
      <c r="C512" s="3">
        <f>SUMIF([1]E!D:D,A512,[1]E!F:F)</f>
        <v>0</v>
      </c>
      <c r="D512" s="3">
        <f>SUMIF([1]E!D:D,A512,[1]E!G:G)</f>
        <v>0</v>
      </c>
      <c r="E512" s="4">
        <f>+SUMIFS([1]E!F:F,[1]E!D:D,A512,[1]E!C:C,"&gt;="&amp;debut,[1]E!C:C,"&lt;="&amp;fin)-SUMIFS([1]E!G:G,[1]E!D:D,A512,[1]E!C:C,"&gt;="&amp;debut,[1]E!C:C,"&lt;="&amp;fin)</f>
        <v>0</v>
      </c>
      <c r="F512" s="4">
        <f>+SUMIFS([1]E!F:F,[1]E!D:D,A512,[1]E!C:C,"&gt;="&amp;$A$1,[1]E!C:C,"&lt;="&amp;$A$2)-SUMIFS([1]E!G:G,[1]E!D:D,A512,[1]E!C:C,"&gt;="&amp;$A$1,[1]E!C:C,"&lt;="&amp;$A$2)</f>
        <v>0</v>
      </c>
      <c r="G512" s="4">
        <f>+SUMIFS([1]E!F:F,[1]E!D:D,A512,[1]E!C:C,"&gt;="&amp;$A$3,[1]E!C:C,"&lt;="&amp;$A$4)-SUMIFS([1]E!G:G,[1]E!D:D,$A$10,[1]E!C:C,"&gt;="&amp;A505,[1]E!C:C,"&lt;="&amp;$A$4)</f>
        <v>0</v>
      </c>
      <c r="H512" s="4">
        <f>+SUMIFS([1]E!F:F,[1]E!K:K,Tableau1[[#Headers],[cal]],[1]E!D:D,Tableau1[[#This Row],[N° compte]])-SUMIFS([1]E!G:G,[1]E!K:K,Tableau1[[#Headers],[cal]],[1]E!D:D,Tableau1[[#This Row],[N° compte]])</f>
        <v>0</v>
      </c>
      <c r="I512" s="4">
        <f>SUMIFS([1]E!F:F,[1]E!K:K,Tableau1[[#Headers],[jjb]],[1]E!D:D,Tableau1[[#This Row],[N° compte]])-SUMIFS([1]E!F:F,[1]E!G:G,Tableau1[[#Headers],[jjb]],[1]E!D:D,Tableau1[[#This Row],[N° compte]])</f>
        <v>0</v>
      </c>
      <c r="J512" s="30"/>
    </row>
    <row r="513" spans="1:10">
      <c r="A513" s="23">
        <v>4887</v>
      </c>
      <c r="B513" s="24" t="s">
        <v>546</v>
      </c>
      <c r="C513" s="3">
        <f>SUMIF([1]E!D:D,A513,[1]E!F:F)</f>
        <v>0</v>
      </c>
      <c r="D513" s="3">
        <f>SUMIF([1]E!D:D,A513,[1]E!G:G)</f>
        <v>0</v>
      </c>
      <c r="E513" s="4">
        <f>+SUMIFS([1]E!F:F,[1]E!D:D,A513,[1]E!C:C,"&gt;="&amp;debut,[1]E!C:C,"&lt;="&amp;fin)-SUMIFS([1]E!G:G,[1]E!D:D,A513,[1]E!C:C,"&gt;="&amp;debut,[1]E!C:C,"&lt;="&amp;fin)</f>
        <v>0</v>
      </c>
      <c r="F513" s="4">
        <f>+SUMIFS([1]E!F:F,[1]E!D:D,A513,[1]E!C:C,"&gt;="&amp;$A$1,[1]E!C:C,"&lt;="&amp;$A$2)-SUMIFS([1]E!G:G,[1]E!D:D,A513,[1]E!C:C,"&gt;="&amp;$A$1,[1]E!C:C,"&lt;="&amp;$A$2)</f>
        <v>0</v>
      </c>
      <c r="G513" s="4">
        <f>+SUMIFS([1]E!F:F,[1]E!D:D,A513,[1]E!C:C,"&gt;="&amp;$A$3,[1]E!C:C,"&lt;="&amp;$A$4)-SUMIFS([1]E!G:G,[1]E!D:D,$A$10,[1]E!C:C,"&gt;="&amp;A506,[1]E!C:C,"&lt;="&amp;$A$4)</f>
        <v>0</v>
      </c>
      <c r="H513" s="4">
        <f>+SUMIFS([1]E!F:F,[1]E!K:K,Tableau1[[#Headers],[cal]],[1]E!D:D,Tableau1[[#This Row],[N° compte]])-SUMIFS([1]E!G:G,[1]E!K:K,Tableau1[[#Headers],[cal]],[1]E!D:D,Tableau1[[#This Row],[N° compte]])</f>
        <v>0</v>
      </c>
      <c r="I513" s="4">
        <f>SUMIFS([1]E!F:F,[1]E!K:K,Tableau1[[#Headers],[jjb]],[1]E!D:D,Tableau1[[#This Row],[N° compte]])-SUMIFS([1]E!F:F,[1]E!G:G,Tableau1[[#Headers],[jjb]],[1]E!D:D,Tableau1[[#This Row],[N° compte]])</f>
        <v>0</v>
      </c>
      <c r="J513" s="25"/>
    </row>
    <row r="514" spans="1:10">
      <c r="A514" s="28">
        <v>489</v>
      </c>
      <c r="B514" s="29" t="s">
        <v>547</v>
      </c>
      <c r="C514" s="3">
        <f>SUMIF([1]E!D:D,A514,[1]E!F:F)</f>
        <v>0</v>
      </c>
      <c r="D514" s="3">
        <f>SUMIF([1]E!D:D,A514,[1]E!G:G)</f>
        <v>0</v>
      </c>
      <c r="E514" s="4">
        <f>+SUMIFS([1]E!F:F,[1]E!D:D,A514,[1]E!C:C,"&gt;="&amp;debut,[1]E!C:C,"&lt;="&amp;fin)-SUMIFS([1]E!G:G,[1]E!D:D,A514,[1]E!C:C,"&gt;="&amp;debut,[1]E!C:C,"&lt;="&amp;fin)</f>
        <v>0</v>
      </c>
      <c r="F514" s="4">
        <f>+SUMIFS([1]E!F:F,[1]E!D:D,A514,[1]E!C:C,"&gt;="&amp;$A$1,[1]E!C:C,"&lt;="&amp;$A$2)-SUMIFS([1]E!G:G,[1]E!D:D,A514,[1]E!C:C,"&gt;="&amp;$A$1,[1]E!C:C,"&lt;="&amp;$A$2)</f>
        <v>0</v>
      </c>
      <c r="G514" s="4">
        <f>+SUMIFS([1]E!F:F,[1]E!D:D,A514,[1]E!C:C,"&gt;="&amp;$A$3,[1]E!C:C,"&lt;="&amp;$A$4)-SUMIFS([1]E!G:G,[1]E!D:D,$A$10,[1]E!C:C,"&gt;="&amp;A507,[1]E!C:C,"&lt;="&amp;$A$4)</f>
        <v>0</v>
      </c>
      <c r="H514" s="4">
        <f>+SUMIFS([1]E!F:F,[1]E!K:K,Tableau1[[#Headers],[cal]],[1]E!D:D,Tableau1[[#This Row],[N° compte]])-SUMIFS([1]E!G:G,[1]E!K:K,Tableau1[[#Headers],[cal]],[1]E!D:D,Tableau1[[#This Row],[N° compte]])</f>
        <v>0</v>
      </c>
      <c r="I514" s="4">
        <f>SUMIFS([1]E!F:F,[1]E!K:K,Tableau1[[#Headers],[jjb]],[1]E!D:D,Tableau1[[#This Row],[N° compte]])-SUMIFS([1]E!F:F,[1]E!G:G,Tableau1[[#Headers],[jjb]],[1]E!D:D,Tableau1[[#This Row],[N° compte]])</f>
        <v>0</v>
      </c>
      <c r="J514" s="30"/>
    </row>
    <row r="515" spans="1:10">
      <c r="A515" s="31">
        <v>49</v>
      </c>
      <c r="B515" s="32" t="s">
        <v>548</v>
      </c>
      <c r="C515" s="3">
        <f>SUMIF([1]E!D:D,A515,[1]E!F:F)</f>
        <v>0</v>
      </c>
      <c r="D515" s="3">
        <f>SUMIF([1]E!D:D,A515,[1]E!G:G)</f>
        <v>0</v>
      </c>
      <c r="E515" s="4">
        <f>+SUMIFS([1]E!F:F,[1]E!D:D,A515,[1]E!C:C,"&gt;="&amp;debut,[1]E!C:C,"&lt;="&amp;fin)-SUMIFS([1]E!G:G,[1]E!D:D,A515,[1]E!C:C,"&gt;="&amp;debut,[1]E!C:C,"&lt;="&amp;fin)</f>
        <v>0</v>
      </c>
      <c r="F515" s="4">
        <f>+SUMIFS([1]E!F:F,[1]E!D:D,A515,[1]E!C:C,"&gt;="&amp;$A$1,[1]E!C:C,"&lt;="&amp;$A$2)-SUMIFS([1]E!G:G,[1]E!D:D,A515,[1]E!C:C,"&gt;="&amp;$A$1,[1]E!C:C,"&lt;="&amp;$A$2)</f>
        <v>0</v>
      </c>
      <c r="G515" s="4">
        <f>+SUMIFS([1]E!F:F,[1]E!D:D,A515,[1]E!C:C,"&gt;="&amp;$A$3,[1]E!C:C,"&lt;="&amp;$A$4)-SUMIFS([1]E!G:G,[1]E!D:D,$A$10,[1]E!C:C,"&gt;="&amp;A508,[1]E!C:C,"&lt;="&amp;$A$4)</f>
        <v>0</v>
      </c>
      <c r="H515" s="4">
        <f>+SUMIFS([1]E!F:F,[1]E!K:K,Tableau1[[#Headers],[cal]],[1]E!D:D,Tableau1[[#This Row],[N° compte]])-SUMIFS([1]E!G:G,[1]E!K:K,Tableau1[[#Headers],[cal]],[1]E!D:D,Tableau1[[#This Row],[N° compte]])</f>
        <v>0</v>
      </c>
      <c r="I515" s="4">
        <f>SUMIFS([1]E!F:F,[1]E!K:K,Tableau1[[#Headers],[jjb]],[1]E!D:D,Tableau1[[#This Row],[N° compte]])-SUMIFS([1]E!F:F,[1]E!G:G,Tableau1[[#Headers],[jjb]],[1]E!D:D,Tableau1[[#This Row],[N° compte]])</f>
        <v>0</v>
      </c>
      <c r="J515" s="33"/>
    </row>
    <row r="516" spans="1:10">
      <c r="A516" s="28">
        <v>491</v>
      </c>
      <c r="B516" s="29" t="s">
        <v>549</v>
      </c>
      <c r="C516" s="3">
        <f>SUMIF([1]E!D:D,A516,[1]E!F:F)</f>
        <v>0</v>
      </c>
      <c r="D516" s="3">
        <f>SUMIF([1]E!D:D,A516,[1]E!G:G)</f>
        <v>0</v>
      </c>
      <c r="E516" s="4">
        <f>+SUMIFS([1]E!F:F,[1]E!D:D,A516,[1]E!C:C,"&gt;="&amp;debut,[1]E!C:C,"&lt;="&amp;fin)-SUMIFS([1]E!G:G,[1]E!D:D,A516,[1]E!C:C,"&gt;="&amp;debut,[1]E!C:C,"&lt;="&amp;fin)</f>
        <v>0</v>
      </c>
      <c r="F516" s="4">
        <f>+SUMIFS([1]E!F:F,[1]E!D:D,A516,[1]E!C:C,"&gt;="&amp;$A$1,[1]E!C:C,"&lt;="&amp;$A$2)-SUMIFS([1]E!G:G,[1]E!D:D,A516,[1]E!C:C,"&gt;="&amp;$A$1,[1]E!C:C,"&lt;="&amp;$A$2)</f>
        <v>0</v>
      </c>
      <c r="G516" s="4">
        <f>+SUMIFS([1]E!F:F,[1]E!D:D,A516,[1]E!C:C,"&gt;="&amp;$A$3,[1]E!C:C,"&lt;="&amp;$A$4)-SUMIFS([1]E!G:G,[1]E!D:D,$A$10,[1]E!C:C,"&gt;="&amp;A509,[1]E!C:C,"&lt;="&amp;$A$4)</f>
        <v>0</v>
      </c>
      <c r="H516" s="4">
        <f>+SUMIFS([1]E!F:F,[1]E!K:K,Tableau1[[#Headers],[cal]],[1]E!D:D,Tableau1[[#This Row],[N° compte]])-SUMIFS([1]E!G:G,[1]E!K:K,Tableau1[[#Headers],[cal]],[1]E!D:D,Tableau1[[#This Row],[N° compte]])</f>
        <v>0</v>
      </c>
      <c r="I516" s="4">
        <f>SUMIFS([1]E!F:F,[1]E!K:K,Tableau1[[#Headers],[jjb]],[1]E!D:D,Tableau1[[#This Row],[N° compte]])-SUMIFS([1]E!F:F,[1]E!G:G,Tableau1[[#Headers],[jjb]],[1]E!D:D,Tableau1[[#This Row],[N° compte]])</f>
        <v>0</v>
      </c>
      <c r="J516" s="30" t="s">
        <v>550</v>
      </c>
    </row>
    <row r="517" spans="1:10">
      <c r="A517" s="23">
        <v>495</v>
      </c>
      <c r="B517" s="24" t="s">
        <v>551</v>
      </c>
      <c r="C517" s="3">
        <f>SUMIF([1]E!D:D,A517,[1]E!F:F)</f>
        <v>0</v>
      </c>
      <c r="D517" s="3">
        <f>SUMIF([1]E!D:D,A517,[1]E!G:G)</f>
        <v>0</v>
      </c>
      <c r="E517" s="4">
        <f>+SUMIFS([1]E!F:F,[1]E!D:D,A517,[1]E!C:C,"&gt;="&amp;debut,[1]E!C:C,"&lt;="&amp;fin)-SUMIFS([1]E!G:G,[1]E!D:D,A517,[1]E!C:C,"&gt;="&amp;debut,[1]E!C:C,"&lt;="&amp;fin)</f>
        <v>0</v>
      </c>
      <c r="F517" s="4">
        <f>+SUMIFS([1]E!F:F,[1]E!D:D,A517,[1]E!C:C,"&gt;="&amp;$A$1,[1]E!C:C,"&lt;="&amp;$A$2)-SUMIFS([1]E!G:G,[1]E!D:D,A517,[1]E!C:C,"&gt;="&amp;$A$1,[1]E!C:C,"&lt;="&amp;$A$2)</f>
        <v>0</v>
      </c>
      <c r="G517" s="4">
        <f>+SUMIFS([1]E!F:F,[1]E!D:D,A517,[1]E!C:C,"&gt;="&amp;$A$3,[1]E!C:C,"&lt;="&amp;$A$4)-SUMIFS([1]E!G:G,[1]E!D:D,$A$10,[1]E!C:C,"&gt;="&amp;A510,[1]E!C:C,"&lt;="&amp;$A$4)</f>
        <v>0</v>
      </c>
      <c r="H517" s="4">
        <f>+SUMIFS([1]E!F:F,[1]E!K:K,Tableau1[[#Headers],[cal]],[1]E!D:D,Tableau1[[#This Row],[N° compte]])-SUMIFS([1]E!G:G,[1]E!K:K,Tableau1[[#Headers],[cal]],[1]E!D:D,Tableau1[[#This Row],[N° compte]])</f>
        <v>0</v>
      </c>
      <c r="I517" s="4">
        <f>SUMIFS([1]E!F:F,[1]E!K:K,Tableau1[[#Headers],[jjb]],[1]E!D:D,Tableau1[[#This Row],[N° compte]])-SUMIFS([1]E!F:F,[1]E!G:G,Tableau1[[#Headers],[jjb]],[1]E!D:D,Tableau1[[#This Row],[N° compte]])</f>
        <v>0</v>
      </c>
      <c r="J517" s="25" t="s">
        <v>552</v>
      </c>
    </row>
    <row r="518" spans="1:10">
      <c r="A518" s="28">
        <v>4951</v>
      </c>
      <c r="B518" s="29" t="s">
        <v>553</v>
      </c>
      <c r="C518" s="3">
        <f>SUMIF([1]E!D:D,A518,[1]E!F:F)</f>
        <v>0</v>
      </c>
      <c r="D518" s="3">
        <f>SUMIF([1]E!D:D,A518,[1]E!G:G)</f>
        <v>0</v>
      </c>
      <c r="E518" s="4">
        <f>+SUMIFS([1]E!F:F,[1]E!D:D,A518,[1]E!C:C,"&gt;="&amp;debut,[1]E!C:C,"&lt;="&amp;fin)-SUMIFS([1]E!G:G,[1]E!D:D,A518,[1]E!C:C,"&gt;="&amp;debut,[1]E!C:C,"&lt;="&amp;fin)</f>
        <v>0</v>
      </c>
      <c r="F518" s="4">
        <f>+SUMIFS([1]E!F:F,[1]E!D:D,A518,[1]E!C:C,"&gt;="&amp;$A$1,[1]E!C:C,"&lt;="&amp;$A$2)-SUMIFS([1]E!G:G,[1]E!D:D,A518,[1]E!C:C,"&gt;="&amp;$A$1,[1]E!C:C,"&lt;="&amp;$A$2)</f>
        <v>0</v>
      </c>
      <c r="G518" s="4">
        <f>+SUMIFS([1]E!F:F,[1]E!D:D,A518,[1]E!C:C,"&gt;="&amp;$A$3,[1]E!C:C,"&lt;="&amp;$A$4)-SUMIFS([1]E!G:G,[1]E!D:D,$A$10,[1]E!C:C,"&gt;="&amp;A511,[1]E!C:C,"&lt;="&amp;$A$4)</f>
        <v>0</v>
      </c>
      <c r="H518" s="4">
        <f>+SUMIFS([1]E!F:F,[1]E!K:K,Tableau1[[#Headers],[cal]],[1]E!D:D,Tableau1[[#This Row],[N° compte]])-SUMIFS([1]E!G:G,[1]E!K:K,Tableau1[[#Headers],[cal]],[1]E!D:D,Tableau1[[#This Row],[N° compte]])</f>
        <v>0</v>
      </c>
      <c r="I518" s="4">
        <f>SUMIFS([1]E!F:F,[1]E!K:K,Tableau1[[#Headers],[jjb]],[1]E!D:D,Tableau1[[#This Row],[N° compte]])-SUMIFS([1]E!F:F,[1]E!G:G,Tableau1[[#Headers],[jjb]],[1]E!D:D,Tableau1[[#This Row],[N° compte]])</f>
        <v>0</v>
      </c>
      <c r="J518" s="30" t="s">
        <v>552</v>
      </c>
    </row>
    <row r="519" spans="1:10">
      <c r="A519" s="23">
        <v>4955</v>
      </c>
      <c r="B519" s="24" t="s">
        <v>554</v>
      </c>
      <c r="C519" s="3">
        <f>SUMIF([1]E!D:D,A519,[1]E!F:F)</f>
        <v>0</v>
      </c>
      <c r="D519" s="3">
        <f>SUMIF([1]E!D:D,A519,[1]E!G:G)</f>
        <v>0</v>
      </c>
      <c r="E519" s="4">
        <f>+SUMIFS([1]E!F:F,[1]E!D:D,A519,[1]E!C:C,"&gt;="&amp;debut,[1]E!C:C,"&lt;="&amp;fin)-SUMIFS([1]E!G:G,[1]E!D:D,A519,[1]E!C:C,"&gt;="&amp;debut,[1]E!C:C,"&lt;="&amp;fin)</f>
        <v>0</v>
      </c>
      <c r="F519" s="4">
        <f>+SUMIFS([1]E!F:F,[1]E!D:D,A519,[1]E!C:C,"&gt;="&amp;$A$1,[1]E!C:C,"&lt;="&amp;$A$2)-SUMIFS([1]E!G:G,[1]E!D:D,A519,[1]E!C:C,"&gt;="&amp;$A$1,[1]E!C:C,"&lt;="&amp;$A$2)</f>
        <v>0</v>
      </c>
      <c r="G519" s="4">
        <f>+SUMIFS([1]E!F:F,[1]E!D:D,A519,[1]E!C:C,"&gt;="&amp;$A$3,[1]E!C:C,"&lt;="&amp;$A$4)-SUMIFS([1]E!G:G,[1]E!D:D,$A$10,[1]E!C:C,"&gt;="&amp;A512,[1]E!C:C,"&lt;="&amp;$A$4)</f>
        <v>0</v>
      </c>
      <c r="H519" s="4">
        <f>+SUMIFS([1]E!F:F,[1]E!K:K,Tableau1[[#Headers],[cal]],[1]E!D:D,Tableau1[[#This Row],[N° compte]])-SUMIFS([1]E!G:G,[1]E!K:K,Tableau1[[#Headers],[cal]],[1]E!D:D,Tableau1[[#This Row],[N° compte]])</f>
        <v>0</v>
      </c>
      <c r="I519" s="4">
        <f>SUMIFS([1]E!F:F,[1]E!K:K,Tableau1[[#Headers],[jjb]],[1]E!D:D,Tableau1[[#This Row],[N° compte]])-SUMIFS([1]E!F:F,[1]E!G:G,Tableau1[[#Headers],[jjb]],[1]E!D:D,Tableau1[[#This Row],[N° compte]])</f>
        <v>0</v>
      </c>
      <c r="J519" s="25" t="s">
        <v>552</v>
      </c>
    </row>
    <row r="520" spans="1:10">
      <c r="A520" s="28">
        <v>4958</v>
      </c>
      <c r="B520" s="29" t="s">
        <v>555</v>
      </c>
      <c r="C520" s="3">
        <f>SUMIF([1]E!D:D,A520,[1]E!F:F)</f>
        <v>0</v>
      </c>
      <c r="D520" s="3">
        <f>SUMIF([1]E!D:D,A520,[1]E!G:G)</f>
        <v>0</v>
      </c>
      <c r="E520" s="4">
        <f>+SUMIFS([1]E!F:F,[1]E!D:D,A520,[1]E!C:C,"&gt;="&amp;debut,[1]E!C:C,"&lt;="&amp;fin)-SUMIFS([1]E!G:G,[1]E!D:D,A520,[1]E!C:C,"&gt;="&amp;debut,[1]E!C:C,"&lt;="&amp;fin)</f>
        <v>0</v>
      </c>
      <c r="F520" s="4">
        <f>+SUMIFS([1]E!F:F,[1]E!D:D,A520,[1]E!C:C,"&gt;="&amp;$A$1,[1]E!C:C,"&lt;="&amp;$A$2)-SUMIFS([1]E!G:G,[1]E!D:D,A520,[1]E!C:C,"&gt;="&amp;$A$1,[1]E!C:C,"&lt;="&amp;$A$2)</f>
        <v>0</v>
      </c>
      <c r="G520" s="4">
        <f>+SUMIFS([1]E!F:F,[1]E!D:D,A520,[1]E!C:C,"&gt;="&amp;$A$3,[1]E!C:C,"&lt;="&amp;$A$4)-SUMIFS([1]E!G:G,[1]E!D:D,$A$10,[1]E!C:C,"&gt;="&amp;A513,[1]E!C:C,"&lt;="&amp;$A$4)</f>
        <v>0</v>
      </c>
      <c r="H520" s="4">
        <f>+SUMIFS([1]E!F:F,[1]E!K:K,Tableau1[[#Headers],[cal]],[1]E!D:D,Tableau1[[#This Row],[N° compte]])-SUMIFS([1]E!G:G,[1]E!K:K,Tableau1[[#Headers],[cal]],[1]E!D:D,Tableau1[[#This Row],[N° compte]])</f>
        <v>0</v>
      </c>
      <c r="I520" s="4">
        <f>SUMIFS([1]E!F:F,[1]E!K:K,Tableau1[[#Headers],[jjb]],[1]E!D:D,Tableau1[[#This Row],[N° compte]])-SUMIFS([1]E!F:F,[1]E!G:G,Tableau1[[#Headers],[jjb]],[1]E!D:D,Tableau1[[#This Row],[N° compte]])</f>
        <v>0</v>
      </c>
      <c r="J520" s="30" t="s">
        <v>552</v>
      </c>
    </row>
    <row r="521" spans="1:10">
      <c r="A521" s="23">
        <v>496</v>
      </c>
      <c r="B521" s="24" t="s">
        <v>556</v>
      </c>
      <c r="C521" s="3">
        <f>SUMIF([1]E!D:D,A521,[1]E!F:F)</f>
        <v>0</v>
      </c>
      <c r="D521" s="3">
        <f>SUMIF([1]E!D:D,A521,[1]E!G:G)</f>
        <v>0</v>
      </c>
      <c r="E521" s="4">
        <f>+SUMIFS([1]E!F:F,[1]E!D:D,A521,[1]E!C:C,"&gt;="&amp;debut,[1]E!C:C,"&lt;="&amp;fin)-SUMIFS([1]E!G:G,[1]E!D:D,A521,[1]E!C:C,"&gt;="&amp;debut,[1]E!C:C,"&lt;="&amp;fin)</f>
        <v>0</v>
      </c>
      <c r="F521" s="4">
        <f>+SUMIFS([1]E!F:F,[1]E!D:D,A521,[1]E!C:C,"&gt;="&amp;$A$1,[1]E!C:C,"&lt;="&amp;$A$2)-SUMIFS([1]E!G:G,[1]E!D:D,A521,[1]E!C:C,"&gt;="&amp;$A$1,[1]E!C:C,"&lt;="&amp;$A$2)</f>
        <v>0</v>
      </c>
      <c r="G521" s="4">
        <f>+SUMIFS([1]E!F:F,[1]E!D:D,A521,[1]E!C:C,"&gt;="&amp;$A$3,[1]E!C:C,"&lt;="&amp;$A$4)-SUMIFS([1]E!G:G,[1]E!D:D,$A$10,[1]E!C:C,"&gt;="&amp;A514,[1]E!C:C,"&lt;="&amp;$A$4)</f>
        <v>0</v>
      </c>
      <c r="H521" s="4">
        <f>+SUMIFS([1]E!F:F,[1]E!K:K,Tableau1[[#Headers],[cal]],[1]E!D:D,Tableau1[[#This Row],[N° compte]])-SUMIFS([1]E!G:G,[1]E!K:K,Tableau1[[#Headers],[cal]],[1]E!D:D,Tableau1[[#This Row],[N° compte]])</f>
        <v>0</v>
      </c>
      <c r="I521" s="4">
        <f>SUMIFS([1]E!F:F,[1]E!K:K,Tableau1[[#Headers],[jjb]],[1]E!D:D,Tableau1[[#This Row],[N° compte]])-SUMIFS([1]E!F:F,[1]E!G:G,Tableau1[[#Headers],[jjb]],[1]E!D:D,Tableau1[[#This Row],[N° compte]])</f>
        <v>0</v>
      </c>
      <c r="J521" s="25" t="s">
        <v>552</v>
      </c>
    </row>
    <row r="522" spans="1:10">
      <c r="A522" s="28">
        <v>4962</v>
      </c>
      <c r="B522" s="29" t="s">
        <v>519</v>
      </c>
      <c r="C522" s="3">
        <f>SUMIF([1]E!D:D,A522,[1]E!F:F)</f>
        <v>0</v>
      </c>
      <c r="D522" s="3">
        <f>SUMIF([1]E!D:D,A522,[1]E!G:G)</f>
        <v>0</v>
      </c>
      <c r="E522" s="4">
        <f>+SUMIFS([1]E!F:F,[1]E!D:D,A522,[1]E!C:C,"&gt;="&amp;debut,[1]E!C:C,"&lt;="&amp;fin)-SUMIFS([1]E!G:G,[1]E!D:D,A522,[1]E!C:C,"&gt;="&amp;debut,[1]E!C:C,"&lt;="&amp;fin)</f>
        <v>0</v>
      </c>
      <c r="F522" s="4">
        <f>+SUMIFS([1]E!F:F,[1]E!D:D,A522,[1]E!C:C,"&gt;="&amp;$A$1,[1]E!C:C,"&lt;="&amp;$A$2)-SUMIFS([1]E!G:G,[1]E!D:D,A522,[1]E!C:C,"&gt;="&amp;$A$1,[1]E!C:C,"&lt;="&amp;$A$2)</f>
        <v>0</v>
      </c>
      <c r="G522" s="4">
        <f>+SUMIFS([1]E!F:F,[1]E!D:D,A522,[1]E!C:C,"&gt;="&amp;$A$3,[1]E!C:C,"&lt;="&amp;$A$4)-SUMIFS([1]E!G:G,[1]E!D:D,$A$10,[1]E!C:C,"&gt;="&amp;A515,[1]E!C:C,"&lt;="&amp;$A$4)</f>
        <v>0</v>
      </c>
      <c r="H522" s="4">
        <f>+SUMIFS([1]E!F:F,[1]E!K:K,Tableau1[[#Headers],[cal]],[1]E!D:D,Tableau1[[#This Row],[N° compte]])-SUMIFS([1]E!G:G,[1]E!K:K,Tableau1[[#Headers],[cal]],[1]E!D:D,Tableau1[[#This Row],[N° compte]])</f>
        <v>0</v>
      </c>
      <c r="I522" s="4">
        <f>SUMIFS([1]E!F:F,[1]E!K:K,Tableau1[[#Headers],[jjb]],[1]E!D:D,Tableau1[[#This Row],[N° compte]])-SUMIFS([1]E!F:F,[1]E!G:G,Tableau1[[#Headers],[jjb]],[1]E!D:D,Tableau1[[#This Row],[N° compte]])</f>
        <v>0</v>
      </c>
      <c r="J522" s="30" t="s">
        <v>552</v>
      </c>
    </row>
    <row r="523" spans="1:10">
      <c r="A523" s="23">
        <v>4965</v>
      </c>
      <c r="B523" s="24" t="s">
        <v>521</v>
      </c>
      <c r="C523" s="3">
        <f>SUMIF([1]E!D:D,A523,[1]E!F:F)</f>
        <v>0</v>
      </c>
      <c r="D523" s="3">
        <f>SUMIF([1]E!D:D,A523,[1]E!G:G)</f>
        <v>0</v>
      </c>
      <c r="E523" s="4">
        <f>+SUMIFS([1]E!F:F,[1]E!D:D,A523,[1]E!C:C,"&gt;="&amp;debut,[1]E!C:C,"&lt;="&amp;fin)-SUMIFS([1]E!G:G,[1]E!D:D,A523,[1]E!C:C,"&gt;="&amp;debut,[1]E!C:C,"&lt;="&amp;fin)</f>
        <v>0</v>
      </c>
      <c r="F523" s="4">
        <f>+SUMIFS([1]E!F:F,[1]E!D:D,A523,[1]E!C:C,"&gt;="&amp;$A$1,[1]E!C:C,"&lt;="&amp;$A$2)-SUMIFS([1]E!G:G,[1]E!D:D,A523,[1]E!C:C,"&gt;="&amp;$A$1,[1]E!C:C,"&lt;="&amp;$A$2)</f>
        <v>0</v>
      </c>
      <c r="G523" s="4">
        <f>+SUMIFS([1]E!F:F,[1]E!D:D,A523,[1]E!C:C,"&gt;="&amp;$A$3,[1]E!C:C,"&lt;="&amp;$A$4)-SUMIFS([1]E!G:G,[1]E!D:D,$A$10,[1]E!C:C,"&gt;="&amp;A516,[1]E!C:C,"&lt;="&amp;$A$4)</f>
        <v>0</v>
      </c>
      <c r="H523" s="4">
        <f>+SUMIFS([1]E!F:F,[1]E!K:K,Tableau1[[#Headers],[cal]],[1]E!D:D,Tableau1[[#This Row],[N° compte]])-SUMIFS([1]E!G:G,[1]E!K:K,Tableau1[[#Headers],[cal]],[1]E!D:D,Tableau1[[#This Row],[N° compte]])</f>
        <v>0</v>
      </c>
      <c r="I523" s="4">
        <f>SUMIFS([1]E!F:F,[1]E!K:K,Tableau1[[#Headers],[jjb]],[1]E!D:D,Tableau1[[#This Row],[N° compte]])-SUMIFS([1]E!F:F,[1]E!G:G,Tableau1[[#Headers],[jjb]],[1]E!D:D,Tableau1[[#This Row],[N° compte]])</f>
        <v>0</v>
      </c>
      <c r="J523" s="25" t="s">
        <v>552</v>
      </c>
    </row>
    <row r="524" spans="1:10">
      <c r="A524" s="28">
        <v>4967</v>
      </c>
      <c r="B524" s="29" t="s">
        <v>557</v>
      </c>
      <c r="C524" s="3">
        <f>SUMIF([1]E!D:D,A524,[1]E!F:F)</f>
        <v>0</v>
      </c>
      <c r="D524" s="3">
        <f>SUMIF([1]E!D:D,A524,[1]E!G:G)</f>
        <v>0</v>
      </c>
      <c r="E524" s="4">
        <f>+SUMIFS([1]E!F:F,[1]E!D:D,A524,[1]E!C:C,"&gt;="&amp;debut,[1]E!C:C,"&lt;="&amp;fin)-SUMIFS([1]E!G:G,[1]E!D:D,A524,[1]E!C:C,"&gt;="&amp;debut,[1]E!C:C,"&lt;="&amp;fin)</f>
        <v>0</v>
      </c>
      <c r="F524" s="4">
        <f>+SUMIFS([1]E!F:F,[1]E!D:D,A524,[1]E!C:C,"&gt;="&amp;$A$1,[1]E!C:C,"&lt;="&amp;$A$2)-SUMIFS([1]E!G:G,[1]E!D:D,A524,[1]E!C:C,"&gt;="&amp;$A$1,[1]E!C:C,"&lt;="&amp;$A$2)</f>
        <v>0</v>
      </c>
      <c r="G524" s="4">
        <f>+SUMIFS([1]E!F:F,[1]E!D:D,A524,[1]E!C:C,"&gt;="&amp;$A$3,[1]E!C:C,"&lt;="&amp;$A$4)-SUMIFS([1]E!G:G,[1]E!D:D,$A$10,[1]E!C:C,"&gt;="&amp;A517,[1]E!C:C,"&lt;="&amp;$A$4)</f>
        <v>0</v>
      </c>
      <c r="H524" s="4">
        <f>+SUMIFS([1]E!F:F,[1]E!K:K,Tableau1[[#Headers],[cal]],[1]E!D:D,Tableau1[[#This Row],[N° compte]])-SUMIFS([1]E!G:G,[1]E!K:K,Tableau1[[#Headers],[cal]],[1]E!D:D,Tableau1[[#This Row],[N° compte]])</f>
        <v>0</v>
      </c>
      <c r="I524" s="4">
        <f>SUMIFS([1]E!F:F,[1]E!K:K,Tableau1[[#Headers],[jjb]],[1]E!D:D,Tableau1[[#This Row],[N° compte]])-SUMIFS([1]E!F:F,[1]E!G:G,Tableau1[[#Headers],[jjb]],[1]E!D:D,Tableau1[[#This Row],[N° compte]])</f>
        <v>0</v>
      </c>
      <c r="J524" s="30" t="s">
        <v>552</v>
      </c>
    </row>
    <row r="525" spans="1:10">
      <c r="A525" s="31">
        <v>50</v>
      </c>
      <c r="B525" s="32" t="s">
        <v>558</v>
      </c>
      <c r="C525" s="3">
        <f>SUMIF([1]E!D:D,A525,[1]E!F:F)</f>
        <v>0</v>
      </c>
      <c r="D525" s="3">
        <f>SUMIF([1]E!D:D,A525,[1]E!G:G)</f>
        <v>0</v>
      </c>
      <c r="E525" s="4">
        <f>+SUMIFS([1]E!F:F,[1]E!D:D,A525,[1]E!C:C,"&gt;="&amp;debut,[1]E!C:C,"&lt;="&amp;fin)-SUMIFS([1]E!G:G,[1]E!D:D,A525,[1]E!C:C,"&gt;="&amp;debut,[1]E!C:C,"&lt;="&amp;fin)</f>
        <v>0</v>
      </c>
      <c r="F525" s="4">
        <f>+SUMIFS([1]E!F:F,[1]E!D:D,A525,[1]E!C:C,"&gt;="&amp;$A$1,[1]E!C:C,"&lt;="&amp;$A$2)-SUMIFS([1]E!G:G,[1]E!D:D,A525,[1]E!C:C,"&gt;="&amp;$A$1,[1]E!C:C,"&lt;="&amp;$A$2)</f>
        <v>0</v>
      </c>
      <c r="G525" s="4">
        <f>+SUMIFS([1]E!F:F,[1]E!D:D,A525,[1]E!C:C,"&gt;="&amp;$A$3,[1]E!C:C,"&lt;="&amp;$A$4)-SUMIFS([1]E!G:G,[1]E!D:D,$A$10,[1]E!C:C,"&gt;="&amp;A518,[1]E!C:C,"&lt;="&amp;$A$4)</f>
        <v>0</v>
      </c>
      <c r="H525" s="4">
        <f>+SUMIFS([1]E!F:F,[1]E!K:K,Tableau1[[#Headers],[cal]],[1]E!D:D,Tableau1[[#This Row],[N° compte]])-SUMIFS([1]E!G:G,[1]E!K:K,Tableau1[[#Headers],[cal]],[1]E!D:D,Tableau1[[#This Row],[N° compte]])</f>
        <v>0</v>
      </c>
      <c r="I525" s="4">
        <f>SUMIFS([1]E!F:F,[1]E!K:K,Tableau1[[#Headers],[jjb]],[1]E!D:D,Tableau1[[#This Row],[N° compte]])-SUMIFS([1]E!F:F,[1]E!G:G,Tableau1[[#Headers],[jjb]],[1]E!D:D,Tableau1[[#This Row],[N° compte]])</f>
        <v>0</v>
      </c>
      <c r="J525" s="33"/>
    </row>
    <row r="526" spans="1:10">
      <c r="A526" s="28">
        <v>501</v>
      </c>
      <c r="B526" s="29" t="s">
        <v>559</v>
      </c>
      <c r="C526" s="3">
        <f>SUMIF([1]E!D:D,A526,[1]E!F:F)</f>
        <v>0</v>
      </c>
      <c r="D526" s="3">
        <f>SUMIF([1]E!D:D,A526,[1]E!G:G)</f>
        <v>0</v>
      </c>
      <c r="E526" s="4">
        <f>+SUMIFS([1]E!F:F,[1]E!D:D,A526,[1]E!C:C,"&gt;="&amp;debut,[1]E!C:C,"&lt;="&amp;fin)-SUMIFS([1]E!G:G,[1]E!D:D,A526,[1]E!C:C,"&gt;="&amp;debut,[1]E!C:C,"&lt;="&amp;fin)</f>
        <v>0</v>
      </c>
      <c r="F526" s="4">
        <f>+SUMIFS([1]E!F:F,[1]E!D:D,A526,[1]E!C:C,"&gt;="&amp;$A$1,[1]E!C:C,"&lt;="&amp;$A$2)-SUMIFS([1]E!G:G,[1]E!D:D,A526,[1]E!C:C,"&gt;="&amp;$A$1,[1]E!C:C,"&lt;="&amp;$A$2)</f>
        <v>0</v>
      </c>
      <c r="G526" s="4">
        <f>+SUMIFS([1]E!F:F,[1]E!D:D,A526,[1]E!C:C,"&gt;="&amp;$A$3,[1]E!C:C,"&lt;="&amp;$A$4)-SUMIFS([1]E!G:G,[1]E!D:D,$A$10,[1]E!C:C,"&gt;="&amp;A519,[1]E!C:C,"&lt;="&amp;$A$4)</f>
        <v>0</v>
      </c>
      <c r="H526" s="4">
        <f>+SUMIFS([1]E!F:F,[1]E!K:K,Tableau1[[#Headers],[cal]],[1]E!D:D,Tableau1[[#This Row],[N° compte]])-SUMIFS([1]E!G:G,[1]E!K:K,Tableau1[[#Headers],[cal]],[1]E!D:D,Tableau1[[#This Row],[N° compte]])</f>
        <v>0</v>
      </c>
      <c r="I526" s="4">
        <f>SUMIFS([1]E!F:F,[1]E!K:K,Tableau1[[#Headers],[jjb]],[1]E!D:D,Tableau1[[#This Row],[N° compte]])-SUMIFS([1]E!F:F,[1]E!G:G,Tableau1[[#Headers],[jjb]],[1]E!D:D,Tableau1[[#This Row],[N° compte]])</f>
        <v>0</v>
      </c>
      <c r="J526" s="30"/>
    </row>
    <row r="527" spans="1:10">
      <c r="A527" s="23">
        <v>502</v>
      </c>
      <c r="B527" s="24" t="s">
        <v>560</v>
      </c>
      <c r="C527" s="3">
        <f>SUMIF([1]E!D:D,A527,[1]E!F:F)</f>
        <v>0</v>
      </c>
      <c r="D527" s="3">
        <f>SUMIF([1]E!D:D,A527,[1]E!G:G)</f>
        <v>0</v>
      </c>
      <c r="E527" s="4">
        <f>+SUMIFS([1]E!F:F,[1]E!D:D,A527,[1]E!C:C,"&gt;="&amp;debut,[1]E!C:C,"&lt;="&amp;fin)-SUMIFS([1]E!G:G,[1]E!D:D,A527,[1]E!C:C,"&gt;="&amp;debut,[1]E!C:C,"&lt;="&amp;fin)</f>
        <v>0</v>
      </c>
      <c r="F527" s="4">
        <f>+SUMIFS([1]E!F:F,[1]E!D:D,A527,[1]E!C:C,"&gt;="&amp;$A$1,[1]E!C:C,"&lt;="&amp;$A$2)-SUMIFS([1]E!G:G,[1]E!D:D,A527,[1]E!C:C,"&gt;="&amp;$A$1,[1]E!C:C,"&lt;="&amp;$A$2)</f>
        <v>0</v>
      </c>
      <c r="G527" s="4">
        <f>+SUMIFS([1]E!F:F,[1]E!D:D,A527,[1]E!C:C,"&gt;="&amp;$A$3,[1]E!C:C,"&lt;="&amp;$A$4)-SUMIFS([1]E!G:G,[1]E!D:D,$A$10,[1]E!C:C,"&gt;="&amp;A520,[1]E!C:C,"&lt;="&amp;$A$4)</f>
        <v>0</v>
      </c>
      <c r="H527" s="4">
        <f>+SUMIFS([1]E!F:F,[1]E!K:K,Tableau1[[#Headers],[cal]],[1]E!D:D,Tableau1[[#This Row],[N° compte]])-SUMIFS([1]E!G:G,[1]E!K:K,Tableau1[[#Headers],[cal]],[1]E!D:D,Tableau1[[#This Row],[N° compte]])</f>
        <v>0</v>
      </c>
      <c r="I527" s="4">
        <f>SUMIFS([1]E!F:F,[1]E!K:K,Tableau1[[#Headers],[jjb]],[1]E!D:D,Tableau1[[#This Row],[N° compte]])-SUMIFS([1]E!F:F,[1]E!G:G,Tableau1[[#Headers],[jjb]],[1]E!D:D,Tableau1[[#This Row],[N° compte]])</f>
        <v>0</v>
      </c>
      <c r="J527" s="25" t="s">
        <v>560</v>
      </c>
    </row>
    <row r="528" spans="1:10">
      <c r="A528" s="28">
        <v>503</v>
      </c>
      <c r="B528" s="29" t="s">
        <v>253</v>
      </c>
      <c r="C528" s="3">
        <f>SUMIF([1]E!D:D,A528,[1]E!F:F)</f>
        <v>0</v>
      </c>
      <c r="D528" s="3">
        <f>SUMIF([1]E!D:D,A528,[1]E!G:G)</f>
        <v>0</v>
      </c>
      <c r="E528" s="4">
        <f>+SUMIFS([1]E!F:F,[1]E!D:D,A528,[1]E!C:C,"&gt;="&amp;debut,[1]E!C:C,"&lt;="&amp;fin)-SUMIFS([1]E!G:G,[1]E!D:D,A528,[1]E!C:C,"&gt;="&amp;debut,[1]E!C:C,"&lt;="&amp;fin)</f>
        <v>0</v>
      </c>
      <c r="F528" s="4">
        <f>+SUMIFS([1]E!F:F,[1]E!D:D,A528,[1]E!C:C,"&gt;="&amp;$A$1,[1]E!C:C,"&lt;="&amp;$A$2)-SUMIFS([1]E!G:G,[1]E!D:D,A528,[1]E!C:C,"&gt;="&amp;$A$1,[1]E!C:C,"&lt;="&amp;$A$2)</f>
        <v>0</v>
      </c>
      <c r="G528" s="4">
        <f>+SUMIFS([1]E!F:F,[1]E!D:D,A528,[1]E!C:C,"&gt;="&amp;$A$3,[1]E!C:C,"&lt;="&amp;$A$4)-SUMIFS([1]E!G:G,[1]E!D:D,$A$10,[1]E!C:C,"&gt;="&amp;A521,[1]E!C:C,"&lt;="&amp;$A$4)</f>
        <v>0</v>
      </c>
      <c r="H528" s="4">
        <f>+SUMIFS([1]E!F:F,[1]E!K:K,Tableau1[[#Headers],[cal]],[1]E!D:D,Tableau1[[#This Row],[N° compte]])-SUMIFS([1]E!G:G,[1]E!K:K,Tableau1[[#Headers],[cal]],[1]E!D:D,Tableau1[[#This Row],[N° compte]])</f>
        <v>0</v>
      </c>
      <c r="I528" s="4">
        <f>SUMIFS([1]E!F:F,[1]E!K:K,Tableau1[[#Headers],[jjb]],[1]E!D:D,Tableau1[[#This Row],[N° compte]])-SUMIFS([1]E!F:F,[1]E!G:G,Tableau1[[#Headers],[jjb]],[1]E!D:D,Tableau1[[#This Row],[N° compte]])</f>
        <v>0</v>
      </c>
      <c r="J528" s="30" t="s">
        <v>561</v>
      </c>
    </row>
    <row r="529" spans="1:10">
      <c r="A529" s="23">
        <v>5031</v>
      </c>
      <c r="B529" s="24" t="s">
        <v>562</v>
      </c>
      <c r="C529" s="3">
        <f>SUMIF([1]E!D:D,A529,[1]E!F:F)</f>
        <v>0</v>
      </c>
      <c r="D529" s="3">
        <f>SUMIF([1]E!D:D,A529,[1]E!G:G)</f>
        <v>0</v>
      </c>
      <c r="E529" s="4">
        <f>+SUMIFS([1]E!F:F,[1]E!D:D,A529,[1]E!C:C,"&gt;="&amp;debut,[1]E!C:C,"&lt;="&amp;fin)-SUMIFS([1]E!G:G,[1]E!D:D,A529,[1]E!C:C,"&gt;="&amp;debut,[1]E!C:C,"&lt;="&amp;fin)</f>
        <v>0</v>
      </c>
      <c r="F529" s="4">
        <f>+SUMIFS([1]E!F:F,[1]E!D:D,A529,[1]E!C:C,"&gt;="&amp;$A$1,[1]E!C:C,"&lt;="&amp;$A$2)-SUMIFS([1]E!G:G,[1]E!D:D,A529,[1]E!C:C,"&gt;="&amp;$A$1,[1]E!C:C,"&lt;="&amp;$A$2)</f>
        <v>0</v>
      </c>
      <c r="G529" s="4">
        <f>+SUMIFS([1]E!F:F,[1]E!D:D,A529,[1]E!C:C,"&gt;="&amp;$A$3,[1]E!C:C,"&lt;="&amp;$A$4)-SUMIFS([1]E!G:G,[1]E!D:D,$A$10,[1]E!C:C,"&gt;="&amp;A522,[1]E!C:C,"&lt;="&amp;$A$4)</f>
        <v>0</v>
      </c>
      <c r="H529" s="4">
        <f>+SUMIFS([1]E!F:F,[1]E!K:K,Tableau1[[#Headers],[cal]],[1]E!D:D,Tableau1[[#This Row],[N° compte]])-SUMIFS([1]E!G:G,[1]E!K:K,Tableau1[[#Headers],[cal]],[1]E!D:D,Tableau1[[#This Row],[N° compte]])</f>
        <v>0</v>
      </c>
      <c r="I529" s="4">
        <f>SUMIFS([1]E!F:F,[1]E!K:K,Tableau1[[#Headers],[jjb]],[1]E!D:D,Tableau1[[#This Row],[N° compte]])-SUMIFS([1]E!F:F,[1]E!G:G,Tableau1[[#Headers],[jjb]],[1]E!D:D,Tableau1[[#This Row],[N° compte]])</f>
        <v>0</v>
      </c>
      <c r="J529" s="25" t="s">
        <v>561</v>
      </c>
    </row>
    <row r="530" spans="1:10">
      <c r="A530" s="28">
        <v>5035</v>
      </c>
      <c r="B530" s="29" t="s">
        <v>563</v>
      </c>
      <c r="C530" s="3">
        <f>SUMIF([1]E!D:D,A530,[1]E!F:F)</f>
        <v>0</v>
      </c>
      <c r="D530" s="3">
        <f>SUMIF([1]E!D:D,A530,[1]E!G:G)</f>
        <v>0</v>
      </c>
      <c r="E530" s="4">
        <f>+SUMIFS([1]E!F:F,[1]E!D:D,A530,[1]E!C:C,"&gt;="&amp;debut,[1]E!C:C,"&lt;="&amp;fin)-SUMIFS([1]E!G:G,[1]E!D:D,A530,[1]E!C:C,"&gt;="&amp;debut,[1]E!C:C,"&lt;="&amp;fin)</f>
        <v>0</v>
      </c>
      <c r="F530" s="4">
        <f>+SUMIFS([1]E!F:F,[1]E!D:D,A530,[1]E!C:C,"&gt;="&amp;$A$1,[1]E!C:C,"&lt;="&amp;$A$2)-SUMIFS([1]E!G:G,[1]E!D:D,A530,[1]E!C:C,"&gt;="&amp;$A$1,[1]E!C:C,"&lt;="&amp;$A$2)</f>
        <v>0</v>
      </c>
      <c r="G530" s="4">
        <f>+SUMIFS([1]E!F:F,[1]E!D:D,A530,[1]E!C:C,"&gt;="&amp;$A$3,[1]E!C:C,"&lt;="&amp;$A$4)-SUMIFS([1]E!G:G,[1]E!D:D,$A$10,[1]E!C:C,"&gt;="&amp;A523,[1]E!C:C,"&lt;="&amp;$A$4)</f>
        <v>0</v>
      </c>
      <c r="H530" s="4">
        <f>+SUMIFS([1]E!F:F,[1]E!K:K,Tableau1[[#Headers],[cal]],[1]E!D:D,Tableau1[[#This Row],[N° compte]])-SUMIFS([1]E!G:G,[1]E!K:K,Tableau1[[#Headers],[cal]],[1]E!D:D,Tableau1[[#This Row],[N° compte]])</f>
        <v>0</v>
      </c>
      <c r="I530" s="4">
        <f>SUMIFS([1]E!F:F,[1]E!K:K,Tableau1[[#Headers],[jjb]],[1]E!D:D,Tableau1[[#This Row],[N° compte]])-SUMIFS([1]E!F:F,[1]E!G:G,Tableau1[[#Headers],[jjb]],[1]E!D:D,Tableau1[[#This Row],[N° compte]])</f>
        <v>0</v>
      </c>
      <c r="J530" s="30" t="s">
        <v>561</v>
      </c>
    </row>
    <row r="531" spans="1:10">
      <c r="A531" s="23">
        <v>504</v>
      </c>
      <c r="B531" s="24" t="s">
        <v>564</v>
      </c>
      <c r="C531" s="3">
        <f>SUMIF([1]E!D:D,A531,[1]E!F:F)</f>
        <v>0</v>
      </c>
      <c r="D531" s="3">
        <f>SUMIF([1]E!D:D,A531,[1]E!G:G)</f>
        <v>0</v>
      </c>
      <c r="E531" s="4">
        <f>+SUMIFS([1]E!F:F,[1]E!D:D,A531,[1]E!C:C,"&gt;="&amp;debut,[1]E!C:C,"&lt;="&amp;fin)-SUMIFS([1]E!G:G,[1]E!D:D,A531,[1]E!C:C,"&gt;="&amp;debut,[1]E!C:C,"&lt;="&amp;fin)</f>
        <v>0</v>
      </c>
      <c r="F531" s="4">
        <f>+SUMIFS([1]E!F:F,[1]E!D:D,A531,[1]E!C:C,"&gt;="&amp;$A$1,[1]E!C:C,"&lt;="&amp;$A$2)-SUMIFS([1]E!G:G,[1]E!D:D,A531,[1]E!C:C,"&gt;="&amp;$A$1,[1]E!C:C,"&lt;="&amp;$A$2)</f>
        <v>0</v>
      </c>
      <c r="G531" s="4">
        <f>+SUMIFS([1]E!F:F,[1]E!D:D,A531,[1]E!C:C,"&gt;="&amp;$A$3,[1]E!C:C,"&lt;="&amp;$A$4)-SUMIFS([1]E!G:G,[1]E!D:D,$A$10,[1]E!C:C,"&gt;="&amp;A524,[1]E!C:C,"&lt;="&amp;$A$4)</f>
        <v>0</v>
      </c>
      <c r="H531" s="4">
        <f>+SUMIFS([1]E!F:F,[1]E!K:K,Tableau1[[#Headers],[cal]],[1]E!D:D,Tableau1[[#This Row],[N° compte]])-SUMIFS([1]E!G:G,[1]E!K:K,Tableau1[[#Headers],[cal]],[1]E!D:D,Tableau1[[#This Row],[N° compte]])</f>
        <v>0</v>
      </c>
      <c r="I531" s="4">
        <f>SUMIFS([1]E!F:F,[1]E!K:K,Tableau1[[#Headers],[jjb]],[1]E!D:D,Tableau1[[#This Row],[N° compte]])-SUMIFS([1]E!F:F,[1]E!G:G,Tableau1[[#Headers],[jjb]],[1]E!D:D,Tableau1[[#This Row],[N° compte]])</f>
        <v>0</v>
      </c>
      <c r="J531" s="25" t="s">
        <v>561</v>
      </c>
    </row>
    <row r="532" spans="1:10">
      <c r="A532" s="28">
        <v>505</v>
      </c>
      <c r="B532" s="29" t="s">
        <v>565</v>
      </c>
      <c r="C532" s="3">
        <f>SUMIF([1]E!D:D,A532,[1]E!F:F)</f>
        <v>0</v>
      </c>
      <c r="D532" s="3">
        <f>SUMIF([1]E!D:D,A532,[1]E!G:G)</f>
        <v>0</v>
      </c>
      <c r="E532" s="4">
        <f>+SUMIFS([1]E!F:F,[1]E!D:D,A532,[1]E!C:C,"&gt;="&amp;debut,[1]E!C:C,"&lt;="&amp;fin)-SUMIFS([1]E!G:G,[1]E!D:D,A532,[1]E!C:C,"&gt;="&amp;debut,[1]E!C:C,"&lt;="&amp;fin)</f>
        <v>0</v>
      </c>
      <c r="F532" s="4">
        <f>+SUMIFS([1]E!F:F,[1]E!D:D,A532,[1]E!C:C,"&gt;="&amp;$A$1,[1]E!C:C,"&lt;="&amp;$A$2)-SUMIFS([1]E!G:G,[1]E!D:D,A532,[1]E!C:C,"&gt;="&amp;$A$1,[1]E!C:C,"&lt;="&amp;$A$2)</f>
        <v>0</v>
      </c>
      <c r="G532" s="4">
        <f>+SUMIFS([1]E!F:F,[1]E!D:D,A532,[1]E!C:C,"&gt;="&amp;$A$3,[1]E!C:C,"&lt;="&amp;$A$4)-SUMIFS([1]E!G:G,[1]E!D:D,$A$10,[1]E!C:C,"&gt;="&amp;A525,[1]E!C:C,"&lt;="&amp;$A$4)</f>
        <v>0</v>
      </c>
      <c r="H532" s="4">
        <f>+SUMIFS([1]E!F:F,[1]E!K:K,Tableau1[[#Headers],[cal]],[1]E!D:D,Tableau1[[#This Row],[N° compte]])-SUMIFS([1]E!G:G,[1]E!K:K,Tableau1[[#Headers],[cal]],[1]E!D:D,Tableau1[[#This Row],[N° compte]])</f>
        <v>0</v>
      </c>
      <c r="I532" s="4">
        <f>SUMIFS([1]E!F:F,[1]E!K:K,Tableau1[[#Headers],[jjb]],[1]E!D:D,Tableau1[[#This Row],[N° compte]])-SUMIFS([1]E!F:F,[1]E!G:G,Tableau1[[#Headers],[jjb]],[1]E!D:D,Tableau1[[#This Row],[N° compte]])</f>
        <v>0</v>
      </c>
      <c r="J532" s="30" t="s">
        <v>561</v>
      </c>
    </row>
    <row r="533" spans="1:10">
      <c r="A533" s="23">
        <v>506</v>
      </c>
      <c r="B533" s="24" t="s">
        <v>270</v>
      </c>
      <c r="C533" s="3">
        <f>SUMIF([1]E!D:D,A533,[1]E!F:F)</f>
        <v>0</v>
      </c>
      <c r="D533" s="3">
        <f>SUMIF([1]E!D:D,A533,[1]E!G:G)</f>
        <v>0</v>
      </c>
      <c r="E533" s="4">
        <f>+SUMIFS([1]E!F:F,[1]E!D:D,A533,[1]E!C:C,"&gt;="&amp;debut,[1]E!C:C,"&lt;="&amp;fin)-SUMIFS([1]E!G:G,[1]E!D:D,A533,[1]E!C:C,"&gt;="&amp;debut,[1]E!C:C,"&lt;="&amp;fin)</f>
        <v>0</v>
      </c>
      <c r="F533" s="4">
        <f>+SUMIFS([1]E!F:F,[1]E!D:D,A533,[1]E!C:C,"&gt;="&amp;$A$1,[1]E!C:C,"&lt;="&amp;$A$2)-SUMIFS([1]E!G:G,[1]E!D:D,A533,[1]E!C:C,"&gt;="&amp;$A$1,[1]E!C:C,"&lt;="&amp;$A$2)</f>
        <v>0</v>
      </c>
      <c r="G533" s="4">
        <f>+SUMIFS([1]E!F:F,[1]E!D:D,A533,[1]E!C:C,"&gt;="&amp;$A$3,[1]E!C:C,"&lt;="&amp;$A$4)-SUMIFS([1]E!G:G,[1]E!D:D,$A$10,[1]E!C:C,"&gt;="&amp;A526,[1]E!C:C,"&lt;="&amp;$A$4)</f>
        <v>0</v>
      </c>
      <c r="H533" s="4">
        <f>+SUMIFS([1]E!F:F,[1]E!K:K,Tableau1[[#Headers],[cal]],[1]E!D:D,Tableau1[[#This Row],[N° compte]])-SUMIFS([1]E!G:G,[1]E!K:K,Tableau1[[#Headers],[cal]],[1]E!D:D,Tableau1[[#This Row],[N° compte]])</f>
        <v>0</v>
      </c>
      <c r="I533" s="4">
        <f>SUMIFS([1]E!F:F,[1]E!K:K,Tableau1[[#Headers],[jjb]],[1]E!D:D,Tableau1[[#This Row],[N° compte]])-SUMIFS([1]E!F:F,[1]E!G:G,Tableau1[[#Headers],[jjb]],[1]E!D:D,Tableau1[[#This Row],[N° compte]])</f>
        <v>0</v>
      </c>
      <c r="J533" s="25" t="s">
        <v>561</v>
      </c>
    </row>
    <row r="534" spans="1:10">
      <c r="A534" s="28">
        <v>5061</v>
      </c>
      <c r="B534" s="29" t="s">
        <v>566</v>
      </c>
      <c r="C534" s="3">
        <f>SUMIF([1]E!D:D,A534,[1]E!F:F)</f>
        <v>0</v>
      </c>
      <c r="D534" s="3">
        <f>SUMIF([1]E!D:D,A534,[1]E!G:G)</f>
        <v>0</v>
      </c>
      <c r="E534" s="4">
        <f>+SUMIFS([1]E!F:F,[1]E!D:D,A534,[1]E!C:C,"&gt;="&amp;debut,[1]E!C:C,"&lt;="&amp;fin)-SUMIFS([1]E!G:G,[1]E!D:D,A534,[1]E!C:C,"&gt;="&amp;debut,[1]E!C:C,"&lt;="&amp;fin)</f>
        <v>0</v>
      </c>
      <c r="F534" s="4">
        <f>+SUMIFS([1]E!F:F,[1]E!D:D,A534,[1]E!C:C,"&gt;="&amp;$A$1,[1]E!C:C,"&lt;="&amp;$A$2)-SUMIFS([1]E!G:G,[1]E!D:D,A534,[1]E!C:C,"&gt;="&amp;$A$1,[1]E!C:C,"&lt;="&amp;$A$2)</f>
        <v>0</v>
      </c>
      <c r="G534" s="4">
        <f>+SUMIFS([1]E!F:F,[1]E!D:D,A534,[1]E!C:C,"&gt;="&amp;$A$3,[1]E!C:C,"&lt;="&amp;$A$4)-SUMIFS([1]E!G:G,[1]E!D:D,$A$10,[1]E!C:C,"&gt;="&amp;A527,[1]E!C:C,"&lt;="&amp;$A$4)</f>
        <v>0</v>
      </c>
      <c r="H534" s="4">
        <f>+SUMIFS([1]E!F:F,[1]E!K:K,Tableau1[[#Headers],[cal]],[1]E!D:D,Tableau1[[#This Row],[N° compte]])-SUMIFS([1]E!G:G,[1]E!K:K,Tableau1[[#Headers],[cal]],[1]E!D:D,Tableau1[[#This Row],[N° compte]])</f>
        <v>0</v>
      </c>
      <c r="I534" s="4">
        <f>SUMIFS([1]E!F:F,[1]E!K:K,Tableau1[[#Headers],[jjb]],[1]E!D:D,Tableau1[[#This Row],[N° compte]])-SUMIFS([1]E!F:F,[1]E!G:G,Tableau1[[#Headers],[jjb]],[1]E!D:D,Tableau1[[#This Row],[N° compte]])</f>
        <v>0</v>
      </c>
      <c r="J534" s="30" t="s">
        <v>561</v>
      </c>
    </row>
    <row r="535" spans="1:10">
      <c r="A535" s="23">
        <v>507</v>
      </c>
      <c r="B535" s="24" t="s">
        <v>567</v>
      </c>
      <c r="C535" s="3">
        <f>SUMIF([1]E!D:D,A535,[1]E!F:F)</f>
        <v>0</v>
      </c>
      <c r="D535" s="3">
        <f>SUMIF([1]E!D:D,A535,[1]E!G:G)</f>
        <v>0</v>
      </c>
      <c r="E535" s="4">
        <f>+SUMIFS([1]E!F:F,[1]E!D:D,A535,[1]E!C:C,"&gt;="&amp;debut,[1]E!C:C,"&lt;="&amp;fin)-SUMIFS([1]E!G:G,[1]E!D:D,A535,[1]E!C:C,"&gt;="&amp;debut,[1]E!C:C,"&lt;="&amp;fin)</f>
        <v>0</v>
      </c>
      <c r="F535" s="4">
        <f>+SUMIFS([1]E!F:F,[1]E!D:D,A535,[1]E!C:C,"&gt;="&amp;$A$1,[1]E!C:C,"&lt;="&amp;$A$2)-SUMIFS([1]E!G:G,[1]E!D:D,A535,[1]E!C:C,"&gt;="&amp;$A$1,[1]E!C:C,"&lt;="&amp;$A$2)</f>
        <v>0</v>
      </c>
      <c r="G535" s="4">
        <f>+SUMIFS([1]E!F:F,[1]E!D:D,A535,[1]E!C:C,"&gt;="&amp;$A$3,[1]E!C:C,"&lt;="&amp;$A$4)-SUMIFS([1]E!G:G,[1]E!D:D,$A$10,[1]E!C:C,"&gt;="&amp;A528,[1]E!C:C,"&lt;="&amp;$A$4)</f>
        <v>0</v>
      </c>
      <c r="H535" s="4">
        <f>+SUMIFS([1]E!F:F,[1]E!K:K,Tableau1[[#Headers],[cal]],[1]E!D:D,Tableau1[[#This Row],[N° compte]])-SUMIFS([1]E!G:G,[1]E!K:K,Tableau1[[#Headers],[cal]],[1]E!D:D,Tableau1[[#This Row],[N° compte]])</f>
        <v>0</v>
      </c>
      <c r="I535" s="4">
        <f>SUMIFS([1]E!F:F,[1]E!K:K,Tableau1[[#Headers],[jjb]],[1]E!D:D,Tableau1[[#This Row],[N° compte]])-SUMIFS([1]E!F:F,[1]E!G:G,Tableau1[[#Headers],[jjb]],[1]E!D:D,Tableau1[[#This Row],[N° compte]])</f>
        <v>0</v>
      </c>
      <c r="J535" s="25" t="s">
        <v>561</v>
      </c>
    </row>
    <row r="536" spans="1:10">
      <c r="A536" s="28">
        <v>508</v>
      </c>
      <c r="B536" s="29" t="s">
        <v>568</v>
      </c>
      <c r="C536" s="3">
        <f>SUMIF([1]E!D:D,A536,[1]E!F:F)</f>
        <v>0</v>
      </c>
      <c r="D536" s="3">
        <f>SUMIF([1]E!D:D,A536,[1]E!G:G)</f>
        <v>0</v>
      </c>
      <c r="E536" s="4">
        <f>+SUMIFS([1]E!F:F,[1]E!D:D,A536,[1]E!C:C,"&gt;="&amp;debut,[1]E!C:C,"&lt;="&amp;fin)-SUMIFS([1]E!G:G,[1]E!D:D,A536,[1]E!C:C,"&gt;="&amp;debut,[1]E!C:C,"&lt;="&amp;fin)</f>
        <v>0</v>
      </c>
      <c r="F536" s="4">
        <f>+SUMIFS([1]E!F:F,[1]E!D:D,A536,[1]E!C:C,"&gt;="&amp;$A$1,[1]E!C:C,"&lt;="&amp;$A$2)-SUMIFS([1]E!G:G,[1]E!D:D,A536,[1]E!C:C,"&gt;="&amp;$A$1,[1]E!C:C,"&lt;="&amp;$A$2)</f>
        <v>0</v>
      </c>
      <c r="G536" s="4">
        <f>+SUMIFS([1]E!F:F,[1]E!D:D,A536,[1]E!C:C,"&gt;="&amp;$A$3,[1]E!C:C,"&lt;="&amp;$A$4)-SUMIFS([1]E!G:G,[1]E!D:D,$A$10,[1]E!C:C,"&gt;="&amp;A529,[1]E!C:C,"&lt;="&amp;$A$4)</f>
        <v>0</v>
      </c>
      <c r="H536" s="4">
        <f>+SUMIFS([1]E!F:F,[1]E!K:K,Tableau1[[#Headers],[cal]],[1]E!D:D,Tableau1[[#This Row],[N° compte]])-SUMIFS([1]E!G:G,[1]E!K:K,Tableau1[[#Headers],[cal]],[1]E!D:D,Tableau1[[#This Row],[N° compte]])</f>
        <v>0</v>
      </c>
      <c r="I536" s="4">
        <f>SUMIFS([1]E!F:F,[1]E!K:K,Tableau1[[#Headers],[jjb]],[1]E!D:D,Tableau1[[#This Row],[N° compte]])-SUMIFS([1]E!F:F,[1]E!G:G,Tableau1[[#Headers],[jjb]],[1]E!D:D,Tableau1[[#This Row],[N° compte]])</f>
        <v>0</v>
      </c>
      <c r="J536" s="30" t="s">
        <v>561</v>
      </c>
    </row>
    <row r="537" spans="1:10">
      <c r="A537" s="23">
        <v>5081</v>
      </c>
      <c r="B537" s="24" t="s">
        <v>569</v>
      </c>
      <c r="C537" s="3">
        <f>SUMIF([1]E!D:D,A537,[1]E!F:F)</f>
        <v>0</v>
      </c>
      <c r="D537" s="3">
        <f>SUMIF([1]E!D:D,A537,[1]E!G:G)</f>
        <v>0</v>
      </c>
      <c r="E537" s="4">
        <f>+SUMIFS([1]E!F:F,[1]E!D:D,A537,[1]E!C:C,"&gt;="&amp;debut,[1]E!C:C,"&lt;="&amp;fin)-SUMIFS([1]E!G:G,[1]E!D:D,A537,[1]E!C:C,"&gt;="&amp;debut,[1]E!C:C,"&lt;="&amp;fin)</f>
        <v>0</v>
      </c>
      <c r="F537" s="4">
        <f>+SUMIFS([1]E!F:F,[1]E!D:D,A537,[1]E!C:C,"&gt;="&amp;$A$1,[1]E!C:C,"&lt;="&amp;$A$2)-SUMIFS([1]E!G:G,[1]E!D:D,A537,[1]E!C:C,"&gt;="&amp;$A$1,[1]E!C:C,"&lt;="&amp;$A$2)</f>
        <v>0</v>
      </c>
      <c r="G537" s="4">
        <f>+SUMIFS([1]E!F:F,[1]E!D:D,A537,[1]E!C:C,"&gt;="&amp;$A$3,[1]E!C:C,"&lt;="&amp;$A$4)-SUMIFS([1]E!G:G,[1]E!D:D,$A$10,[1]E!C:C,"&gt;="&amp;A530,[1]E!C:C,"&lt;="&amp;$A$4)</f>
        <v>0</v>
      </c>
      <c r="H537" s="4">
        <f>+SUMIFS([1]E!F:F,[1]E!K:K,Tableau1[[#Headers],[cal]],[1]E!D:D,Tableau1[[#This Row],[N° compte]])-SUMIFS([1]E!G:G,[1]E!K:K,Tableau1[[#Headers],[cal]],[1]E!D:D,Tableau1[[#This Row],[N° compte]])</f>
        <v>0</v>
      </c>
      <c r="I537" s="4">
        <f>SUMIFS([1]E!F:F,[1]E!K:K,Tableau1[[#Headers],[jjb]],[1]E!D:D,Tableau1[[#This Row],[N° compte]])-SUMIFS([1]E!F:F,[1]E!G:G,Tableau1[[#Headers],[jjb]],[1]E!D:D,Tableau1[[#This Row],[N° compte]])</f>
        <v>0</v>
      </c>
      <c r="J537" s="25" t="s">
        <v>561</v>
      </c>
    </row>
    <row r="538" spans="1:10">
      <c r="A538" s="28">
        <v>5082</v>
      </c>
      <c r="B538" s="29" t="s">
        <v>570</v>
      </c>
      <c r="C538" s="3">
        <f>SUMIF([1]E!D:D,A538,[1]E!F:F)</f>
        <v>0</v>
      </c>
      <c r="D538" s="3">
        <f>SUMIF([1]E!D:D,A538,[1]E!G:G)</f>
        <v>0</v>
      </c>
      <c r="E538" s="4">
        <f>+SUMIFS([1]E!F:F,[1]E!D:D,A538,[1]E!C:C,"&gt;="&amp;debut,[1]E!C:C,"&lt;="&amp;fin)-SUMIFS([1]E!G:G,[1]E!D:D,A538,[1]E!C:C,"&gt;="&amp;debut,[1]E!C:C,"&lt;="&amp;fin)</f>
        <v>0</v>
      </c>
      <c r="F538" s="4">
        <f>+SUMIFS([1]E!F:F,[1]E!D:D,A538,[1]E!C:C,"&gt;="&amp;$A$1,[1]E!C:C,"&lt;="&amp;$A$2)-SUMIFS([1]E!G:G,[1]E!D:D,A538,[1]E!C:C,"&gt;="&amp;$A$1,[1]E!C:C,"&lt;="&amp;$A$2)</f>
        <v>0</v>
      </c>
      <c r="G538" s="4">
        <f>+SUMIFS([1]E!F:F,[1]E!D:D,A538,[1]E!C:C,"&gt;="&amp;$A$3,[1]E!C:C,"&lt;="&amp;$A$4)-SUMIFS([1]E!G:G,[1]E!D:D,$A$10,[1]E!C:C,"&gt;="&amp;A531,[1]E!C:C,"&lt;="&amp;$A$4)</f>
        <v>0</v>
      </c>
      <c r="H538" s="4">
        <f>+SUMIFS([1]E!F:F,[1]E!K:K,Tableau1[[#Headers],[cal]],[1]E!D:D,Tableau1[[#This Row],[N° compte]])-SUMIFS([1]E!G:G,[1]E!K:K,Tableau1[[#Headers],[cal]],[1]E!D:D,Tableau1[[#This Row],[N° compte]])</f>
        <v>0</v>
      </c>
      <c r="I538" s="4">
        <f>SUMIFS([1]E!F:F,[1]E!K:K,Tableau1[[#Headers],[jjb]],[1]E!D:D,Tableau1[[#This Row],[N° compte]])-SUMIFS([1]E!F:F,[1]E!G:G,Tableau1[[#Headers],[jjb]],[1]E!D:D,Tableau1[[#This Row],[N° compte]])</f>
        <v>0</v>
      </c>
      <c r="J538" s="30" t="s">
        <v>561</v>
      </c>
    </row>
    <row r="539" spans="1:10">
      <c r="A539" s="23">
        <v>5088</v>
      </c>
      <c r="B539" s="24" t="s">
        <v>571</v>
      </c>
      <c r="C539" s="3">
        <f>SUMIF([1]E!D:D,A539,[1]E!F:F)</f>
        <v>0</v>
      </c>
      <c r="D539" s="3">
        <f>SUMIF([1]E!D:D,A539,[1]E!G:G)</f>
        <v>0</v>
      </c>
      <c r="E539" s="4">
        <f>+SUMIFS([1]E!F:F,[1]E!D:D,A539,[1]E!C:C,"&gt;="&amp;debut,[1]E!C:C,"&lt;="&amp;fin)-SUMIFS([1]E!G:G,[1]E!D:D,A539,[1]E!C:C,"&gt;="&amp;debut,[1]E!C:C,"&lt;="&amp;fin)</f>
        <v>0</v>
      </c>
      <c r="F539" s="4">
        <f>+SUMIFS([1]E!F:F,[1]E!D:D,A539,[1]E!C:C,"&gt;="&amp;$A$1,[1]E!C:C,"&lt;="&amp;$A$2)-SUMIFS([1]E!G:G,[1]E!D:D,A539,[1]E!C:C,"&gt;="&amp;$A$1,[1]E!C:C,"&lt;="&amp;$A$2)</f>
        <v>0</v>
      </c>
      <c r="G539" s="4">
        <f>+SUMIFS([1]E!F:F,[1]E!D:D,A539,[1]E!C:C,"&gt;="&amp;$A$3,[1]E!C:C,"&lt;="&amp;$A$4)-SUMIFS([1]E!G:G,[1]E!D:D,$A$10,[1]E!C:C,"&gt;="&amp;A532,[1]E!C:C,"&lt;="&amp;$A$4)</f>
        <v>0</v>
      </c>
      <c r="H539" s="4">
        <f>+SUMIFS([1]E!F:F,[1]E!K:K,Tableau1[[#Headers],[cal]],[1]E!D:D,Tableau1[[#This Row],[N° compte]])-SUMIFS([1]E!G:G,[1]E!K:K,Tableau1[[#Headers],[cal]],[1]E!D:D,Tableau1[[#This Row],[N° compte]])</f>
        <v>0</v>
      </c>
      <c r="I539" s="4">
        <f>SUMIFS([1]E!F:F,[1]E!K:K,Tableau1[[#Headers],[jjb]],[1]E!D:D,Tableau1[[#This Row],[N° compte]])-SUMIFS([1]E!F:F,[1]E!G:G,Tableau1[[#Headers],[jjb]],[1]E!D:D,Tableau1[[#This Row],[N° compte]])</f>
        <v>0</v>
      </c>
      <c r="J539" s="25" t="s">
        <v>561</v>
      </c>
    </row>
    <row r="540" spans="1:10">
      <c r="A540" s="28">
        <v>509</v>
      </c>
      <c r="B540" s="29" t="s">
        <v>572</v>
      </c>
      <c r="C540" s="3">
        <f>SUMIF([1]E!D:D,A540,[1]E!F:F)</f>
        <v>0</v>
      </c>
      <c r="D540" s="3">
        <f>SUMIF([1]E!D:D,A540,[1]E!G:G)</f>
        <v>0</v>
      </c>
      <c r="E540" s="4">
        <f>+SUMIFS([1]E!F:F,[1]E!D:D,A540,[1]E!C:C,"&gt;="&amp;debut,[1]E!C:C,"&lt;="&amp;fin)-SUMIFS([1]E!G:G,[1]E!D:D,A540,[1]E!C:C,"&gt;="&amp;debut,[1]E!C:C,"&lt;="&amp;fin)</f>
        <v>0</v>
      </c>
      <c r="F540" s="4">
        <f>+SUMIFS([1]E!F:F,[1]E!D:D,A540,[1]E!C:C,"&gt;="&amp;$A$1,[1]E!C:C,"&lt;="&amp;$A$2)-SUMIFS([1]E!G:G,[1]E!D:D,A540,[1]E!C:C,"&gt;="&amp;$A$1,[1]E!C:C,"&lt;="&amp;$A$2)</f>
        <v>0</v>
      </c>
      <c r="G540" s="4">
        <f>+SUMIFS([1]E!F:F,[1]E!D:D,A540,[1]E!C:C,"&gt;="&amp;$A$3,[1]E!C:C,"&lt;="&amp;$A$4)-SUMIFS([1]E!G:G,[1]E!D:D,$A$10,[1]E!C:C,"&gt;="&amp;A533,[1]E!C:C,"&lt;="&amp;$A$4)</f>
        <v>0</v>
      </c>
      <c r="H540" s="4">
        <f>+SUMIFS([1]E!F:F,[1]E!K:K,Tableau1[[#Headers],[cal]],[1]E!D:D,Tableau1[[#This Row],[N° compte]])-SUMIFS([1]E!G:G,[1]E!K:K,Tableau1[[#Headers],[cal]],[1]E!D:D,Tableau1[[#This Row],[N° compte]])</f>
        <v>0</v>
      </c>
      <c r="I540" s="4">
        <f>SUMIFS([1]E!F:F,[1]E!K:K,Tableau1[[#Headers],[jjb]],[1]E!D:D,Tableau1[[#This Row],[N° compte]])-SUMIFS([1]E!F:F,[1]E!G:G,Tableau1[[#Headers],[jjb]],[1]E!D:D,Tableau1[[#This Row],[N° compte]])</f>
        <v>0</v>
      </c>
      <c r="J540" s="30"/>
    </row>
    <row r="541" spans="1:10">
      <c r="A541" s="31">
        <v>51</v>
      </c>
      <c r="B541" s="32" t="s">
        <v>573</v>
      </c>
      <c r="C541" s="3">
        <f>SUMIF([1]E!D:D,A541,[1]E!F:F)</f>
        <v>0</v>
      </c>
      <c r="D541" s="3">
        <f>SUMIF([1]E!D:D,A541,[1]E!G:G)</f>
        <v>0</v>
      </c>
      <c r="E541" s="4">
        <f>+SUMIFS([1]E!F:F,[1]E!D:D,A541,[1]E!C:C,"&gt;="&amp;debut,[1]E!C:C,"&lt;="&amp;fin)-SUMIFS([1]E!G:G,[1]E!D:D,A541,[1]E!C:C,"&gt;="&amp;debut,[1]E!C:C,"&lt;="&amp;fin)</f>
        <v>0</v>
      </c>
      <c r="F541" s="4">
        <f>+SUMIFS([1]E!F:F,[1]E!D:D,A541,[1]E!C:C,"&gt;="&amp;$A$1,[1]E!C:C,"&lt;="&amp;$A$2)-SUMIFS([1]E!G:G,[1]E!D:D,A541,[1]E!C:C,"&gt;="&amp;$A$1,[1]E!C:C,"&lt;="&amp;$A$2)</f>
        <v>0</v>
      </c>
      <c r="G541" s="4">
        <f>+SUMIFS([1]E!F:F,[1]E!D:D,A541,[1]E!C:C,"&gt;="&amp;$A$3,[1]E!C:C,"&lt;="&amp;$A$4)-SUMIFS([1]E!G:G,[1]E!D:D,$A$10,[1]E!C:C,"&gt;="&amp;A534,[1]E!C:C,"&lt;="&amp;$A$4)</f>
        <v>0</v>
      </c>
      <c r="H541" s="4">
        <f>+SUMIFS([1]E!F:F,[1]E!K:K,Tableau1[[#Headers],[cal]],[1]E!D:D,Tableau1[[#This Row],[N° compte]])-SUMIFS([1]E!G:G,[1]E!K:K,Tableau1[[#Headers],[cal]],[1]E!D:D,Tableau1[[#This Row],[N° compte]])</f>
        <v>0</v>
      </c>
      <c r="I541" s="4">
        <f>SUMIFS([1]E!F:F,[1]E!K:K,Tableau1[[#Headers],[jjb]],[1]E!D:D,Tableau1[[#This Row],[N° compte]])-SUMIFS([1]E!F:F,[1]E!G:G,Tableau1[[#Headers],[jjb]],[1]E!D:D,Tableau1[[#This Row],[N° compte]])</f>
        <v>0</v>
      </c>
      <c r="J541" s="33"/>
    </row>
    <row r="542" spans="1:10">
      <c r="A542" s="28">
        <v>511</v>
      </c>
      <c r="B542" s="29" t="s">
        <v>574</v>
      </c>
      <c r="C542" s="3">
        <f>SUMIF([1]E!D:D,A542,[1]E!F:F)</f>
        <v>0</v>
      </c>
      <c r="D542" s="3">
        <f>SUMIF([1]E!D:D,A542,[1]E!G:G)</f>
        <v>0</v>
      </c>
      <c r="E542" s="4">
        <f>+SUMIFS([1]E!F:F,[1]E!D:D,A542,[1]E!C:C,"&gt;="&amp;debut,[1]E!C:C,"&lt;="&amp;fin)-SUMIFS([1]E!G:G,[1]E!D:D,A542,[1]E!C:C,"&gt;="&amp;debut,[1]E!C:C,"&lt;="&amp;fin)</f>
        <v>0</v>
      </c>
      <c r="F542" s="4">
        <f>+SUMIFS([1]E!F:F,[1]E!D:D,A542,[1]E!C:C,"&gt;="&amp;$A$1,[1]E!C:C,"&lt;="&amp;$A$2)-SUMIFS([1]E!G:G,[1]E!D:D,A542,[1]E!C:C,"&gt;="&amp;$A$1,[1]E!C:C,"&lt;="&amp;$A$2)</f>
        <v>0</v>
      </c>
      <c r="G542" s="4">
        <f>+SUMIFS([1]E!F:F,[1]E!D:D,A542,[1]E!C:C,"&gt;="&amp;$A$3,[1]E!C:C,"&lt;="&amp;$A$4)-SUMIFS([1]E!G:G,[1]E!D:D,$A$10,[1]E!C:C,"&gt;="&amp;A535,[1]E!C:C,"&lt;="&amp;$A$4)</f>
        <v>0</v>
      </c>
      <c r="H542" s="4">
        <f>+SUMIFS([1]E!F:F,[1]E!K:K,Tableau1[[#Headers],[cal]],[1]E!D:D,Tableau1[[#This Row],[N° compte]])-SUMIFS([1]E!G:G,[1]E!K:K,Tableau1[[#Headers],[cal]],[1]E!D:D,Tableau1[[#This Row],[N° compte]])</f>
        <v>0</v>
      </c>
      <c r="I542" s="4">
        <f>SUMIFS([1]E!F:F,[1]E!K:K,Tableau1[[#Headers],[jjb]],[1]E!D:D,Tableau1[[#This Row],[N° compte]])-SUMIFS([1]E!F:F,[1]E!G:G,Tableau1[[#Headers],[jjb]],[1]E!D:D,Tableau1[[#This Row],[N° compte]])</f>
        <v>0</v>
      </c>
      <c r="J542" s="30" t="s">
        <v>575</v>
      </c>
    </row>
    <row r="543" spans="1:10">
      <c r="A543" s="23">
        <v>5111</v>
      </c>
      <c r="B543" s="24" t="s">
        <v>576</v>
      </c>
      <c r="C543" s="3">
        <f>SUMIF([1]E!D:D,A543,[1]E!F:F)</f>
        <v>0</v>
      </c>
      <c r="D543" s="3">
        <f>SUMIF([1]E!D:D,A543,[1]E!G:G)</f>
        <v>0</v>
      </c>
      <c r="E543" s="4">
        <f>+SUMIFS([1]E!F:F,[1]E!D:D,A543,[1]E!C:C,"&gt;="&amp;debut,[1]E!C:C,"&lt;="&amp;fin)-SUMIFS([1]E!G:G,[1]E!D:D,A543,[1]E!C:C,"&gt;="&amp;debut,[1]E!C:C,"&lt;="&amp;fin)</f>
        <v>0</v>
      </c>
      <c r="F543" s="4">
        <f>+SUMIFS([1]E!F:F,[1]E!D:D,A543,[1]E!C:C,"&gt;="&amp;$A$1,[1]E!C:C,"&lt;="&amp;$A$2)-SUMIFS([1]E!G:G,[1]E!D:D,A543,[1]E!C:C,"&gt;="&amp;$A$1,[1]E!C:C,"&lt;="&amp;$A$2)</f>
        <v>0</v>
      </c>
      <c r="G543" s="4">
        <f>+SUMIFS([1]E!F:F,[1]E!D:D,A543,[1]E!C:C,"&gt;="&amp;$A$3,[1]E!C:C,"&lt;="&amp;$A$4)-SUMIFS([1]E!G:G,[1]E!D:D,$A$10,[1]E!C:C,"&gt;="&amp;A536,[1]E!C:C,"&lt;="&amp;$A$4)</f>
        <v>0</v>
      </c>
      <c r="H543" s="4">
        <f>+SUMIFS([1]E!F:F,[1]E!K:K,Tableau1[[#Headers],[cal]],[1]E!D:D,Tableau1[[#This Row],[N° compte]])-SUMIFS([1]E!G:G,[1]E!K:K,Tableau1[[#Headers],[cal]],[1]E!D:D,Tableau1[[#This Row],[N° compte]])</f>
        <v>0</v>
      </c>
      <c r="I543" s="4">
        <f>SUMIFS([1]E!F:F,[1]E!K:K,Tableau1[[#Headers],[jjb]],[1]E!D:D,Tableau1[[#This Row],[N° compte]])-SUMIFS([1]E!F:F,[1]E!G:G,Tableau1[[#Headers],[jjb]],[1]E!D:D,Tableau1[[#This Row],[N° compte]])</f>
        <v>0</v>
      </c>
      <c r="J543" s="25" t="s">
        <v>575</v>
      </c>
    </row>
    <row r="544" spans="1:10">
      <c r="A544" s="28">
        <v>5112</v>
      </c>
      <c r="B544" s="29" t="s">
        <v>577</v>
      </c>
      <c r="C544" s="3">
        <f>SUMIF([1]E!D:D,A544,[1]E!F:F)</f>
        <v>0</v>
      </c>
      <c r="D544" s="3">
        <f>SUMIF([1]E!D:D,A544,[1]E!G:G)</f>
        <v>0</v>
      </c>
      <c r="E544" s="4">
        <f>+SUMIFS([1]E!F:F,[1]E!D:D,A544,[1]E!C:C,"&gt;="&amp;debut,[1]E!C:C,"&lt;="&amp;fin)-SUMIFS([1]E!G:G,[1]E!D:D,A544,[1]E!C:C,"&gt;="&amp;debut,[1]E!C:C,"&lt;="&amp;fin)</f>
        <v>0</v>
      </c>
      <c r="F544" s="4">
        <f>+SUMIFS([1]E!F:F,[1]E!D:D,A544,[1]E!C:C,"&gt;="&amp;$A$1,[1]E!C:C,"&lt;="&amp;$A$2)-SUMIFS([1]E!G:G,[1]E!D:D,A544,[1]E!C:C,"&gt;="&amp;$A$1,[1]E!C:C,"&lt;="&amp;$A$2)</f>
        <v>0</v>
      </c>
      <c r="G544" s="4">
        <f>+SUMIFS([1]E!F:F,[1]E!D:D,A544,[1]E!C:C,"&gt;="&amp;$A$3,[1]E!C:C,"&lt;="&amp;$A$4)-SUMIFS([1]E!G:G,[1]E!D:D,$A$10,[1]E!C:C,"&gt;="&amp;A537,[1]E!C:C,"&lt;="&amp;$A$4)</f>
        <v>0</v>
      </c>
      <c r="H544" s="4">
        <f>+SUMIFS([1]E!F:F,[1]E!K:K,Tableau1[[#Headers],[cal]],[1]E!D:D,Tableau1[[#This Row],[N° compte]])-SUMIFS([1]E!G:G,[1]E!K:K,Tableau1[[#Headers],[cal]],[1]E!D:D,Tableau1[[#This Row],[N° compte]])</f>
        <v>0</v>
      </c>
      <c r="I544" s="4">
        <f>SUMIFS([1]E!F:F,[1]E!K:K,Tableau1[[#Headers],[jjb]],[1]E!D:D,Tableau1[[#This Row],[N° compte]])-SUMIFS([1]E!F:F,[1]E!G:G,Tableau1[[#Headers],[jjb]],[1]E!D:D,Tableau1[[#This Row],[N° compte]])</f>
        <v>0</v>
      </c>
      <c r="J544" s="30" t="s">
        <v>575</v>
      </c>
    </row>
    <row r="545" spans="1:10">
      <c r="A545" s="23">
        <v>5113</v>
      </c>
      <c r="B545" s="24" t="s">
        <v>578</v>
      </c>
      <c r="C545" s="3">
        <f>SUMIF([1]E!D:D,A545,[1]E!F:F)</f>
        <v>0</v>
      </c>
      <c r="D545" s="3">
        <f>SUMIF([1]E!D:D,A545,[1]E!G:G)</f>
        <v>0</v>
      </c>
      <c r="E545" s="4">
        <f>+SUMIFS([1]E!F:F,[1]E!D:D,A545,[1]E!C:C,"&gt;="&amp;debut,[1]E!C:C,"&lt;="&amp;fin)-SUMIFS([1]E!G:G,[1]E!D:D,A545,[1]E!C:C,"&gt;="&amp;debut,[1]E!C:C,"&lt;="&amp;fin)</f>
        <v>0</v>
      </c>
      <c r="F545" s="4">
        <f>+SUMIFS([1]E!F:F,[1]E!D:D,A545,[1]E!C:C,"&gt;="&amp;$A$1,[1]E!C:C,"&lt;="&amp;$A$2)-SUMIFS([1]E!G:G,[1]E!D:D,A545,[1]E!C:C,"&gt;="&amp;$A$1,[1]E!C:C,"&lt;="&amp;$A$2)</f>
        <v>0</v>
      </c>
      <c r="G545" s="4">
        <f>+SUMIFS([1]E!F:F,[1]E!D:D,A545,[1]E!C:C,"&gt;="&amp;$A$3,[1]E!C:C,"&lt;="&amp;$A$4)-SUMIFS([1]E!G:G,[1]E!D:D,$A$10,[1]E!C:C,"&gt;="&amp;A538,[1]E!C:C,"&lt;="&amp;$A$4)</f>
        <v>0</v>
      </c>
      <c r="H545" s="4">
        <f>+SUMIFS([1]E!F:F,[1]E!K:K,Tableau1[[#Headers],[cal]],[1]E!D:D,Tableau1[[#This Row],[N° compte]])-SUMIFS([1]E!G:G,[1]E!K:K,Tableau1[[#Headers],[cal]],[1]E!D:D,Tableau1[[#This Row],[N° compte]])</f>
        <v>0</v>
      </c>
      <c r="I545" s="4">
        <f>SUMIFS([1]E!F:F,[1]E!K:K,Tableau1[[#Headers],[jjb]],[1]E!D:D,Tableau1[[#This Row],[N° compte]])-SUMIFS([1]E!F:F,[1]E!G:G,Tableau1[[#Headers],[jjb]],[1]E!D:D,Tableau1[[#This Row],[N° compte]])</f>
        <v>0</v>
      </c>
      <c r="J545" s="25" t="s">
        <v>575</v>
      </c>
    </row>
    <row r="546" spans="1:10">
      <c r="A546" s="28">
        <v>5114</v>
      </c>
      <c r="B546" s="29" t="s">
        <v>579</v>
      </c>
      <c r="C546" s="3">
        <f>SUMIF([1]E!D:D,A546,[1]E!F:F)</f>
        <v>0</v>
      </c>
      <c r="D546" s="3">
        <f>SUMIF([1]E!D:D,A546,[1]E!G:G)</f>
        <v>0</v>
      </c>
      <c r="E546" s="4">
        <f>+SUMIFS([1]E!F:F,[1]E!D:D,A546,[1]E!C:C,"&gt;="&amp;debut,[1]E!C:C,"&lt;="&amp;fin)-SUMIFS([1]E!G:G,[1]E!D:D,A546,[1]E!C:C,"&gt;="&amp;debut,[1]E!C:C,"&lt;="&amp;fin)</f>
        <v>0</v>
      </c>
      <c r="F546" s="4">
        <f>+SUMIFS([1]E!F:F,[1]E!D:D,A546,[1]E!C:C,"&gt;="&amp;$A$1,[1]E!C:C,"&lt;="&amp;$A$2)-SUMIFS([1]E!G:G,[1]E!D:D,A546,[1]E!C:C,"&gt;="&amp;$A$1,[1]E!C:C,"&lt;="&amp;$A$2)</f>
        <v>0</v>
      </c>
      <c r="G546" s="4">
        <f>+SUMIFS([1]E!F:F,[1]E!D:D,A546,[1]E!C:C,"&gt;="&amp;$A$3,[1]E!C:C,"&lt;="&amp;$A$4)-SUMIFS([1]E!G:G,[1]E!D:D,$A$10,[1]E!C:C,"&gt;="&amp;A539,[1]E!C:C,"&lt;="&amp;$A$4)</f>
        <v>0</v>
      </c>
      <c r="H546" s="4">
        <f>+SUMIFS([1]E!F:F,[1]E!K:K,Tableau1[[#Headers],[cal]],[1]E!D:D,Tableau1[[#This Row],[N° compte]])-SUMIFS([1]E!G:G,[1]E!K:K,Tableau1[[#Headers],[cal]],[1]E!D:D,Tableau1[[#This Row],[N° compte]])</f>
        <v>0</v>
      </c>
      <c r="I546" s="4">
        <f>SUMIFS([1]E!F:F,[1]E!K:K,Tableau1[[#Headers],[jjb]],[1]E!D:D,Tableau1[[#This Row],[N° compte]])-SUMIFS([1]E!F:F,[1]E!G:G,Tableau1[[#Headers],[jjb]],[1]E!D:D,Tableau1[[#This Row],[N° compte]])</f>
        <v>0</v>
      </c>
      <c r="J546" s="30" t="s">
        <v>575</v>
      </c>
    </row>
    <row r="547" spans="1:10">
      <c r="A547" s="23">
        <v>512</v>
      </c>
      <c r="B547" s="24" t="s">
        <v>580</v>
      </c>
      <c r="C547" s="3">
        <f>SUMIF([1]E!D:D,A547,[1]E!F:F)</f>
        <v>0</v>
      </c>
      <c r="D547" s="3">
        <f>SUMIF([1]E!D:D,A547,[1]E!G:G)</f>
        <v>0</v>
      </c>
      <c r="E547" s="4">
        <f>+SUMIFS([1]E!F:F,[1]E!D:D,A547,[1]E!C:C,"&gt;="&amp;debut,[1]E!C:C,"&lt;="&amp;fin)-SUMIFS([1]E!G:G,[1]E!D:D,A547,[1]E!C:C,"&gt;="&amp;debut,[1]E!C:C,"&lt;="&amp;fin)</f>
        <v>0</v>
      </c>
      <c r="F547" s="4">
        <f>+SUMIFS([1]E!F:F,[1]E!D:D,A547,[1]E!C:C,"&gt;="&amp;$A$1,[1]E!C:C,"&lt;="&amp;$A$2)-SUMIFS([1]E!G:G,[1]E!D:D,A547,[1]E!C:C,"&gt;="&amp;$A$1,[1]E!C:C,"&lt;="&amp;$A$2)</f>
        <v>0</v>
      </c>
      <c r="G547" s="4">
        <f>+SUMIFS([1]E!F:F,[1]E!D:D,A547,[1]E!C:C,"&gt;="&amp;$A$3,[1]E!C:C,"&lt;="&amp;$A$4)-SUMIFS([1]E!G:G,[1]E!D:D,$A$10,[1]E!C:C,"&gt;="&amp;A540,[1]E!C:C,"&lt;="&amp;$A$4)</f>
        <v>0</v>
      </c>
      <c r="H547" s="4">
        <f>+SUMIFS([1]E!F:F,[1]E!K:K,Tableau1[[#Headers],[cal]],[1]E!D:D,Tableau1[[#This Row],[N° compte]])-SUMIFS([1]E!G:G,[1]E!K:K,Tableau1[[#Headers],[cal]],[1]E!D:D,Tableau1[[#This Row],[N° compte]])</f>
        <v>0</v>
      </c>
      <c r="I547" s="4">
        <f>SUMIFS([1]E!F:F,[1]E!K:K,Tableau1[[#Headers],[jjb]],[1]E!D:D,Tableau1[[#This Row],[N° compte]])-SUMIFS([1]E!F:F,[1]E!G:G,Tableau1[[#Headers],[jjb]],[1]E!D:D,Tableau1[[#This Row],[N° compte]])</f>
        <v>0</v>
      </c>
      <c r="J547" s="25" t="s">
        <v>575</v>
      </c>
    </row>
    <row r="548" spans="1:10">
      <c r="A548" s="28">
        <v>5121</v>
      </c>
      <c r="B548" s="29" t="s">
        <v>581</v>
      </c>
      <c r="C548" s="3">
        <f>SUMIF([1]E!D:D,A548,[1]E!F:F)</f>
        <v>0</v>
      </c>
      <c r="D548" s="3">
        <f>SUMIF([1]E!D:D,A548,[1]E!G:G)</f>
        <v>0</v>
      </c>
      <c r="E548" s="4">
        <f>+SUMIFS([1]E!F:F,[1]E!D:D,A548,[1]E!C:C,"&gt;="&amp;debut,[1]E!C:C,"&lt;="&amp;fin)-SUMIFS([1]E!G:G,[1]E!D:D,A548,[1]E!C:C,"&gt;="&amp;debut,[1]E!C:C,"&lt;="&amp;fin)</f>
        <v>0</v>
      </c>
      <c r="F548" s="4">
        <f>+SUMIFS([1]E!F:F,[1]E!D:D,A548,[1]E!C:C,"&gt;="&amp;$A$1,[1]E!C:C,"&lt;="&amp;$A$2)-SUMIFS([1]E!G:G,[1]E!D:D,A548,[1]E!C:C,"&gt;="&amp;$A$1,[1]E!C:C,"&lt;="&amp;$A$2)</f>
        <v>0</v>
      </c>
      <c r="G548" s="4">
        <f>+SUMIFS([1]E!F:F,[1]E!D:D,A548,[1]E!C:C,"&gt;="&amp;$A$3,[1]E!C:C,"&lt;="&amp;$A$4)-SUMIFS([1]E!G:G,[1]E!D:D,$A$10,[1]E!C:C,"&gt;="&amp;A541,[1]E!C:C,"&lt;="&amp;$A$4)</f>
        <v>0</v>
      </c>
      <c r="H548" s="4">
        <f>+SUMIFS([1]E!F:F,[1]E!K:K,Tableau1[[#Headers],[cal]],[1]E!D:D,Tableau1[[#This Row],[N° compte]])-SUMIFS([1]E!G:G,[1]E!K:K,Tableau1[[#Headers],[cal]],[1]E!D:D,Tableau1[[#This Row],[N° compte]])</f>
        <v>0</v>
      </c>
      <c r="I548" s="4">
        <f>SUMIFS([1]E!F:F,[1]E!K:K,Tableau1[[#Headers],[jjb]],[1]E!D:D,Tableau1[[#This Row],[N° compte]])-SUMIFS([1]E!F:F,[1]E!G:G,Tableau1[[#Headers],[jjb]],[1]E!D:D,Tableau1[[#This Row],[N° compte]])</f>
        <v>0</v>
      </c>
      <c r="J548" s="30" t="s">
        <v>575</v>
      </c>
    </row>
    <row r="549" spans="1:10">
      <c r="A549" s="23">
        <v>5122</v>
      </c>
      <c r="B549" s="24" t="s">
        <v>582</v>
      </c>
      <c r="C549" s="3">
        <f>SUMIF([1]E!D:D,A549,[1]E!F:F)</f>
        <v>0</v>
      </c>
      <c r="D549" s="3">
        <f>SUMIF([1]E!D:D,A549,[1]E!G:G)</f>
        <v>0</v>
      </c>
      <c r="E549" s="4">
        <f>+SUMIFS([1]E!F:F,[1]E!D:D,A549,[1]E!C:C,"&gt;="&amp;debut,[1]E!C:C,"&lt;="&amp;fin)-SUMIFS([1]E!G:G,[1]E!D:D,A549,[1]E!C:C,"&gt;="&amp;debut,[1]E!C:C,"&lt;="&amp;fin)</f>
        <v>0</v>
      </c>
      <c r="F549" s="4">
        <f>+SUMIFS([1]E!F:F,[1]E!D:D,A549,[1]E!C:C,"&gt;="&amp;$A$1,[1]E!C:C,"&lt;="&amp;$A$2)-SUMIFS([1]E!G:G,[1]E!D:D,A549,[1]E!C:C,"&gt;="&amp;$A$1,[1]E!C:C,"&lt;="&amp;$A$2)</f>
        <v>0</v>
      </c>
      <c r="G549" s="4">
        <f>+SUMIFS([1]E!F:F,[1]E!D:D,A549,[1]E!C:C,"&gt;="&amp;$A$3,[1]E!C:C,"&lt;="&amp;$A$4)-SUMIFS([1]E!G:G,[1]E!D:D,$A$10,[1]E!C:C,"&gt;="&amp;A542,[1]E!C:C,"&lt;="&amp;$A$4)</f>
        <v>0</v>
      </c>
      <c r="H549" s="4">
        <f>+SUMIFS([1]E!F:F,[1]E!K:K,Tableau1[[#Headers],[cal]],[1]E!D:D,Tableau1[[#This Row],[N° compte]])-SUMIFS([1]E!G:G,[1]E!K:K,Tableau1[[#Headers],[cal]],[1]E!D:D,Tableau1[[#This Row],[N° compte]])</f>
        <v>0</v>
      </c>
      <c r="I549" s="4">
        <f>SUMIFS([1]E!F:F,[1]E!K:K,Tableau1[[#Headers],[jjb]],[1]E!D:D,Tableau1[[#This Row],[N° compte]])-SUMIFS([1]E!F:F,[1]E!G:G,Tableau1[[#Headers],[jjb]],[1]E!D:D,Tableau1[[#This Row],[N° compte]])</f>
        <v>0</v>
      </c>
      <c r="J549" s="25" t="s">
        <v>575</v>
      </c>
    </row>
    <row r="550" spans="1:10">
      <c r="A550" s="28">
        <v>5123</v>
      </c>
      <c r="B550" s="29" t="s">
        <v>583</v>
      </c>
      <c r="C550" s="3">
        <f>SUMIF([1]E!D:D,A550,[1]E!F:F)</f>
        <v>0</v>
      </c>
      <c r="D550" s="3">
        <f>SUMIF([1]E!D:D,A550,[1]E!G:G)</f>
        <v>0</v>
      </c>
      <c r="E550" s="4">
        <f>+SUMIFS([1]E!F:F,[1]E!D:D,A550,[1]E!C:C,"&gt;="&amp;debut,[1]E!C:C,"&lt;="&amp;fin)-SUMIFS([1]E!G:G,[1]E!D:D,A550,[1]E!C:C,"&gt;="&amp;debut,[1]E!C:C,"&lt;="&amp;fin)</f>
        <v>0</v>
      </c>
      <c r="F550" s="4">
        <f>+SUMIFS([1]E!F:F,[1]E!D:D,A550,[1]E!C:C,"&gt;="&amp;$A$1,[1]E!C:C,"&lt;="&amp;$A$2)-SUMIFS([1]E!G:G,[1]E!D:D,A550,[1]E!C:C,"&gt;="&amp;$A$1,[1]E!C:C,"&lt;="&amp;$A$2)</f>
        <v>0</v>
      </c>
      <c r="G550" s="4">
        <f>+SUMIFS([1]E!F:F,[1]E!D:D,A550,[1]E!C:C,"&gt;="&amp;$A$3,[1]E!C:C,"&lt;="&amp;$A$4)-SUMIFS([1]E!G:G,[1]E!D:D,$A$10,[1]E!C:C,"&gt;="&amp;A543,[1]E!C:C,"&lt;="&amp;$A$4)</f>
        <v>0</v>
      </c>
      <c r="H550" s="4">
        <f>+SUMIFS([1]E!F:F,[1]E!K:K,Tableau1[[#Headers],[cal]],[1]E!D:D,Tableau1[[#This Row],[N° compte]])-SUMIFS([1]E!G:G,[1]E!K:K,Tableau1[[#Headers],[cal]],[1]E!D:D,Tableau1[[#This Row],[N° compte]])</f>
        <v>0</v>
      </c>
      <c r="I550" s="4">
        <f>SUMIFS([1]E!F:F,[1]E!K:K,Tableau1[[#Headers],[jjb]],[1]E!D:D,Tableau1[[#This Row],[N° compte]])-SUMIFS([1]E!F:F,[1]E!G:G,Tableau1[[#Headers],[jjb]],[1]E!D:D,Tableau1[[#This Row],[N° compte]])</f>
        <v>0</v>
      </c>
      <c r="J550" s="30" t="s">
        <v>575</v>
      </c>
    </row>
    <row r="551" spans="1:10">
      <c r="A551" s="23">
        <v>5121</v>
      </c>
      <c r="B551" s="24" t="s">
        <v>584</v>
      </c>
      <c r="C551" s="3">
        <f>SUMIF([1]E!D:D,A551,[1]E!F:F)</f>
        <v>0</v>
      </c>
      <c r="D551" s="3">
        <f>SUMIF([1]E!D:D,A551,[1]E!G:G)</f>
        <v>0</v>
      </c>
      <c r="E551" s="4">
        <f>+SUMIFS([1]E!F:F,[1]E!D:D,A551,[1]E!C:C,"&gt;="&amp;debut,[1]E!C:C,"&lt;="&amp;fin)-SUMIFS([1]E!G:G,[1]E!D:D,A551,[1]E!C:C,"&gt;="&amp;debut,[1]E!C:C,"&lt;="&amp;fin)</f>
        <v>0</v>
      </c>
      <c r="F551" s="4">
        <f>+SUMIFS([1]E!F:F,[1]E!D:D,A551,[1]E!C:C,"&gt;="&amp;$A$1,[1]E!C:C,"&lt;="&amp;$A$2)-SUMIFS([1]E!G:G,[1]E!D:D,A551,[1]E!C:C,"&gt;="&amp;$A$1,[1]E!C:C,"&lt;="&amp;$A$2)</f>
        <v>0</v>
      </c>
      <c r="G551" s="4">
        <f>+SUMIFS([1]E!F:F,[1]E!D:D,A551,[1]E!C:C,"&gt;="&amp;$A$3,[1]E!C:C,"&lt;="&amp;$A$4)-SUMIFS([1]E!G:G,[1]E!D:D,$A$10,[1]E!C:C,"&gt;="&amp;A544,[1]E!C:C,"&lt;="&amp;$A$4)</f>
        <v>0</v>
      </c>
      <c r="H551" s="4">
        <f>+SUMIFS([1]E!F:F,[1]E!K:K,Tableau1[[#Headers],[cal]],[1]E!D:D,Tableau1[[#This Row],[N° compte]])-SUMIFS([1]E!G:G,[1]E!K:K,Tableau1[[#Headers],[cal]],[1]E!D:D,Tableau1[[#This Row],[N° compte]])</f>
        <v>0</v>
      </c>
      <c r="I551" s="4">
        <f>SUMIFS([1]E!F:F,[1]E!K:K,Tableau1[[#Headers],[jjb]],[1]E!D:D,Tableau1[[#This Row],[N° compte]])-SUMIFS([1]E!F:F,[1]E!G:G,Tableau1[[#Headers],[jjb]],[1]E!D:D,Tableau1[[#This Row],[N° compte]])</f>
        <v>0</v>
      </c>
      <c r="J551" s="25" t="s">
        <v>575</v>
      </c>
    </row>
    <row r="552" spans="1:10">
      <c r="A552" s="28">
        <v>5124</v>
      </c>
      <c r="B552" s="29" t="s">
        <v>585</v>
      </c>
      <c r="C552" s="3">
        <f>SUMIF([1]E!D:D,A552,[1]E!F:F)</f>
        <v>0</v>
      </c>
      <c r="D552" s="3">
        <f>SUMIF([1]E!D:D,A552,[1]E!G:G)</f>
        <v>0</v>
      </c>
      <c r="E552" s="4">
        <f>+SUMIFS([1]E!F:F,[1]E!D:D,A552,[1]E!C:C,"&gt;="&amp;debut,[1]E!C:C,"&lt;="&amp;fin)-SUMIFS([1]E!G:G,[1]E!D:D,A552,[1]E!C:C,"&gt;="&amp;debut,[1]E!C:C,"&lt;="&amp;fin)</f>
        <v>0</v>
      </c>
      <c r="F552" s="4">
        <f>+SUMIFS([1]E!F:F,[1]E!D:D,A552,[1]E!C:C,"&gt;="&amp;$A$1,[1]E!C:C,"&lt;="&amp;$A$2)-SUMIFS([1]E!G:G,[1]E!D:D,A552,[1]E!C:C,"&gt;="&amp;$A$1,[1]E!C:C,"&lt;="&amp;$A$2)</f>
        <v>0</v>
      </c>
      <c r="G552" s="4">
        <f>+SUMIFS([1]E!F:F,[1]E!D:D,A552,[1]E!C:C,"&gt;="&amp;$A$3,[1]E!C:C,"&lt;="&amp;$A$4)-SUMIFS([1]E!G:G,[1]E!D:D,$A$10,[1]E!C:C,"&gt;="&amp;A545,[1]E!C:C,"&lt;="&amp;$A$4)</f>
        <v>0</v>
      </c>
      <c r="H552" s="4">
        <f>+SUMIFS([1]E!F:F,[1]E!K:K,Tableau1[[#Headers],[cal]],[1]E!D:D,Tableau1[[#This Row],[N° compte]])-SUMIFS([1]E!G:G,[1]E!K:K,Tableau1[[#Headers],[cal]],[1]E!D:D,Tableau1[[#This Row],[N° compte]])</f>
        <v>0</v>
      </c>
      <c r="I552" s="4">
        <f>SUMIFS([1]E!F:F,[1]E!K:K,Tableau1[[#Headers],[jjb]],[1]E!D:D,Tableau1[[#This Row],[N° compte]])-SUMIFS([1]E!F:F,[1]E!G:G,Tableau1[[#Headers],[jjb]],[1]E!D:D,Tableau1[[#This Row],[N° compte]])</f>
        <v>0</v>
      </c>
      <c r="J552" s="30" t="s">
        <v>575</v>
      </c>
    </row>
    <row r="553" spans="1:10">
      <c r="A553" s="23">
        <v>514</v>
      </c>
      <c r="B553" s="24" t="s">
        <v>586</v>
      </c>
      <c r="C553" s="3">
        <f>SUMIF([1]E!D:D,A553,[1]E!F:F)</f>
        <v>0</v>
      </c>
      <c r="D553" s="3">
        <f>SUMIF([1]E!D:D,A553,[1]E!G:G)</f>
        <v>0</v>
      </c>
      <c r="E553" s="4">
        <f>+SUMIFS([1]E!F:F,[1]E!D:D,A553,[1]E!C:C,"&gt;="&amp;debut,[1]E!C:C,"&lt;="&amp;fin)-SUMIFS([1]E!G:G,[1]E!D:D,A553,[1]E!C:C,"&gt;="&amp;debut,[1]E!C:C,"&lt;="&amp;fin)</f>
        <v>0</v>
      </c>
      <c r="F553" s="4">
        <f>+SUMIFS([1]E!F:F,[1]E!D:D,A553,[1]E!C:C,"&gt;="&amp;$A$1,[1]E!C:C,"&lt;="&amp;$A$2)-SUMIFS([1]E!G:G,[1]E!D:D,A553,[1]E!C:C,"&gt;="&amp;$A$1,[1]E!C:C,"&lt;="&amp;$A$2)</f>
        <v>0</v>
      </c>
      <c r="G553" s="4">
        <f>+SUMIFS([1]E!F:F,[1]E!D:D,A553,[1]E!C:C,"&gt;="&amp;$A$3,[1]E!C:C,"&lt;="&amp;$A$4)-SUMIFS([1]E!G:G,[1]E!D:D,$A$10,[1]E!C:C,"&gt;="&amp;A546,[1]E!C:C,"&lt;="&amp;$A$4)</f>
        <v>0</v>
      </c>
      <c r="H553" s="4">
        <f>+SUMIFS([1]E!F:F,[1]E!K:K,Tableau1[[#Headers],[cal]],[1]E!D:D,Tableau1[[#This Row],[N° compte]])-SUMIFS([1]E!G:G,[1]E!K:K,Tableau1[[#Headers],[cal]],[1]E!D:D,Tableau1[[#This Row],[N° compte]])</f>
        <v>0</v>
      </c>
      <c r="I553" s="4">
        <f>SUMIFS([1]E!F:F,[1]E!K:K,Tableau1[[#Headers],[jjb]],[1]E!D:D,Tableau1[[#This Row],[N° compte]])-SUMIFS([1]E!F:F,[1]E!G:G,Tableau1[[#Headers],[jjb]],[1]E!D:D,Tableau1[[#This Row],[N° compte]])</f>
        <v>0</v>
      </c>
      <c r="J553" s="25" t="s">
        <v>575</v>
      </c>
    </row>
    <row r="554" spans="1:10">
      <c r="A554" s="28">
        <v>515</v>
      </c>
      <c r="B554" s="29" t="s">
        <v>587</v>
      </c>
      <c r="C554" s="3">
        <f>SUMIF([1]E!D:D,A554,[1]E!F:F)</f>
        <v>0</v>
      </c>
      <c r="D554" s="3">
        <f>SUMIF([1]E!D:D,A554,[1]E!G:G)</f>
        <v>0</v>
      </c>
      <c r="E554" s="4">
        <f>+SUMIFS([1]E!F:F,[1]E!D:D,A554,[1]E!C:C,"&gt;="&amp;debut,[1]E!C:C,"&lt;="&amp;fin)-SUMIFS([1]E!G:G,[1]E!D:D,A554,[1]E!C:C,"&gt;="&amp;debut,[1]E!C:C,"&lt;="&amp;fin)</f>
        <v>0</v>
      </c>
      <c r="F554" s="4">
        <f>+SUMIFS([1]E!F:F,[1]E!D:D,A554,[1]E!C:C,"&gt;="&amp;$A$1,[1]E!C:C,"&lt;="&amp;$A$2)-SUMIFS([1]E!G:G,[1]E!D:D,A554,[1]E!C:C,"&gt;="&amp;$A$1,[1]E!C:C,"&lt;="&amp;$A$2)</f>
        <v>0</v>
      </c>
      <c r="G554" s="4">
        <f>+SUMIFS([1]E!F:F,[1]E!D:D,A554,[1]E!C:C,"&gt;="&amp;$A$3,[1]E!C:C,"&lt;="&amp;$A$4)-SUMIFS([1]E!G:G,[1]E!D:D,$A$10,[1]E!C:C,"&gt;="&amp;A547,[1]E!C:C,"&lt;="&amp;$A$4)</f>
        <v>0</v>
      </c>
      <c r="H554" s="4">
        <f>+SUMIFS([1]E!F:F,[1]E!K:K,Tableau1[[#Headers],[cal]],[1]E!D:D,Tableau1[[#This Row],[N° compte]])-SUMIFS([1]E!G:G,[1]E!K:K,Tableau1[[#Headers],[cal]],[1]E!D:D,Tableau1[[#This Row],[N° compte]])</f>
        <v>0</v>
      </c>
      <c r="I554" s="4">
        <f>SUMIFS([1]E!F:F,[1]E!K:K,Tableau1[[#Headers],[jjb]],[1]E!D:D,Tableau1[[#This Row],[N° compte]])-SUMIFS([1]E!F:F,[1]E!G:G,Tableau1[[#Headers],[jjb]],[1]E!D:D,Tableau1[[#This Row],[N° compte]])</f>
        <v>0</v>
      </c>
      <c r="J554" s="30" t="s">
        <v>575</v>
      </c>
    </row>
    <row r="555" spans="1:10">
      <c r="A555" s="23">
        <v>516</v>
      </c>
      <c r="B555" s="24" t="s">
        <v>588</v>
      </c>
      <c r="C555" s="3">
        <f>SUMIF([1]E!D:D,A555,[1]E!F:F)</f>
        <v>0</v>
      </c>
      <c r="D555" s="3">
        <f>SUMIF([1]E!D:D,A555,[1]E!G:G)</f>
        <v>0</v>
      </c>
      <c r="E555" s="4">
        <f>+SUMIFS([1]E!F:F,[1]E!D:D,A555,[1]E!C:C,"&gt;="&amp;debut,[1]E!C:C,"&lt;="&amp;fin)-SUMIFS([1]E!G:G,[1]E!D:D,A555,[1]E!C:C,"&gt;="&amp;debut,[1]E!C:C,"&lt;="&amp;fin)</f>
        <v>0</v>
      </c>
      <c r="F555" s="4">
        <f>+SUMIFS([1]E!F:F,[1]E!D:D,A555,[1]E!C:C,"&gt;="&amp;$A$1,[1]E!C:C,"&lt;="&amp;$A$2)-SUMIFS([1]E!G:G,[1]E!D:D,A555,[1]E!C:C,"&gt;="&amp;$A$1,[1]E!C:C,"&lt;="&amp;$A$2)</f>
        <v>0</v>
      </c>
      <c r="G555" s="4">
        <f>+SUMIFS([1]E!F:F,[1]E!D:D,A555,[1]E!C:C,"&gt;="&amp;$A$3,[1]E!C:C,"&lt;="&amp;$A$4)-SUMIFS([1]E!G:G,[1]E!D:D,$A$10,[1]E!C:C,"&gt;="&amp;A548,[1]E!C:C,"&lt;="&amp;$A$4)</f>
        <v>0</v>
      </c>
      <c r="H555" s="4">
        <f>+SUMIFS([1]E!F:F,[1]E!K:K,Tableau1[[#Headers],[cal]],[1]E!D:D,Tableau1[[#This Row],[N° compte]])-SUMIFS([1]E!G:G,[1]E!K:K,Tableau1[[#Headers],[cal]],[1]E!D:D,Tableau1[[#This Row],[N° compte]])</f>
        <v>0</v>
      </c>
      <c r="I555" s="4">
        <f>SUMIFS([1]E!F:F,[1]E!K:K,Tableau1[[#Headers],[jjb]],[1]E!D:D,Tableau1[[#This Row],[N° compte]])-SUMIFS([1]E!F:F,[1]E!G:G,Tableau1[[#Headers],[jjb]],[1]E!D:D,Tableau1[[#This Row],[N° compte]])</f>
        <v>0</v>
      </c>
      <c r="J555" s="25" t="s">
        <v>575</v>
      </c>
    </row>
    <row r="556" spans="1:10">
      <c r="A556" s="28">
        <v>517</v>
      </c>
      <c r="B556" s="29" t="s">
        <v>589</v>
      </c>
      <c r="C556" s="3">
        <f>SUMIF([1]E!D:D,A556,[1]E!F:F)</f>
        <v>0</v>
      </c>
      <c r="D556" s="3">
        <f>SUMIF([1]E!D:D,A556,[1]E!G:G)</f>
        <v>0</v>
      </c>
      <c r="E556" s="4">
        <f>+SUMIFS([1]E!F:F,[1]E!D:D,A556,[1]E!C:C,"&gt;="&amp;debut,[1]E!C:C,"&lt;="&amp;fin)-SUMIFS([1]E!G:G,[1]E!D:D,A556,[1]E!C:C,"&gt;="&amp;debut,[1]E!C:C,"&lt;="&amp;fin)</f>
        <v>0</v>
      </c>
      <c r="F556" s="4">
        <f>+SUMIFS([1]E!F:F,[1]E!D:D,A556,[1]E!C:C,"&gt;="&amp;$A$1,[1]E!C:C,"&lt;="&amp;$A$2)-SUMIFS([1]E!G:G,[1]E!D:D,A556,[1]E!C:C,"&gt;="&amp;$A$1,[1]E!C:C,"&lt;="&amp;$A$2)</f>
        <v>0</v>
      </c>
      <c r="G556" s="4">
        <f>+SUMIFS([1]E!F:F,[1]E!D:D,A556,[1]E!C:C,"&gt;="&amp;$A$3,[1]E!C:C,"&lt;="&amp;$A$4)-SUMIFS([1]E!G:G,[1]E!D:D,$A$10,[1]E!C:C,"&gt;="&amp;A549,[1]E!C:C,"&lt;="&amp;$A$4)</f>
        <v>0</v>
      </c>
      <c r="H556" s="4">
        <f>+SUMIFS([1]E!F:F,[1]E!K:K,Tableau1[[#Headers],[cal]],[1]E!D:D,Tableau1[[#This Row],[N° compte]])-SUMIFS([1]E!G:G,[1]E!K:K,Tableau1[[#Headers],[cal]],[1]E!D:D,Tableau1[[#This Row],[N° compte]])</f>
        <v>0</v>
      </c>
      <c r="I556" s="4">
        <f>SUMIFS([1]E!F:F,[1]E!K:K,Tableau1[[#Headers],[jjb]],[1]E!D:D,Tableau1[[#This Row],[N° compte]])-SUMIFS([1]E!F:F,[1]E!G:G,Tableau1[[#Headers],[jjb]],[1]E!D:D,Tableau1[[#This Row],[N° compte]])</f>
        <v>0</v>
      </c>
      <c r="J556" s="30" t="s">
        <v>575</v>
      </c>
    </row>
    <row r="557" spans="1:10">
      <c r="A557" s="23">
        <v>518</v>
      </c>
      <c r="B557" s="24" t="s">
        <v>164</v>
      </c>
      <c r="C557" s="3">
        <f>SUMIF([1]E!D:D,A557,[1]E!F:F)</f>
        <v>0</v>
      </c>
      <c r="D557" s="3">
        <f>SUMIF([1]E!D:D,A557,[1]E!G:G)</f>
        <v>0</v>
      </c>
      <c r="E557" s="4">
        <f>+SUMIFS([1]E!F:F,[1]E!D:D,A557,[1]E!C:C,"&gt;="&amp;debut,[1]E!C:C,"&lt;="&amp;fin)-SUMIFS([1]E!G:G,[1]E!D:D,A557,[1]E!C:C,"&gt;="&amp;debut,[1]E!C:C,"&lt;="&amp;fin)</f>
        <v>0</v>
      </c>
      <c r="F557" s="4">
        <f>+SUMIFS([1]E!F:F,[1]E!D:D,A557,[1]E!C:C,"&gt;="&amp;$A$1,[1]E!C:C,"&lt;="&amp;$A$2)-SUMIFS([1]E!G:G,[1]E!D:D,A557,[1]E!C:C,"&gt;="&amp;$A$1,[1]E!C:C,"&lt;="&amp;$A$2)</f>
        <v>0</v>
      </c>
      <c r="G557" s="4">
        <f>+SUMIFS([1]E!F:F,[1]E!D:D,A557,[1]E!C:C,"&gt;="&amp;$A$3,[1]E!C:C,"&lt;="&amp;$A$4)-SUMIFS([1]E!G:G,[1]E!D:D,$A$10,[1]E!C:C,"&gt;="&amp;A550,[1]E!C:C,"&lt;="&amp;$A$4)</f>
        <v>0</v>
      </c>
      <c r="H557" s="4">
        <f>+SUMIFS([1]E!F:F,[1]E!K:K,Tableau1[[#Headers],[cal]],[1]E!D:D,Tableau1[[#This Row],[N° compte]])-SUMIFS([1]E!G:G,[1]E!K:K,Tableau1[[#Headers],[cal]],[1]E!D:D,Tableau1[[#This Row],[N° compte]])</f>
        <v>0</v>
      </c>
      <c r="I557" s="4">
        <f>SUMIFS([1]E!F:F,[1]E!K:K,Tableau1[[#Headers],[jjb]],[1]E!D:D,Tableau1[[#This Row],[N° compte]])-SUMIFS([1]E!F:F,[1]E!G:G,Tableau1[[#Headers],[jjb]],[1]E!D:D,Tableau1[[#This Row],[N° compte]])</f>
        <v>0</v>
      </c>
      <c r="J557" s="25"/>
    </row>
    <row r="558" spans="1:10">
      <c r="A558" s="28">
        <v>5181</v>
      </c>
      <c r="B558" s="29" t="s">
        <v>590</v>
      </c>
      <c r="C558" s="3">
        <f>SUMIF([1]E!D:D,A558,[1]E!F:F)</f>
        <v>0</v>
      </c>
      <c r="D558" s="3">
        <f>SUMIF([1]E!D:D,A558,[1]E!G:G)</f>
        <v>0</v>
      </c>
      <c r="E558" s="4">
        <f>+SUMIFS([1]E!F:F,[1]E!D:D,A558,[1]E!C:C,"&gt;="&amp;debut,[1]E!C:C,"&lt;="&amp;fin)-SUMIFS([1]E!G:G,[1]E!D:D,A558,[1]E!C:C,"&gt;="&amp;debut,[1]E!C:C,"&lt;="&amp;fin)</f>
        <v>0</v>
      </c>
      <c r="F558" s="4">
        <f>+SUMIFS([1]E!F:F,[1]E!D:D,A558,[1]E!C:C,"&gt;="&amp;$A$1,[1]E!C:C,"&lt;="&amp;$A$2)-SUMIFS([1]E!G:G,[1]E!D:D,A558,[1]E!C:C,"&gt;="&amp;$A$1,[1]E!C:C,"&lt;="&amp;$A$2)</f>
        <v>0</v>
      </c>
      <c r="G558" s="4">
        <f>+SUMIFS([1]E!F:F,[1]E!D:D,A558,[1]E!C:C,"&gt;="&amp;$A$3,[1]E!C:C,"&lt;="&amp;$A$4)-SUMIFS([1]E!G:G,[1]E!D:D,$A$10,[1]E!C:C,"&gt;="&amp;A551,[1]E!C:C,"&lt;="&amp;$A$4)</f>
        <v>0</v>
      </c>
      <c r="H558" s="4">
        <f>+SUMIFS([1]E!F:F,[1]E!K:K,Tableau1[[#Headers],[cal]],[1]E!D:D,Tableau1[[#This Row],[N° compte]])-SUMIFS([1]E!G:G,[1]E!K:K,Tableau1[[#Headers],[cal]],[1]E!D:D,Tableau1[[#This Row],[N° compte]])</f>
        <v>0</v>
      </c>
      <c r="I558" s="4">
        <f>SUMIFS([1]E!F:F,[1]E!K:K,Tableau1[[#Headers],[jjb]],[1]E!D:D,Tableau1[[#This Row],[N° compte]])-SUMIFS([1]E!F:F,[1]E!G:G,Tableau1[[#Headers],[jjb]],[1]E!D:D,Tableau1[[#This Row],[N° compte]])</f>
        <v>0</v>
      </c>
      <c r="J558" s="30"/>
    </row>
    <row r="559" spans="1:10">
      <c r="A559" s="23">
        <v>5188</v>
      </c>
      <c r="B559" s="24" t="s">
        <v>591</v>
      </c>
      <c r="C559" s="3">
        <f>SUMIF([1]E!D:D,A559,[1]E!F:F)</f>
        <v>0</v>
      </c>
      <c r="D559" s="3">
        <f>SUMIF([1]E!D:D,A559,[1]E!G:G)</f>
        <v>0</v>
      </c>
      <c r="E559" s="4">
        <f>+SUMIFS([1]E!F:F,[1]E!D:D,A559,[1]E!C:C,"&gt;="&amp;debut,[1]E!C:C,"&lt;="&amp;fin)-SUMIFS([1]E!G:G,[1]E!D:D,A559,[1]E!C:C,"&gt;="&amp;debut,[1]E!C:C,"&lt;="&amp;fin)</f>
        <v>0</v>
      </c>
      <c r="F559" s="4">
        <f>+SUMIFS([1]E!F:F,[1]E!D:D,A559,[1]E!C:C,"&gt;="&amp;$A$1,[1]E!C:C,"&lt;="&amp;$A$2)-SUMIFS([1]E!G:G,[1]E!D:D,A559,[1]E!C:C,"&gt;="&amp;$A$1,[1]E!C:C,"&lt;="&amp;$A$2)</f>
        <v>0</v>
      </c>
      <c r="G559" s="4">
        <f>+SUMIFS([1]E!F:F,[1]E!D:D,A559,[1]E!C:C,"&gt;="&amp;$A$3,[1]E!C:C,"&lt;="&amp;$A$4)-SUMIFS([1]E!G:G,[1]E!D:D,$A$10,[1]E!C:C,"&gt;="&amp;A552,[1]E!C:C,"&lt;="&amp;$A$4)</f>
        <v>0</v>
      </c>
      <c r="H559" s="4">
        <f>+SUMIFS([1]E!F:F,[1]E!K:K,Tableau1[[#Headers],[cal]],[1]E!D:D,Tableau1[[#This Row],[N° compte]])-SUMIFS([1]E!G:G,[1]E!K:K,Tableau1[[#Headers],[cal]],[1]E!D:D,Tableau1[[#This Row],[N° compte]])</f>
        <v>0</v>
      </c>
      <c r="I559" s="4">
        <f>SUMIFS([1]E!F:F,[1]E!K:K,Tableau1[[#Headers],[jjb]],[1]E!D:D,Tableau1[[#This Row],[N° compte]])-SUMIFS([1]E!F:F,[1]E!G:G,Tableau1[[#Headers],[jjb]],[1]E!D:D,Tableau1[[#This Row],[N° compte]])</f>
        <v>0</v>
      </c>
      <c r="J559" s="25"/>
    </row>
    <row r="560" spans="1:10">
      <c r="A560" s="28">
        <v>519</v>
      </c>
      <c r="B560" s="29" t="s">
        <v>592</v>
      </c>
      <c r="C560" s="3">
        <f>SUMIF([1]E!D:D,A560,[1]E!F:F)</f>
        <v>0</v>
      </c>
      <c r="D560" s="3">
        <f>SUMIF([1]E!D:D,A560,[1]E!G:G)</f>
        <v>0</v>
      </c>
      <c r="E560" s="4">
        <f>+SUMIFS([1]E!F:F,[1]E!D:D,A560,[1]E!C:C,"&gt;="&amp;debut,[1]E!C:C,"&lt;="&amp;fin)-SUMIFS([1]E!G:G,[1]E!D:D,A560,[1]E!C:C,"&gt;="&amp;debut,[1]E!C:C,"&lt;="&amp;fin)</f>
        <v>0</v>
      </c>
      <c r="F560" s="4">
        <f>+SUMIFS([1]E!F:F,[1]E!D:D,A560,[1]E!C:C,"&gt;="&amp;$A$1,[1]E!C:C,"&lt;="&amp;$A$2)-SUMIFS([1]E!G:G,[1]E!D:D,A560,[1]E!C:C,"&gt;="&amp;$A$1,[1]E!C:C,"&lt;="&amp;$A$2)</f>
        <v>0</v>
      </c>
      <c r="G560" s="4">
        <f>+SUMIFS([1]E!F:F,[1]E!D:D,A560,[1]E!C:C,"&gt;="&amp;$A$3,[1]E!C:C,"&lt;="&amp;$A$4)-SUMIFS([1]E!G:G,[1]E!D:D,$A$10,[1]E!C:C,"&gt;="&amp;A553,[1]E!C:C,"&lt;="&amp;$A$4)</f>
        <v>0</v>
      </c>
      <c r="H560" s="4">
        <f>+SUMIFS([1]E!F:F,[1]E!K:K,Tableau1[[#Headers],[cal]],[1]E!D:D,Tableau1[[#This Row],[N° compte]])-SUMIFS([1]E!G:G,[1]E!K:K,Tableau1[[#Headers],[cal]],[1]E!D:D,Tableau1[[#This Row],[N° compte]])</f>
        <v>0</v>
      </c>
      <c r="I560" s="4">
        <f>SUMIFS([1]E!F:F,[1]E!K:K,Tableau1[[#Headers],[jjb]],[1]E!D:D,Tableau1[[#This Row],[N° compte]])-SUMIFS([1]E!F:F,[1]E!G:G,Tableau1[[#Headers],[jjb]],[1]E!D:D,Tableau1[[#This Row],[N° compte]])</f>
        <v>0</v>
      </c>
      <c r="J560" s="30"/>
    </row>
    <row r="561" spans="1:10">
      <c r="A561" s="23">
        <v>5191</v>
      </c>
      <c r="B561" s="24" t="s">
        <v>593</v>
      </c>
      <c r="C561" s="3">
        <f>SUMIF([1]E!D:D,A561,[1]E!F:F)</f>
        <v>0</v>
      </c>
      <c r="D561" s="3">
        <f>SUMIF([1]E!D:D,A561,[1]E!G:G)</f>
        <v>0</v>
      </c>
      <c r="E561" s="4">
        <f>+SUMIFS([1]E!F:F,[1]E!D:D,A561,[1]E!C:C,"&gt;="&amp;debut,[1]E!C:C,"&lt;="&amp;fin)-SUMIFS([1]E!G:G,[1]E!D:D,A561,[1]E!C:C,"&gt;="&amp;debut,[1]E!C:C,"&lt;="&amp;fin)</f>
        <v>0</v>
      </c>
      <c r="F561" s="4">
        <f>+SUMIFS([1]E!F:F,[1]E!D:D,A561,[1]E!C:C,"&gt;="&amp;$A$1,[1]E!C:C,"&lt;="&amp;$A$2)-SUMIFS([1]E!G:G,[1]E!D:D,A561,[1]E!C:C,"&gt;="&amp;$A$1,[1]E!C:C,"&lt;="&amp;$A$2)</f>
        <v>0</v>
      </c>
      <c r="G561" s="4">
        <f>+SUMIFS([1]E!F:F,[1]E!D:D,A561,[1]E!C:C,"&gt;="&amp;$A$3,[1]E!C:C,"&lt;="&amp;$A$4)-SUMIFS([1]E!G:G,[1]E!D:D,$A$10,[1]E!C:C,"&gt;="&amp;A554,[1]E!C:C,"&lt;="&amp;$A$4)</f>
        <v>0</v>
      </c>
      <c r="H561" s="4">
        <f>+SUMIFS([1]E!F:F,[1]E!K:K,Tableau1[[#Headers],[cal]],[1]E!D:D,Tableau1[[#This Row],[N° compte]])-SUMIFS([1]E!G:G,[1]E!K:K,Tableau1[[#Headers],[cal]],[1]E!D:D,Tableau1[[#This Row],[N° compte]])</f>
        <v>0</v>
      </c>
      <c r="I561" s="4">
        <f>SUMIFS([1]E!F:F,[1]E!K:K,Tableau1[[#Headers],[jjb]],[1]E!D:D,Tableau1[[#This Row],[N° compte]])-SUMIFS([1]E!F:F,[1]E!G:G,Tableau1[[#Headers],[jjb]],[1]E!D:D,Tableau1[[#This Row],[N° compte]])</f>
        <v>0</v>
      </c>
      <c r="J561" s="25"/>
    </row>
    <row r="562" spans="1:10">
      <c r="A562" s="28">
        <v>5193</v>
      </c>
      <c r="B562" s="29" t="s">
        <v>594</v>
      </c>
      <c r="C562" s="3">
        <f>SUMIF([1]E!D:D,A562,[1]E!F:F)</f>
        <v>0</v>
      </c>
      <c r="D562" s="3">
        <f>SUMIF([1]E!D:D,A562,[1]E!G:G)</f>
        <v>0</v>
      </c>
      <c r="E562" s="4">
        <f>+SUMIFS([1]E!F:F,[1]E!D:D,A562,[1]E!C:C,"&gt;="&amp;debut,[1]E!C:C,"&lt;="&amp;fin)-SUMIFS([1]E!G:G,[1]E!D:D,A562,[1]E!C:C,"&gt;="&amp;debut,[1]E!C:C,"&lt;="&amp;fin)</f>
        <v>0</v>
      </c>
      <c r="F562" s="4">
        <f>+SUMIFS([1]E!F:F,[1]E!D:D,A562,[1]E!C:C,"&gt;="&amp;$A$1,[1]E!C:C,"&lt;="&amp;$A$2)-SUMIFS([1]E!G:G,[1]E!D:D,A562,[1]E!C:C,"&gt;="&amp;$A$1,[1]E!C:C,"&lt;="&amp;$A$2)</f>
        <v>0</v>
      </c>
      <c r="G562" s="4">
        <f>+SUMIFS([1]E!F:F,[1]E!D:D,A562,[1]E!C:C,"&gt;="&amp;$A$3,[1]E!C:C,"&lt;="&amp;$A$4)-SUMIFS([1]E!G:G,[1]E!D:D,$A$10,[1]E!C:C,"&gt;="&amp;A555,[1]E!C:C,"&lt;="&amp;$A$4)</f>
        <v>0</v>
      </c>
      <c r="H562" s="4">
        <f>+SUMIFS([1]E!F:F,[1]E!K:K,Tableau1[[#Headers],[cal]],[1]E!D:D,Tableau1[[#This Row],[N° compte]])-SUMIFS([1]E!G:G,[1]E!K:K,Tableau1[[#Headers],[cal]],[1]E!D:D,Tableau1[[#This Row],[N° compte]])</f>
        <v>0</v>
      </c>
      <c r="I562" s="4">
        <f>SUMIFS([1]E!F:F,[1]E!K:K,Tableau1[[#Headers],[jjb]],[1]E!D:D,Tableau1[[#This Row],[N° compte]])-SUMIFS([1]E!F:F,[1]E!G:G,Tableau1[[#Headers],[jjb]],[1]E!D:D,Tableau1[[#This Row],[N° compte]])</f>
        <v>0</v>
      </c>
      <c r="J562" s="30"/>
    </row>
    <row r="563" spans="1:10">
      <c r="A563" s="23">
        <v>5198</v>
      </c>
      <c r="B563" s="24" t="s">
        <v>595</v>
      </c>
      <c r="C563" s="3">
        <f>SUMIF([1]E!D:D,A563,[1]E!F:F)</f>
        <v>0</v>
      </c>
      <c r="D563" s="3">
        <f>SUMIF([1]E!D:D,A563,[1]E!G:G)</f>
        <v>0</v>
      </c>
      <c r="E563" s="4">
        <f>+SUMIFS([1]E!F:F,[1]E!D:D,A563,[1]E!C:C,"&gt;="&amp;debut,[1]E!C:C,"&lt;="&amp;fin)-SUMIFS([1]E!G:G,[1]E!D:D,A563,[1]E!C:C,"&gt;="&amp;debut,[1]E!C:C,"&lt;="&amp;fin)</f>
        <v>0</v>
      </c>
      <c r="F563" s="4">
        <f>+SUMIFS([1]E!F:F,[1]E!D:D,A563,[1]E!C:C,"&gt;="&amp;$A$1,[1]E!C:C,"&lt;="&amp;$A$2)-SUMIFS([1]E!G:G,[1]E!D:D,A563,[1]E!C:C,"&gt;="&amp;$A$1,[1]E!C:C,"&lt;="&amp;$A$2)</f>
        <v>0</v>
      </c>
      <c r="G563" s="4">
        <f>+SUMIFS([1]E!F:F,[1]E!D:D,A563,[1]E!C:C,"&gt;="&amp;$A$3,[1]E!C:C,"&lt;="&amp;$A$4)-SUMIFS([1]E!G:G,[1]E!D:D,$A$10,[1]E!C:C,"&gt;="&amp;A556,[1]E!C:C,"&lt;="&amp;$A$4)</f>
        <v>0</v>
      </c>
      <c r="H563" s="4">
        <f>+SUMIFS([1]E!F:F,[1]E!K:K,Tableau1[[#Headers],[cal]],[1]E!D:D,Tableau1[[#This Row],[N° compte]])-SUMIFS([1]E!G:G,[1]E!K:K,Tableau1[[#Headers],[cal]],[1]E!D:D,Tableau1[[#This Row],[N° compte]])</f>
        <v>0</v>
      </c>
      <c r="I563" s="4">
        <f>SUMIFS([1]E!F:F,[1]E!K:K,Tableau1[[#Headers],[jjb]],[1]E!D:D,Tableau1[[#This Row],[N° compte]])-SUMIFS([1]E!F:F,[1]E!G:G,Tableau1[[#Headers],[jjb]],[1]E!D:D,Tableau1[[#This Row],[N° compte]])</f>
        <v>0</v>
      </c>
      <c r="J563" s="25"/>
    </row>
    <row r="564" spans="1:10">
      <c r="A564" s="20">
        <v>52</v>
      </c>
      <c r="B564" s="21" t="s">
        <v>596</v>
      </c>
      <c r="C564" s="3">
        <f>SUMIF([1]E!D:D,A564,[1]E!F:F)</f>
        <v>0</v>
      </c>
      <c r="D564" s="3">
        <f>SUMIF([1]E!D:D,A564,[1]E!G:G)</f>
        <v>0</v>
      </c>
      <c r="E564" s="4">
        <f>+SUMIFS([1]E!F:F,[1]E!D:D,A564,[1]E!C:C,"&gt;="&amp;debut,[1]E!C:C,"&lt;="&amp;fin)-SUMIFS([1]E!G:G,[1]E!D:D,A564,[1]E!C:C,"&gt;="&amp;debut,[1]E!C:C,"&lt;="&amp;fin)</f>
        <v>0</v>
      </c>
      <c r="F564" s="4">
        <f>+SUMIFS([1]E!F:F,[1]E!D:D,A564,[1]E!C:C,"&gt;="&amp;$A$1,[1]E!C:C,"&lt;="&amp;$A$2)-SUMIFS([1]E!G:G,[1]E!D:D,A564,[1]E!C:C,"&gt;="&amp;$A$1,[1]E!C:C,"&lt;="&amp;$A$2)</f>
        <v>0</v>
      </c>
      <c r="G564" s="4">
        <f>+SUMIFS([1]E!F:F,[1]E!D:D,A564,[1]E!C:C,"&gt;="&amp;$A$3,[1]E!C:C,"&lt;="&amp;$A$4)-SUMIFS([1]E!G:G,[1]E!D:D,$A$10,[1]E!C:C,"&gt;="&amp;A557,[1]E!C:C,"&lt;="&amp;$A$4)</f>
        <v>0</v>
      </c>
      <c r="H564" s="4">
        <f>+SUMIFS([1]E!F:F,[1]E!K:K,Tableau1[[#Headers],[cal]],[1]E!D:D,Tableau1[[#This Row],[N° compte]])-SUMIFS([1]E!G:G,[1]E!K:K,Tableau1[[#Headers],[cal]],[1]E!D:D,Tableau1[[#This Row],[N° compte]])</f>
        <v>0</v>
      </c>
      <c r="I564" s="4">
        <f>SUMIFS([1]E!F:F,[1]E!K:K,Tableau1[[#Headers],[jjb]],[1]E!D:D,Tableau1[[#This Row],[N° compte]])-SUMIFS([1]E!F:F,[1]E!G:G,Tableau1[[#Headers],[jjb]],[1]E!D:D,Tableau1[[#This Row],[N° compte]])</f>
        <v>0</v>
      </c>
      <c r="J564" s="22" t="s">
        <v>597</v>
      </c>
    </row>
    <row r="565" spans="1:10">
      <c r="A565" s="31">
        <v>53</v>
      </c>
      <c r="B565" s="32" t="s">
        <v>598</v>
      </c>
      <c r="C565" s="3">
        <f>SUMIF([1]E!D:D,A565,[1]E!F:F)</f>
        <v>0</v>
      </c>
      <c r="D565" s="3">
        <f>SUMIF([1]E!D:D,A565,[1]E!G:G)</f>
        <v>0</v>
      </c>
      <c r="E565" s="4">
        <f>+SUMIFS([1]E!F:F,[1]E!D:D,A565,[1]E!C:C,"&gt;="&amp;debut,[1]E!C:C,"&lt;="&amp;fin)-SUMIFS([1]E!G:G,[1]E!D:D,A565,[1]E!C:C,"&gt;="&amp;debut,[1]E!C:C,"&lt;="&amp;fin)</f>
        <v>0</v>
      </c>
      <c r="F565" s="4">
        <f>+SUMIFS([1]E!F:F,[1]E!D:D,A565,[1]E!C:C,"&gt;="&amp;$A$1,[1]E!C:C,"&lt;="&amp;$A$2)-SUMIFS([1]E!G:G,[1]E!D:D,A565,[1]E!C:C,"&gt;="&amp;$A$1,[1]E!C:C,"&lt;="&amp;$A$2)</f>
        <v>0</v>
      </c>
      <c r="G565" s="4">
        <f>+SUMIFS([1]E!F:F,[1]E!D:D,A565,[1]E!C:C,"&gt;="&amp;$A$3,[1]E!C:C,"&lt;="&amp;$A$4)-SUMIFS([1]E!G:G,[1]E!D:D,$A$10,[1]E!C:C,"&gt;="&amp;A558,[1]E!C:C,"&lt;="&amp;$A$4)</f>
        <v>0</v>
      </c>
      <c r="H565" s="4">
        <f>+SUMIFS([1]E!F:F,[1]E!K:K,Tableau1[[#Headers],[cal]],[1]E!D:D,Tableau1[[#This Row],[N° compte]])-SUMIFS([1]E!G:G,[1]E!K:K,Tableau1[[#Headers],[cal]],[1]E!D:D,Tableau1[[#This Row],[N° compte]])</f>
        <v>0</v>
      </c>
      <c r="I565" s="4">
        <f>SUMIFS([1]E!F:F,[1]E!K:K,Tableau1[[#Headers],[jjb]],[1]E!D:D,Tableau1[[#This Row],[N° compte]])-SUMIFS([1]E!F:F,[1]E!G:G,Tableau1[[#Headers],[jjb]],[1]E!D:D,Tableau1[[#This Row],[N° compte]])</f>
        <v>0</v>
      </c>
      <c r="J565" s="33" t="s">
        <v>575</v>
      </c>
    </row>
    <row r="566" spans="1:10">
      <c r="A566" s="28">
        <v>531</v>
      </c>
      <c r="B566" s="29" t="s">
        <v>599</v>
      </c>
      <c r="C566" s="3">
        <f>SUMIF([1]E!D:D,A566,[1]E!F:F)</f>
        <v>0</v>
      </c>
      <c r="D566" s="3">
        <f>SUMIF([1]E!D:D,A566,[1]E!G:G)</f>
        <v>0</v>
      </c>
      <c r="E566" s="4">
        <f>+SUMIFS([1]E!F:F,[1]E!D:D,A566,[1]E!C:C,"&gt;="&amp;debut,[1]E!C:C,"&lt;="&amp;fin)-SUMIFS([1]E!G:G,[1]E!D:D,A566,[1]E!C:C,"&gt;="&amp;debut,[1]E!C:C,"&lt;="&amp;fin)</f>
        <v>0</v>
      </c>
      <c r="F566" s="4">
        <f>+SUMIFS([1]E!F:F,[1]E!D:D,A566,[1]E!C:C,"&gt;="&amp;$A$1,[1]E!C:C,"&lt;="&amp;$A$2)-SUMIFS([1]E!G:G,[1]E!D:D,A566,[1]E!C:C,"&gt;="&amp;$A$1,[1]E!C:C,"&lt;="&amp;$A$2)</f>
        <v>0</v>
      </c>
      <c r="G566" s="4">
        <f>+SUMIFS([1]E!F:F,[1]E!D:D,A566,[1]E!C:C,"&gt;="&amp;$A$3,[1]E!C:C,"&lt;="&amp;$A$4)-SUMIFS([1]E!G:G,[1]E!D:D,$A$10,[1]E!C:C,"&gt;="&amp;A559,[1]E!C:C,"&lt;="&amp;$A$4)</f>
        <v>0</v>
      </c>
      <c r="H566" s="4">
        <f>+SUMIFS([1]E!F:F,[1]E!K:K,Tableau1[[#Headers],[cal]],[1]E!D:D,Tableau1[[#This Row],[N° compte]])-SUMIFS([1]E!G:G,[1]E!K:K,Tableau1[[#Headers],[cal]],[1]E!D:D,Tableau1[[#This Row],[N° compte]])</f>
        <v>0</v>
      </c>
      <c r="I566" s="4">
        <f>SUMIFS([1]E!F:F,[1]E!K:K,Tableau1[[#Headers],[jjb]],[1]E!D:D,Tableau1[[#This Row],[N° compte]])-SUMIFS([1]E!F:F,[1]E!G:G,Tableau1[[#Headers],[jjb]],[1]E!D:D,Tableau1[[#This Row],[N° compte]])</f>
        <v>0</v>
      </c>
      <c r="J566" s="30" t="s">
        <v>575</v>
      </c>
    </row>
    <row r="567" spans="1:10">
      <c r="A567" s="23">
        <v>5311</v>
      </c>
      <c r="B567" s="24" t="s">
        <v>600</v>
      </c>
      <c r="C567" s="3">
        <f>SUMIF([1]E!D:D,A567,[1]E!F:F)</f>
        <v>0</v>
      </c>
      <c r="D567" s="3">
        <f>SUMIF([1]E!D:D,A567,[1]E!G:G)</f>
        <v>0</v>
      </c>
      <c r="E567" s="4">
        <f>+SUMIFS([1]E!F:F,[1]E!D:D,A567,[1]E!C:C,"&gt;="&amp;debut,[1]E!C:C,"&lt;="&amp;fin)-SUMIFS([1]E!G:G,[1]E!D:D,A567,[1]E!C:C,"&gt;="&amp;debut,[1]E!C:C,"&lt;="&amp;fin)</f>
        <v>0</v>
      </c>
      <c r="F567" s="4">
        <f>+SUMIFS([1]E!F:F,[1]E!D:D,A567,[1]E!C:C,"&gt;="&amp;$A$1,[1]E!C:C,"&lt;="&amp;$A$2)-SUMIFS([1]E!G:G,[1]E!D:D,A567,[1]E!C:C,"&gt;="&amp;$A$1,[1]E!C:C,"&lt;="&amp;$A$2)</f>
        <v>0</v>
      </c>
      <c r="G567" s="4">
        <f>+SUMIFS([1]E!F:F,[1]E!D:D,A567,[1]E!C:C,"&gt;="&amp;$A$3,[1]E!C:C,"&lt;="&amp;$A$4)-SUMIFS([1]E!G:G,[1]E!D:D,$A$10,[1]E!C:C,"&gt;="&amp;A560,[1]E!C:C,"&lt;="&amp;$A$4)</f>
        <v>0</v>
      </c>
      <c r="H567" s="4">
        <f>+SUMIFS([1]E!F:F,[1]E!K:K,Tableau1[[#Headers],[cal]],[1]E!D:D,Tableau1[[#This Row],[N° compte]])-SUMIFS([1]E!G:G,[1]E!K:K,Tableau1[[#Headers],[cal]],[1]E!D:D,Tableau1[[#This Row],[N° compte]])</f>
        <v>0</v>
      </c>
      <c r="I567" s="4">
        <f>SUMIFS([1]E!F:F,[1]E!K:K,Tableau1[[#Headers],[jjb]],[1]E!D:D,Tableau1[[#This Row],[N° compte]])-SUMIFS([1]E!F:F,[1]E!G:G,Tableau1[[#Headers],[jjb]],[1]E!D:D,Tableau1[[#This Row],[N° compte]])</f>
        <v>0</v>
      </c>
      <c r="J567" s="25" t="s">
        <v>575</v>
      </c>
    </row>
    <row r="568" spans="1:10">
      <c r="A568" s="28">
        <v>5314</v>
      </c>
      <c r="B568" s="29" t="s">
        <v>601</v>
      </c>
      <c r="C568" s="3">
        <f>SUMIF([1]E!D:D,A568,[1]E!F:F)</f>
        <v>0</v>
      </c>
      <c r="D568" s="3">
        <f>SUMIF([1]E!D:D,A568,[1]E!G:G)</f>
        <v>0</v>
      </c>
      <c r="E568" s="4">
        <f>+SUMIFS([1]E!F:F,[1]E!D:D,A568,[1]E!C:C,"&gt;="&amp;debut,[1]E!C:C,"&lt;="&amp;fin)-SUMIFS([1]E!G:G,[1]E!D:D,A568,[1]E!C:C,"&gt;="&amp;debut,[1]E!C:C,"&lt;="&amp;fin)</f>
        <v>0</v>
      </c>
      <c r="F568" s="4">
        <f>+SUMIFS([1]E!F:F,[1]E!D:D,A568,[1]E!C:C,"&gt;="&amp;$A$1,[1]E!C:C,"&lt;="&amp;$A$2)-SUMIFS([1]E!G:G,[1]E!D:D,A568,[1]E!C:C,"&gt;="&amp;$A$1,[1]E!C:C,"&lt;="&amp;$A$2)</f>
        <v>0</v>
      </c>
      <c r="G568" s="4">
        <f>+SUMIFS([1]E!F:F,[1]E!D:D,A568,[1]E!C:C,"&gt;="&amp;$A$3,[1]E!C:C,"&lt;="&amp;$A$4)-SUMIFS([1]E!G:G,[1]E!D:D,$A$10,[1]E!C:C,"&gt;="&amp;A561,[1]E!C:C,"&lt;="&amp;$A$4)</f>
        <v>0</v>
      </c>
      <c r="H568" s="4">
        <f>+SUMIFS([1]E!F:F,[1]E!K:K,Tableau1[[#Headers],[cal]],[1]E!D:D,Tableau1[[#This Row],[N° compte]])-SUMIFS([1]E!G:G,[1]E!K:K,Tableau1[[#Headers],[cal]],[1]E!D:D,Tableau1[[#This Row],[N° compte]])</f>
        <v>0</v>
      </c>
      <c r="I568" s="4">
        <f>SUMIFS([1]E!F:F,[1]E!K:K,Tableau1[[#Headers],[jjb]],[1]E!D:D,Tableau1[[#This Row],[N° compte]])-SUMIFS([1]E!F:F,[1]E!G:G,Tableau1[[#Headers],[jjb]],[1]E!D:D,Tableau1[[#This Row],[N° compte]])</f>
        <v>0</v>
      </c>
      <c r="J568" s="30" t="s">
        <v>575</v>
      </c>
    </row>
    <row r="569" spans="1:10">
      <c r="A569" s="23">
        <v>532</v>
      </c>
      <c r="B569" s="24" t="s">
        <v>602</v>
      </c>
      <c r="C569" s="3">
        <f>SUMIF([1]E!D:D,A569,[1]E!F:F)</f>
        <v>0</v>
      </c>
      <c r="D569" s="3">
        <f>SUMIF([1]E!D:D,A569,[1]E!G:G)</f>
        <v>0</v>
      </c>
      <c r="E569" s="4">
        <f>+SUMIFS([1]E!F:F,[1]E!D:D,A569,[1]E!C:C,"&gt;="&amp;debut,[1]E!C:C,"&lt;="&amp;fin)-SUMIFS([1]E!G:G,[1]E!D:D,A569,[1]E!C:C,"&gt;="&amp;debut,[1]E!C:C,"&lt;="&amp;fin)</f>
        <v>0</v>
      </c>
      <c r="F569" s="4">
        <f>+SUMIFS([1]E!F:F,[1]E!D:D,A569,[1]E!C:C,"&gt;="&amp;$A$1,[1]E!C:C,"&lt;="&amp;$A$2)-SUMIFS([1]E!G:G,[1]E!D:D,A569,[1]E!C:C,"&gt;="&amp;$A$1,[1]E!C:C,"&lt;="&amp;$A$2)</f>
        <v>0</v>
      </c>
      <c r="G569" s="4">
        <f>+SUMIFS([1]E!F:F,[1]E!D:D,A569,[1]E!C:C,"&gt;="&amp;$A$3,[1]E!C:C,"&lt;="&amp;$A$4)-SUMIFS([1]E!G:G,[1]E!D:D,$A$10,[1]E!C:C,"&gt;="&amp;A562,[1]E!C:C,"&lt;="&amp;$A$4)</f>
        <v>0</v>
      </c>
      <c r="H569" s="4">
        <f>+SUMIFS([1]E!F:F,[1]E!K:K,Tableau1[[#Headers],[cal]],[1]E!D:D,Tableau1[[#This Row],[N° compte]])-SUMIFS([1]E!G:G,[1]E!K:K,Tableau1[[#Headers],[cal]],[1]E!D:D,Tableau1[[#This Row],[N° compte]])</f>
        <v>0</v>
      </c>
      <c r="I569" s="4">
        <f>SUMIFS([1]E!F:F,[1]E!K:K,Tableau1[[#Headers],[jjb]],[1]E!D:D,Tableau1[[#This Row],[N° compte]])-SUMIFS([1]E!F:F,[1]E!G:G,Tableau1[[#Headers],[jjb]],[1]E!D:D,Tableau1[[#This Row],[N° compte]])</f>
        <v>0</v>
      </c>
      <c r="J569" s="25" t="s">
        <v>575</v>
      </c>
    </row>
    <row r="570" spans="1:10">
      <c r="A570" s="28">
        <v>533</v>
      </c>
      <c r="B570" s="29" t="s">
        <v>603</v>
      </c>
      <c r="C570" s="3">
        <f>SUMIF([1]E!D:D,A570,[1]E!F:F)</f>
        <v>0</v>
      </c>
      <c r="D570" s="3">
        <f>SUMIF([1]E!D:D,A570,[1]E!G:G)</f>
        <v>0</v>
      </c>
      <c r="E570" s="4">
        <f>+SUMIFS([1]E!F:F,[1]E!D:D,A570,[1]E!C:C,"&gt;="&amp;debut,[1]E!C:C,"&lt;="&amp;fin)-SUMIFS([1]E!G:G,[1]E!D:D,A570,[1]E!C:C,"&gt;="&amp;debut,[1]E!C:C,"&lt;="&amp;fin)</f>
        <v>0</v>
      </c>
      <c r="F570" s="4">
        <f>+SUMIFS([1]E!F:F,[1]E!D:D,A570,[1]E!C:C,"&gt;="&amp;$A$1,[1]E!C:C,"&lt;="&amp;$A$2)-SUMIFS([1]E!G:G,[1]E!D:D,A570,[1]E!C:C,"&gt;="&amp;$A$1,[1]E!C:C,"&lt;="&amp;$A$2)</f>
        <v>0</v>
      </c>
      <c r="G570" s="4">
        <f>+SUMIFS([1]E!F:F,[1]E!D:D,A570,[1]E!C:C,"&gt;="&amp;$A$3,[1]E!C:C,"&lt;="&amp;$A$4)-SUMIFS([1]E!G:G,[1]E!D:D,$A$10,[1]E!C:C,"&gt;="&amp;A563,[1]E!C:C,"&lt;="&amp;$A$4)</f>
        <v>0</v>
      </c>
      <c r="H570" s="4">
        <f>+SUMIFS([1]E!F:F,[1]E!K:K,Tableau1[[#Headers],[cal]],[1]E!D:D,Tableau1[[#This Row],[N° compte]])-SUMIFS([1]E!G:G,[1]E!K:K,Tableau1[[#Headers],[cal]],[1]E!D:D,Tableau1[[#This Row],[N° compte]])</f>
        <v>0</v>
      </c>
      <c r="I570" s="4">
        <f>SUMIFS([1]E!F:F,[1]E!K:K,Tableau1[[#Headers],[jjb]],[1]E!D:D,Tableau1[[#This Row],[N° compte]])-SUMIFS([1]E!F:F,[1]E!G:G,Tableau1[[#Headers],[jjb]],[1]E!D:D,Tableau1[[#This Row],[N° compte]])</f>
        <v>0</v>
      </c>
      <c r="J570" s="30" t="s">
        <v>575</v>
      </c>
    </row>
    <row r="571" spans="1:10">
      <c r="A571" s="31">
        <v>54</v>
      </c>
      <c r="B571" s="32" t="s">
        <v>604</v>
      </c>
      <c r="C571" s="3">
        <f>SUMIF([1]E!D:D,A571,[1]E!F:F)</f>
        <v>0</v>
      </c>
      <c r="D571" s="3">
        <f>SUMIF([1]E!D:D,A571,[1]E!G:G)</f>
        <v>0</v>
      </c>
      <c r="E571" s="4">
        <f>+SUMIFS([1]E!F:F,[1]E!D:D,A571,[1]E!C:C,"&gt;="&amp;debut,[1]E!C:C,"&lt;="&amp;fin)-SUMIFS([1]E!G:G,[1]E!D:D,A571,[1]E!C:C,"&gt;="&amp;debut,[1]E!C:C,"&lt;="&amp;fin)</f>
        <v>0</v>
      </c>
      <c r="F571" s="4">
        <f>+SUMIFS([1]E!F:F,[1]E!D:D,A571,[1]E!C:C,"&gt;="&amp;$A$1,[1]E!C:C,"&lt;="&amp;$A$2)-SUMIFS([1]E!G:G,[1]E!D:D,A571,[1]E!C:C,"&gt;="&amp;$A$1,[1]E!C:C,"&lt;="&amp;$A$2)</f>
        <v>0</v>
      </c>
      <c r="G571" s="4">
        <f>+SUMIFS([1]E!F:F,[1]E!D:D,A571,[1]E!C:C,"&gt;="&amp;$A$3,[1]E!C:C,"&lt;="&amp;$A$4)-SUMIFS([1]E!G:G,[1]E!D:D,$A$10,[1]E!C:C,"&gt;="&amp;A564,[1]E!C:C,"&lt;="&amp;$A$4)</f>
        <v>0</v>
      </c>
      <c r="H571" s="4">
        <f>+SUMIFS([1]E!F:F,[1]E!K:K,Tableau1[[#Headers],[cal]],[1]E!D:D,Tableau1[[#This Row],[N° compte]])-SUMIFS([1]E!G:G,[1]E!K:K,Tableau1[[#Headers],[cal]],[1]E!D:D,Tableau1[[#This Row],[N° compte]])</f>
        <v>0</v>
      </c>
      <c r="I571" s="4">
        <f>SUMIFS([1]E!F:F,[1]E!K:K,Tableau1[[#Headers],[jjb]],[1]E!D:D,Tableau1[[#This Row],[N° compte]])-SUMIFS([1]E!F:F,[1]E!G:G,Tableau1[[#Headers],[jjb]],[1]E!D:D,Tableau1[[#This Row],[N° compte]])</f>
        <v>0</v>
      </c>
      <c r="J571" s="33" t="s">
        <v>575</v>
      </c>
    </row>
    <row r="572" spans="1:10">
      <c r="A572" s="20">
        <v>58</v>
      </c>
      <c r="B572" s="21" t="s">
        <v>605</v>
      </c>
      <c r="C572" s="3">
        <f>SUMIF([1]E!D:D,A572,[1]E!F:F)</f>
        <v>0</v>
      </c>
      <c r="D572" s="3">
        <f>SUMIF([1]E!D:D,A572,[1]E!G:G)</f>
        <v>0</v>
      </c>
      <c r="E572" s="4">
        <f>+SUMIFS([1]E!F:F,[1]E!D:D,A572,[1]E!C:C,"&gt;="&amp;debut,[1]E!C:C,"&lt;="&amp;fin)-SUMIFS([1]E!G:G,[1]E!D:D,A572,[1]E!C:C,"&gt;="&amp;debut,[1]E!C:C,"&lt;="&amp;fin)</f>
        <v>0</v>
      </c>
      <c r="F572" s="4">
        <f>+SUMIFS([1]E!F:F,[1]E!D:D,A572,[1]E!C:C,"&gt;="&amp;$A$1,[1]E!C:C,"&lt;="&amp;$A$2)-SUMIFS([1]E!G:G,[1]E!D:D,A572,[1]E!C:C,"&gt;="&amp;$A$1,[1]E!C:C,"&lt;="&amp;$A$2)</f>
        <v>0</v>
      </c>
      <c r="G572" s="4">
        <f>+SUMIFS([1]E!F:F,[1]E!D:D,A572,[1]E!C:C,"&gt;="&amp;$A$3,[1]E!C:C,"&lt;="&amp;$A$4)-SUMIFS([1]E!G:G,[1]E!D:D,$A$10,[1]E!C:C,"&gt;="&amp;A565,[1]E!C:C,"&lt;="&amp;$A$4)</f>
        <v>0</v>
      </c>
      <c r="H572" s="4">
        <f>+SUMIFS([1]E!F:F,[1]E!K:K,Tableau1[[#Headers],[cal]],[1]E!D:D,Tableau1[[#This Row],[N° compte]])-SUMIFS([1]E!G:G,[1]E!K:K,Tableau1[[#Headers],[cal]],[1]E!D:D,Tableau1[[#This Row],[N° compte]])</f>
        <v>0</v>
      </c>
      <c r="I572" s="4">
        <f>SUMIFS([1]E!F:F,[1]E!K:K,Tableau1[[#Headers],[jjb]],[1]E!D:D,Tableau1[[#This Row],[N° compte]])-SUMIFS([1]E!F:F,[1]E!G:G,Tableau1[[#Headers],[jjb]],[1]E!D:D,Tableau1[[#This Row],[N° compte]])</f>
        <v>0</v>
      </c>
      <c r="J572" s="22"/>
    </row>
    <row r="573" spans="1:10">
      <c r="A573" s="31">
        <v>59</v>
      </c>
      <c r="B573" s="32" t="s">
        <v>606</v>
      </c>
      <c r="C573" s="3">
        <f>SUMIF([1]E!D:D,A573,[1]E!F:F)</f>
        <v>0</v>
      </c>
      <c r="D573" s="3">
        <f>SUMIF([1]E!D:D,A573,[1]E!G:G)</f>
        <v>0</v>
      </c>
      <c r="E573" s="4">
        <f>+SUMIFS([1]E!F:F,[1]E!D:D,A573,[1]E!C:C,"&gt;="&amp;debut,[1]E!C:C,"&lt;="&amp;fin)-SUMIFS([1]E!G:G,[1]E!D:D,A573,[1]E!C:C,"&gt;="&amp;debut,[1]E!C:C,"&lt;="&amp;fin)</f>
        <v>0</v>
      </c>
      <c r="F573" s="4">
        <f>+SUMIFS([1]E!F:F,[1]E!D:D,A573,[1]E!C:C,"&gt;="&amp;$A$1,[1]E!C:C,"&lt;="&amp;$A$2)-SUMIFS([1]E!G:G,[1]E!D:D,A573,[1]E!C:C,"&gt;="&amp;$A$1,[1]E!C:C,"&lt;="&amp;$A$2)</f>
        <v>0</v>
      </c>
      <c r="G573" s="4">
        <f>+SUMIFS([1]E!F:F,[1]E!D:D,A573,[1]E!C:C,"&gt;="&amp;$A$3,[1]E!C:C,"&lt;="&amp;$A$4)-SUMIFS([1]E!G:G,[1]E!D:D,$A$10,[1]E!C:C,"&gt;="&amp;A566,[1]E!C:C,"&lt;="&amp;$A$4)</f>
        <v>0</v>
      </c>
      <c r="H573" s="4">
        <f>+SUMIFS([1]E!F:F,[1]E!K:K,Tableau1[[#Headers],[cal]],[1]E!D:D,Tableau1[[#This Row],[N° compte]])-SUMIFS([1]E!G:G,[1]E!K:K,Tableau1[[#Headers],[cal]],[1]E!D:D,Tableau1[[#This Row],[N° compte]])</f>
        <v>0</v>
      </c>
      <c r="I573" s="4">
        <f>SUMIFS([1]E!F:F,[1]E!K:K,Tableau1[[#Headers],[jjb]],[1]E!D:D,Tableau1[[#This Row],[N° compte]])-SUMIFS([1]E!F:F,[1]E!G:G,Tableau1[[#Headers],[jjb]],[1]E!D:D,Tableau1[[#This Row],[N° compte]])</f>
        <v>0</v>
      </c>
      <c r="J573" s="33" t="s">
        <v>607</v>
      </c>
    </row>
    <row r="574" spans="1:10">
      <c r="A574" s="28">
        <v>590</v>
      </c>
      <c r="B574" s="29" t="s">
        <v>608</v>
      </c>
      <c r="C574" s="3">
        <f>SUMIF([1]E!D:D,A574,[1]E!F:F)</f>
        <v>0</v>
      </c>
      <c r="D574" s="3">
        <f>SUMIF([1]E!D:D,A574,[1]E!G:G)</f>
        <v>0</v>
      </c>
      <c r="E574" s="4">
        <f>+SUMIFS([1]E!F:F,[1]E!D:D,A574,[1]E!C:C,"&gt;="&amp;debut,[1]E!C:C,"&lt;="&amp;fin)-SUMIFS([1]E!G:G,[1]E!D:D,A574,[1]E!C:C,"&gt;="&amp;debut,[1]E!C:C,"&lt;="&amp;fin)</f>
        <v>0</v>
      </c>
      <c r="F574" s="4">
        <f>+SUMIFS([1]E!F:F,[1]E!D:D,A574,[1]E!C:C,"&gt;="&amp;$A$1,[1]E!C:C,"&lt;="&amp;$A$2)-SUMIFS([1]E!G:G,[1]E!D:D,A574,[1]E!C:C,"&gt;="&amp;$A$1,[1]E!C:C,"&lt;="&amp;$A$2)</f>
        <v>0</v>
      </c>
      <c r="G574" s="4">
        <f>+SUMIFS([1]E!F:F,[1]E!D:D,A574,[1]E!C:C,"&gt;="&amp;$A$3,[1]E!C:C,"&lt;="&amp;$A$4)-SUMIFS([1]E!G:G,[1]E!D:D,$A$10,[1]E!C:C,"&gt;="&amp;A567,[1]E!C:C,"&lt;="&amp;$A$4)</f>
        <v>0</v>
      </c>
      <c r="H574" s="4">
        <f>+SUMIFS([1]E!F:F,[1]E!K:K,Tableau1[[#Headers],[cal]],[1]E!D:D,Tableau1[[#This Row],[N° compte]])-SUMIFS([1]E!G:G,[1]E!K:K,Tableau1[[#Headers],[cal]],[1]E!D:D,Tableau1[[#This Row],[N° compte]])</f>
        <v>0</v>
      </c>
      <c r="I574" s="4">
        <f>SUMIFS([1]E!F:F,[1]E!K:K,Tableau1[[#Headers],[jjb]],[1]E!D:D,Tableau1[[#This Row],[N° compte]])-SUMIFS([1]E!F:F,[1]E!G:G,Tableau1[[#Headers],[jjb]],[1]E!D:D,Tableau1[[#This Row],[N° compte]])</f>
        <v>0</v>
      </c>
      <c r="J574" s="30" t="s">
        <v>607</v>
      </c>
    </row>
    <row r="575" spans="1:10">
      <c r="A575" s="23">
        <v>5903</v>
      </c>
      <c r="B575" s="24" t="s">
        <v>253</v>
      </c>
      <c r="C575" s="3">
        <f>SUMIF([1]E!D:D,A575,[1]E!F:F)</f>
        <v>0</v>
      </c>
      <c r="D575" s="3">
        <f>SUMIF([1]E!D:D,A575,[1]E!G:G)</f>
        <v>0</v>
      </c>
      <c r="E575" s="4">
        <f>+SUMIFS([1]E!F:F,[1]E!D:D,A575,[1]E!C:C,"&gt;="&amp;debut,[1]E!C:C,"&lt;="&amp;fin)-SUMIFS([1]E!G:G,[1]E!D:D,A575,[1]E!C:C,"&gt;="&amp;debut,[1]E!C:C,"&lt;="&amp;fin)</f>
        <v>0</v>
      </c>
      <c r="F575" s="4">
        <f>+SUMIFS([1]E!F:F,[1]E!D:D,A575,[1]E!C:C,"&gt;="&amp;$A$1,[1]E!C:C,"&lt;="&amp;$A$2)-SUMIFS([1]E!G:G,[1]E!D:D,A575,[1]E!C:C,"&gt;="&amp;$A$1,[1]E!C:C,"&lt;="&amp;$A$2)</f>
        <v>0</v>
      </c>
      <c r="G575" s="4">
        <f>+SUMIFS([1]E!F:F,[1]E!D:D,A575,[1]E!C:C,"&gt;="&amp;$A$3,[1]E!C:C,"&lt;="&amp;$A$4)-SUMIFS([1]E!G:G,[1]E!D:D,$A$10,[1]E!C:C,"&gt;="&amp;A568,[1]E!C:C,"&lt;="&amp;$A$4)</f>
        <v>0</v>
      </c>
      <c r="H575" s="4">
        <f>+SUMIFS([1]E!F:F,[1]E!K:K,Tableau1[[#Headers],[cal]],[1]E!D:D,Tableau1[[#This Row],[N° compte]])-SUMIFS([1]E!G:G,[1]E!K:K,Tableau1[[#Headers],[cal]],[1]E!D:D,Tableau1[[#This Row],[N° compte]])</f>
        <v>0</v>
      </c>
      <c r="I575" s="4">
        <f>SUMIFS([1]E!F:F,[1]E!K:K,Tableau1[[#Headers],[jjb]],[1]E!D:D,Tableau1[[#This Row],[N° compte]])-SUMIFS([1]E!F:F,[1]E!G:G,Tableau1[[#Headers],[jjb]],[1]E!D:D,Tableau1[[#This Row],[N° compte]])</f>
        <v>0</v>
      </c>
      <c r="J575" s="25" t="s">
        <v>607</v>
      </c>
    </row>
    <row r="576" spans="1:10">
      <c r="A576" s="28">
        <v>5904</v>
      </c>
      <c r="B576" s="29" t="s">
        <v>564</v>
      </c>
      <c r="C576" s="3">
        <f>SUMIF([1]E!D:D,A576,[1]E!F:F)</f>
        <v>0</v>
      </c>
      <c r="D576" s="3">
        <f>SUMIF([1]E!D:D,A576,[1]E!G:G)</f>
        <v>0</v>
      </c>
      <c r="E576" s="4">
        <f>+SUMIFS([1]E!F:F,[1]E!D:D,A576,[1]E!C:C,"&gt;="&amp;debut,[1]E!C:C,"&lt;="&amp;fin)-SUMIFS([1]E!G:G,[1]E!D:D,A576,[1]E!C:C,"&gt;="&amp;debut,[1]E!C:C,"&lt;="&amp;fin)</f>
        <v>0</v>
      </c>
      <c r="F576" s="4">
        <f>+SUMIFS([1]E!F:F,[1]E!D:D,A576,[1]E!C:C,"&gt;="&amp;$A$1,[1]E!C:C,"&lt;="&amp;$A$2)-SUMIFS([1]E!G:G,[1]E!D:D,A576,[1]E!C:C,"&gt;="&amp;$A$1,[1]E!C:C,"&lt;="&amp;$A$2)</f>
        <v>0</v>
      </c>
      <c r="G576" s="4">
        <f>+SUMIFS([1]E!F:F,[1]E!D:D,A576,[1]E!C:C,"&gt;="&amp;$A$3,[1]E!C:C,"&lt;="&amp;$A$4)-SUMIFS([1]E!G:G,[1]E!D:D,$A$10,[1]E!C:C,"&gt;="&amp;A569,[1]E!C:C,"&lt;="&amp;$A$4)</f>
        <v>0</v>
      </c>
      <c r="H576" s="4">
        <f>+SUMIFS([1]E!F:F,[1]E!K:K,Tableau1[[#Headers],[cal]],[1]E!D:D,Tableau1[[#This Row],[N° compte]])-SUMIFS([1]E!G:G,[1]E!K:K,Tableau1[[#Headers],[cal]],[1]E!D:D,Tableau1[[#This Row],[N° compte]])</f>
        <v>0</v>
      </c>
      <c r="I576" s="4">
        <f>SUMIFS([1]E!F:F,[1]E!K:K,Tableau1[[#Headers],[jjb]],[1]E!D:D,Tableau1[[#This Row],[N° compte]])-SUMIFS([1]E!F:F,[1]E!G:G,Tableau1[[#Headers],[jjb]],[1]E!D:D,Tableau1[[#This Row],[N° compte]])</f>
        <v>0</v>
      </c>
      <c r="J576" s="30" t="s">
        <v>607</v>
      </c>
    </row>
    <row r="577" spans="1:10">
      <c r="A577" s="23">
        <v>5906</v>
      </c>
      <c r="B577" s="24" t="s">
        <v>270</v>
      </c>
      <c r="C577" s="3">
        <f>SUMIF([1]E!D:D,A577,[1]E!F:F)</f>
        <v>0</v>
      </c>
      <c r="D577" s="3">
        <f>SUMIF([1]E!D:D,A577,[1]E!G:G)</f>
        <v>0</v>
      </c>
      <c r="E577" s="4">
        <f>+SUMIFS([1]E!F:F,[1]E!D:D,A577,[1]E!C:C,"&gt;="&amp;debut,[1]E!C:C,"&lt;="&amp;fin)-SUMIFS([1]E!G:G,[1]E!D:D,A577,[1]E!C:C,"&gt;="&amp;debut,[1]E!C:C,"&lt;="&amp;fin)</f>
        <v>0</v>
      </c>
      <c r="F577" s="4">
        <f>+SUMIFS([1]E!F:F,[1]E!D:D,A577,[1]E!C:C,"&gt;="&amp;$A$1,[1]E!C:C,"&lt;="&amp;$A$2)-SUMIFS([1]E!G:G,[1]E!D:D,A577,[1]E!C:C,"&gt;="&amp;$A$1,[1]E!C:C,"&lt;="&amp;$A$2)</f>
        <v>0</v>
      </c>
      <c r="G577" s="4">
        <f>+SUMIFS([1]E!F:F,[1]E!D:D,A577,[1]E!C:C,"&gt;="&amp;$A$3,[1]E!C:C,"&lt;="&amp;$A$4)-SUMIFS([1]E!G:G,[1]E!D:D,$A$10,[1]E!C:C,"&gt;="&amp;A570,[1]E!C:C,"&lt;="&amp;$A$4)</f>
        <v>0</v>
      </c>
      <c r="H577" s="4">
        <f>+SUMIFS([1]E!F:F,[1]E!K:K,Tableau1[[#Headers],[cal]],[1]E!D:D,Tableau1[[#This Row],[N° compte]])-SUMIFS([1]E!G:G,[1]E!K:K,Tableau1[[#Headers],[cal]],[1]E!D:D,Tableau1[[#This Row],[N° compte]])</f>
        <v>0</v>
      </c>
      <c r="I577" s="4">
        <f>SUMIFS([1]E!F:F,[1]E!K:K,Tableau1[[#Headers],[jjb]],[1]E!D:D,Tableau1[[#This Row],[N° compte]])-SUMIFS([1]E!F:F,[1]E!G:G,Tableau1[[#Headers],[jjb]],[1]E!D:D,Tableau1[[#This Row],[N° compte]])</f>
        <v>0</v>
      </c>
      <c r="J577" s="25" t="s">
        <v>607</v>
      </c>
    </row>
    <row r="578" spans="1:10">
      <c r="A578" s="28">
        <v>5908</v>
      </c>
      <c r="B578" s="29" t="s">
        <v>609</v>
      </c>
      <c r="C578" s="3">
        <f>SUMIF([1]E!D:D,A578,[1]E!F:F)</f>
        <v>0</v>
      </c>
      <c r="D578" s="3">
        <f>SUMIF([1]E!D:D,A578,[1]E!G:G)</f>
        <v>0</v>
      </c>
      <c r="E578" s="4">
        <f>+SUMIFS([1]E!F:F,[1]E!D:D,A578,[1]E!C:C,"&gt;="&amp;debut,[1]E!C:C,"&lt;="&amp;fin)-SUMIFS([1]E!G:G,[1]E!D:D,A578,[1]E!C:C,"&gt;="&amp;debut,[1]E!C:C,"&lt;="&amp;fin)</f>
        <v>0</v>
      </c>
      <c r="F578" s="4">
        <f>+SUMIFS([1]E!F:F,[1]E!D:D,A578,[1]E!C:C,"&gt;="&amp;$A$1,[1]E!C:C,"&lt;="&amp;$A$2)-SUMIFS([1]E!G:G,[1]E!D:D,A578,[1]E!C:C,"&gt;="&amp;$A$1,[1]E!C:C,"&lt;="&amp;$A$2)</f>
        <v>0</v>
      </c>
      <c r="G578" s="4">
        <f>+SUMIFS([1]E!F:F,[1]E!D:D,A578,[1]E!C:C,"&gt;="&amp;$A$3,[1]E!C:C,"&lt;="&amp;$A$4)-SUMIFS([1]E!G:G,[1]E!D:D,$A$10,[1]E!C:C,"&gt;="&amp;A571,[1]E!C:C,"&lt;="&amp;$A$4)</f>
        <v>0</v>
      </c>
      <c r="H578" s="4">
        <f>+SUMIFS([1]E!F:F,[1]E!K:K,Tableau1[[#Headers],[cal]],[1]E!D:D,Tableau1[[#This Row],[N° compte]])-SUMIFS([1]E!G:G,[1]E!K:K,Tableau1[[#Headers],[cal]],[1]E!D:D,Tableau1[[#This Row],[N° compte]])</f>
        <v>0</v>
      </c>
      <c r="I578" s="4">
        <f>SUMIFS([1]E!F:F,[1]E!K:K,Tableau1[[#Headers],[jjb]],[1]E!D:D,Tableau1[[#This Row],[N° compte]])-SUMIFS([1]E!F:F,[1]E!G:G,Tableau1[[#Headers],[jjb]],[1]E!D:D,Tableau1[[#This Row],[N° compte]])</f>
        <v>0</v>
      </c>
      <c r="J578" s="30" t="s">
        <v>607</v>
      </c>
    </row>
    <row r="579" spans="1:10">
      <c r="A579" s="31">
        <v>60</v>
      </c>
      <c r="B579" s="32" t="s">
        <v>610</v>
      </c>
      <c r="C579" s="3">
        <f>SUMIF([1]E!D:D,A579,[1]E!F:F)</f>
        <v>0</v>
      </c>
      <c r="D579" s="3">
        <f>SUMIF([1]E!D:D,A579,[1]E!G:G)</f>
        <v>0</v>
      </c>
      <c r="E579" s="4">
        <f>+SUMIFS([1]E!F:F,[1]E!D:D,A579,[1]E!C:C,"&gt;="&amp;debut,[1]E!C:C,"&lt;="&amp;fin)-SUMIFS([1]E!G:G,[1]E!D:D,A579,[1]E!C:C,"&gt;="&amp;debut,[1]E!C:C,"&lt;="&amp;fin)</f>
        <v>0</v>
      </c>
      <c r="F579" s="4">
        <f>+SUMIFS([1]E!F:F,[1]E!D:D,A579,[1]E!C:C,"&gt;="&amp;$A$1,[1]E!C:C,"&lt;="&amp;$A$2)-SUMIFS([1]E!G:G,[1]E!D:D,A579,[1]E!C:C,"&gt;="&amp;$A$1,[1]E!C:C,"&lt;="&amp;$A$2)</f>
        <v>0</v>
      </c>
      <c r="G579" s="4">
        <f>+SUMIFS([1]E!F:F,[1]E!D:D,A579,[1]E!C:C,"&gt;="&amp;$A$3,[1]E!C:C,"&lt;="&amp;$A$4)-SUMIFS([1]E!G:G,[1]E!D:D,$A$10,[1]E!C:C,"&gt;="&amp;A572,[1]E!C:C,"&lt;="&amp;$A$4)</f>
        <v>0</v>
      </c>
      <c r="H579" s="4">
        <f>+SUMIFS([1]E!F:F,[1]E!K:K,Tableau1[[#Headers],[cal]],[1]E!D:D,Tableau1[[#This Row],[N° compte]])-SUMIFS([1]E!G:G,[1]E!K:K,Tableau1[[#Headers],[cal]],[1]E!D:D,Tableau1[[#This Row],[N° compte]])</f>
        <v>0</v>
      </c>
      <c r="I579" s="4">
        <f>SUMIFS([1]E!F:F,[1]E!K:K,Tableau1[[#Headers],[jjb]],[1]E!D:D,Tableau1[[#This Row],[N° compte]])-SUMIFS([1]E!F:F,[1]E!G:G,Tableau1[[#Headers],[jjb]],[1]E!D:D,Tableau1[[#This Row],[N° compte]])</f>
        <v>0</v>
      </c>
      <c r="J579" s="33"/>
    </row>
    <row r="580" spans="1:10">
      <c r="A580" s="28">
        <v>601</v>
      </c>
      <c r="B580" s="29" t="s">
        <v>611</v>
      </c>
      <c r="C580" s="3">
        <f>SUMIF([1]E!D:D,A580,[1]E!F:F)</f>
        <v>0</v>
      </c>
      <c r="D580" s="3">
        <f>SUMIF([1]E!D:D,A580,[1]E!G:G)</f>
        <v>0</v>
      </c>
      <c r="E580" s="4">
        <f>+SUMIFS([1]E!F:F,[1]E!D:D,A580,[1]E!C:C,"&gt;="&amp;debut,[1]E!C:C,"&lt;="&amp;fin)-SUMIFS([1]E!G:G,[1]E!D:D,A580,[1]E!C:C,"&gt;="&amp;debut,[1]E!C:C,"&lt;="&amp;fin)</f>
        <v>0</v>
      </c>
      <c r="F580" s="4">
        <f>+SUMIFS([1]E!F:F,[1]E!D:D,A580,[1]E!C:C,"&gt;="&amp;$A$1,[1]E!C:C,"&lt;="&amp;$A$2)-SUMIFS([1]E!G:G,[1]E!D:D,A580,[1]E!C:C,"&gt;="&amp;$A$1,[1]E!C:C,"&lt;="&amp;$A$2)</f>
        <v>0</v>
      </c>
      <c r="G580" s="4">
        <f>+SUMIFS([1]E!F:F,[1]E!D:D,A580,[1]E!C:C,"&gt;="&amp;$A$3,[1]E!C:C,"&lt;="&amp;$A$4)-SUMIFS([1]E!G:G,[1]E!D:D,$A$10,[1]E!C:C,"&gt;="&amp;A573,[1]E!C:C,"&lt;="&amp;$A$4)</f>
        <v>0</v>
      </c>
      <c r="H580" s="4">
        <f>+SUMIFS([1]E!F:F,[1]E!K:K,Tableau1[[#Headers],[cal]],[1]E!D:D,Tableau1[[#This Row],[N° compte]])-SUMIFS([1]E!G:G,[1]E!K:K,Tableau1[[#Headers],[cal]],[1]E!D:D,Tableau1[[#This Row],[N° compte]])</f>
        <v>0</v>
      </c>
      <c r="I580" s="4">
        <f>SUMIFS([1]E!F:F,[1]E!K:K,Tableau1[[#Headers],[jjb]],[1]E!D:D,Tableau1[[#This Row],[N° compte]])-SUMIFS([1]E!F:F,[1]E!G:G,Tableau1[[#Headers],[jjb]],[1]E!D:D,Tableau1[[#This Row],[N° compte]])</f>
        <v>0</v>
      </c>
      <c r="J580" s="30" t="s">
        <v>612</v>
      </c>
    </row>
    <row r="581" spans="1:10">
      <c r="A581" s="23">
        <v>6011</v>
      </c>
      <c r="B581" s="24" t="s">
        <v>333</v>
      </c>
      <c r="C581" s="3">
        <f>SUMIF([1]E!D:D,A581,[1]E!F:F)</f>
        <v>0</v>
      </c>
      <c r="D581" s="3">
        <f>SUMIF([1]E!D:D,A581,[1]E!G:G)</f>
        <v>0</v>
      </c>
      <c r="E581" s="4">
        <f>+SUMIFS([1]E!F:F,[1]E!D:D,A581,[1]E!C:C,"&gt;="&amp;debut,[1]E!C:C,"&lt;="&amp;fin)-SUMIFS([1]E!G:G,[1]E!D:D,A581,[1]E!C:C,"&gt;="&amp;debut,[1]E!C:C,"&lt;="&amp;fin)</f>
        <v>0</v>
      </c>
      <c r="F581" s="4">
        <f>+SUMIFS([1]E!F:F,[1]E!D:D,A581,[1]E!C:C,"&gt;="&amp;$A$1,[1]E!C:C,"&lt;="&amp;$A$2)-SUMIFS([1]E!G:G,[1]E!D:D,A581,[1]E!C:C,"&gt;="&amp;$A$1,[1]E!C:C,"&lt;="&amp;$A$2)</f>
        <v>0</v>
      </c>
      <c r="G581" s="4">
        <f>+SUMIFS([1]E!F:F,[1]E!D:D,A581,[1]E!C:C,"&gt;="&amp;$A$3,[1]E!C:C,"&lt;="&amp;$A$4)-SUMIFS([1]E!G:G,[1]E!D:D,$A$10,[1]E!C:C,"&gt;="&amp;A574,[1]E!C:C,"&lt;="&amp;$A$4)</f>
        <v>0</v>
      </c>
      <c r="H581" s="4">
        <f>+SUMIFS([1]E!F:F,[1]E!K:K,Tableau1[[#Headers],[cal]],[1]E!D:D,Tableau1[[#This Row],[N° compte]])-SUMIFS([1]E!G:G,[1]E!K:K,Tableau1[[#Headers],[cal]],[1]E!D:D,Tableau1[[#This Row],[N° compte]])</f>
        <v>0</v>
      </c>
      <c r="I581" s="4">
        <f>SUMIFS([1]E!F:F,[1]E!K:K,Tableau1[[#Headers],[jjb]],[1]E!D:D,Tableau1[[#This Row],[N° compte]])-SUMIFS([1]E!F:F,[1]E!G:G,Tableau1[[#Headers],[jjb]],[1]E!D:D,Tableau1[[#This Row],[N° compte]])</f>
        <v>0</v>
      </c>
      <c r="J581" s="25" t="s">
        <v>612</v>
      </c>
    </row>
    <row r="582" spans="1:10">
      <c r="A582" s="28">
        <v>6012</v>
      </c>
      <c r="B582" s="29" t="s">
        <v>335</v>
      </c>
      <c r="C582" s="3">
        <f>SUMIF([1]E!D:D,A582,[1]E!F:F)</f>
        <v>0</v>
      </c>
      <c r="D582" s="3">
        <f>SUMIF([1]E!D:D,A582,[1]E!G:G)</f>
        <v>0</v>
      </c>
      <c r="E582" s="4">
        <f>+SUMIFS([1]E!F:F,[1]E!D:D,A582,[1]E!C:C,"&gt;="&amp;debut,[1]E!C:C,"&lt;="&amp;fin)-SUMIFS([1]E!G:G,[1]E!D:D,A582,[1]E!C:C,"&gt;="&amp;debut,[1]E!C:C,"&lt;="&amp;fin)</f>
        <v>0</v>
      </c>
      <c r="F582" s="4">
        <f>+SUMIFS([1]E!F:F,[1]E!D:D,A582,[1]E!C:C,"&gt;="&amp;$A$1,[1]E!C:C,"&lt;="&amp;$A$2)-SUMIFS([1]E!G:G,[1]E!D:D,A582,[1]E!C:C,"&gt;="&amp;$A$1,[1]E!C:C,"&lt;="&amp;$A$2)</f>
        <v>0</v>
      </c>
      <c r="G582" s="4">
        <f>+SUMIFS([1]E!F:F,[1]E!D:D,A582,[1]E!C:C,"&gt;="&amp;$A$3,[1]E!C:C,"&lt;="&amp;$A$4)-SUMIFS([1]E!G:G,[1]E!D:D,$A$10,[1]E!C:C,"&gt;="&amp;A575,[1]E!C:C,"&lt;="&amp;$A$4)</f>
        <v>0</v>
      </c>
      <c r="H582" s="4">
        <f>+SUMIFS([1]E!F:F,[1]E!K:K,Tableau1[[#Headers],[cal]],[1]E!D:D,Tableau1[[#This Row],[N° compte]])-SUMIFS([1]E!G:G,[1]E!K:K,Tableau1[[#Headers],[cal]],[1]E!D:D,Tableau1[[#This Row],[N° compte]])</f>
        <v>0</v>
      </c>
      <c r="I582" s="4">
        <f>SUMIFS([1]E!F:F,[1]E!K:K,Tableau1[[#Headers],[jjb]],[1]E!D:D,Tableau1[[#This Row],[N° compte]])-SUMIFS([1]E!F:F,[1]E!G:G,Tableau1[[#Headers],[jjb]],[1]E!D:D,Tableau1[[#This Row],[N° compte]])</f>
        <v>0</v>
      </c>
      <c r="J582" s="30" t="s">
        <v>612</v>
      </c>
    </row>
    <row r="583" spans="1:10">
      <c r="A583" s="23">
        <v>6017</v>
      </c>
      <c r="B583" s="24" t="s">
        <v>336</v>
      </c>
      <c r="C583" s="3">
        <f>SUMIF([1]E!D:D,A583,[1]E!F:F)</f>
        <v>0</v>
      </c>
      <c r="D583" s="3">
        <f>SUMIF([1]E!D:D,A583,[1]E!G:G)</f>
        <v>0</v>
      </c>
      <c r="E583" s="4">
        <f>+SUMIFS([1]E!F:F,[1]E!D:D,A583,[1]E!C:C,"&gt;="&amp;debut,[1]E!C:C,"&lt;="&amp;fin)-SUMIFS([1]E!G:G,[1]E!D:D,A583,[1]E!C:C,"&gt;="&amp;debut,[1]E!C:C,"&lt;="&amp;fin)</f>
        <v>0</v>
      </c>
      <c r="F583" s="4">
        <f>+SUMIFS([1]E!F:F,[1]E!D:D,A583,[1]E!C:C,"&gt;="&amp;$A$1,[1]E!C:C,"&lt;="&amp;$A$2)-SUMIFS([1]E!G:G,[1]E!D:D,A583,[1]E!C:C,"&gt;="&amp;$A$1,[1]E!C:C,"&lt;="&amp;$A$2)</f>
        <v>0</v>
      </c>
      <c r="G583" s="4">
        <f>+SUMIFS([1]E!F:F,[1]E!D:D,A583,[1]E!C:C,"&gt;="&amp;$A$3,[1]E!C:C,"&lt;="&amp;$A$4)-SUMIFS([1]E!G:G,[1]E!D:D,$A$10,[1]E!C:C,"&gt;="&amp;A576,[1]E!C:C,"&lt;="&amp;$A$4)</f>
        <v>0</v>
      </c>
      <c r="H583" s="4">
        <f>+SUMIFS([1]E!F:F,[1]E!K:K,Tableau1[[#Headers],[cal]],[1]E!D:D,Tableau1[[#This Row],[N° compte]])-SUMIFS([1]E!G:G,[1]E!K:K,Tableau1[[#Headers],[cal]],[1]E!D:D,Tableau1[[#This Row],[N° compte]])</f>
        <v>0</v>
      </c>
      <c r="I583" s="4">
        <f>SUMIFS([1]E!F:F,[1]E!K:K,Tableau1[[#Headers],[jjb]],[1]E!D:D,Tableau1[[#This Row],[N° compte]])-SUMIFS([1]E!F:F,[1]E!G:G,Tableau1[[#Headers],[jjb]],[1]E!D:D,Tableau1[[#This Row],[N° compte]])</f>
        <v>0</v>
      </c>
      <c r="J583" s="25" t="s">
        <v>612</v>
      </c>
    </row>
    <row r="584" spans="1:10">
      <c r="A584" s="28">
        <v>602</v>
      </c>
      <c r="B584" s="29" t="s">
        <v>613</v>
      </c>
      <c r="C584" s="3">
        <f>SUMIF([1]E!D:D,A584,[1]E!F:F)</f>
        <v>0</v>
      </c>
      <c r="D584" s="3">
        <f>SUMIF([1]E!D:D,A584,[1]E!G:G)</f>
        <v>0</v>
      </c>
      <c r="E584" s="4">
        <f>+SUMIFS([1]E!F:F,[1]E!D:D,A584,[1]E!C:C,"&gt;="&amp;debut,[1]E!C:C,"&lt;="&amp;fin)-SUMIFS([1]E!G:G,[1]E!D:D,A584,[1]E!C:C,"&gt;="&amp;debut,[1]E!C:C,"&lt;="&amp;fin)</f>
        <v>0</v>
      </c>
      <c r="F584" s="4">
        <f>+SUMIFS([1]E!F:F,[1]E!D:D,A584,[1]E!C:C,"&gt;="&amp;$A$1,[1]E!C:C,"&lt;="&amp;$A$2)-SUMIFS([1]E!G:G,[1]E!D:D,A584,[1]E!C:C,"&gt;="&amp;$A$1,[1]E!C:C,"&lt;="&amp;$A$2)</f>
        <v>0</v>
      </c>
      <c r="G584" s="4">
        <f>+SUMIFS([1]E!F:F,[1]E!D:D,A584,[1]E!C:C,"&gt;="&amp;$A$3,[1]E!C:C,"&lt;="&amp;$A$4)-SUMIFS([1]E!G:G,[1]E!D:D,$A$10,[1]E!C:C,"&gt;="&amp;A577,[1]E!C:C,"&lt;="&amp;$A$4)</f>
        <v>0</v>
      </c>
      <c r="H584" s="4">
        <f>+SUMIFS([1]E!F:F,[1]E!K:K,Tableau1[[#Headers],[cal]],[1]E!D:D,Tableau1[[#This Row],[N° compte]])-SUMIFS([1]E!G:G,[1]E!K:K,Tableau1[[#Headers],[cal]],[1]E!D:D,Tableau1[[#This Row],[N° compte]])</f>
        <v>0</v>
      </c>
      <c r="I584" s="4">
        <f>SUMIFS([1]E!F:F,[1]E!K:K,Tableau1[[#Headers],[jjb]],[1]E!D:D,Tableau1[[#This Row],[N° compte]])-SUMIFS([1]E!F:F,[1]E!G:G,Tableau1[[#Headers],[jjb]],[1]E!D:D,Tableau1[[#This Row],[N° compte]])</f>
        <v>0</v>
      </c>
      <c r="J584" s="30" t="s">
        <v>612</v>
      </c>
    </row>
    <row r="585" spans="1:10">
      <c r="A585" s="23">
        <v>6021</v>
      </c>
      <c r="B585" s="24" t="s">
        <v>338</v>
      </c>
      <c r="C585" s="3">
        <f>SUMIF([1]E!D:D,A585,[1]E!F:F)</f>
        <v>0</v>
      </c>
      <c r="D585" s="3">
        <f>SUMIF([1]E!D:D,A585,[1]E!G:G)</f>
        <v>0</v>
      </c>
      <c r="E585" s="4">
        <f>+SUMIFS([1]E!F:F,[1]E!D:D,A585,[1]E!C:C,"&gt;="&amp;debut,[1]E!C:C,"&lt;="&amp;fin)-SUMIFS([1]E!G:G,[1]E!D:D,A585,[1]E!C:C,"&gt;="&amp;debut,[1]E!C:C,"&lt;="&amp;fin)</f>
        <v>0</v>
      </c>
      <c r="F585" s="4">
        <f>+SUMIFS([1]E!F:F,[1]E!D:D,A585,[1]E!C:C,"&gt;="&amp;$A$1,[1]E!C:C,"&lt;="&amp;$A$2)-SUMIFS([1]E!G:G,[1]E!D:D,A585,[1]E!C:C,"&gt;="&amp;$A$1,[1]E!C:C,"&lt;="&amp;$A$2)</f>
        <v>0</v>
      </c>
      <c r="G585" s="4">
        <f>+SUMIFS([1]E!F:F,[1]E!D:D,A585,[1]E!C:C,"&gt;="&amp;$A$3,[1]E!C:C,"&lt;="&amp;$A$4)-SUMIFS([1]E!G:G,[1]E!D:D,$A$10,[1]E!C:C,"&gt;="&amp;A578,[1]E!C:C,"&lt;="&amp;$A$4)</f>
        <v>0</v>
      </c>
      <c r="H585" s="4">
        <f>+SUMIFS([1]E!F:F,[1]E!K:K,Tableau1[[#Headers],[cal]],[1]E!D:D,Tableau1[[#This Row],[N° compte]])-SUMIFS([1]E!G:G,[1]E!K:K,Tableau1[[#Headers],[cal]],[1]E!D:D,Tableau1[[#This Row],[N° compte]])</f>
        <v>0</v>
      </c>
      <c r="I585" s="4">
        <f>SUMIFS([1]E!F:F,[1]E!K:K,Tableau1[[#Headers],[jjb]],[1]E!D:D,Tableau1[[#This Row],[N° compte]])-SUMIFS([1]E!F:F,[1]E!G:G,Tableau1[[#Headers],[jjb]],[1]E!D:D,Tableau1[[#This Row],[N° compte]])</f>
        <v>0</v>
      </c>
      <c r="J585" s="25" t="s">
        <v>612</v>
      </c>
    </row>
    <row r="586" spans="1:10">
      <c r="A586" s="28">
        <v>60211</v>
      </c>
      <c r="B586" s="29" t="s">
        <v>339</v>
      </c>
      <c r="C586" s="3">
        <f>SUMIF([1]E!D:D,A586,[1]E!F:F)</f>
        <v>0</v>
      </c>
      <c r="D586" s="3">
        <f>SUMIF([1]E!D:D,A586,[1]E!G:G)</f>
        <v>0</v>
      </c>
      <c r="E586" s="4">
        <f>+SUMIFS([1]E!F:F,[1]E!D:D,A586,[1]E!C:C,"&gt;="&amp;debut,[1]E!C:C,"&lt;="&amp;fin)-SUMIFS([1]E!G:G,[1]E!D:D,A586,[1]E!C:C,"&gt;="&amp;debut,[1]E!C:C,"&lt;="&amp;fin)</f>
        <v>0</v>
      </c>
      <c r="F586" s="4">
        <f>+SUMIFS([1]E!F:F,[1]E!D:D,A586,[1]E!C:C,"&gt;="&amp;$A$1,[1]E!C:C,"&lt;="&amp;$A$2)-SUMIFS([1]E!G:G,[1]E!D:D,A586,[1]E!C:C,"&gt;="&amp;$A$1,[1]E!C:C,"&lt;="&amp;$A$2)</f>
        <v>0</v>
      </c>
      <c r="G586" s="4">
        <f>+SUMIFS([1]E!F:F,[1]E!D:D,A586,[1]E!C:C,"&gt;="&amp;$A$3,[1]E!C:C,"&lt;="&amp;$A$4)-SUMIFS([1]E!G:G,[1]E!D:D,$A$10,[1]E!C:C,"&gt;="&amp;A579,[1]E!C:C,"&lt;="&amp;$A$4)</f>
        <v>0</v>
      </c>
      <c r="H586" s="4">
        <f>+SUMIFS([1]E!F:F,[1]E!K:K,Tableau1[[#Headers],[cal]],[1]E!D:D,Tableau1[[#This Row],[N° compte]])-SUMIFS([1]E!G:G,[1]E!K:K,Tableau1[[#Headers],[cal]],[1]E!D:D,Tableau1[[#This Row],[N° compte]])</f>
        <v>0</v>
      </c>
      <c r="I586" s="4">
        <f>SUMIFS([1]E!F:F,[1]E!K:K,Tableau1[[#Headers],[jjb]],[1]E!D:D,Tableau1[[#This Row],[N° compte]])-SUMIFS([1]E!F:F,[1]E!G:G,Tableau1[[#Headers],[jjb]],[1]E!D:D,Tableau1[[#This Row],[N° compte]])</f>
        <v>0</v>
      </c>
      <c r="J586" s="30" t="s">
        <v>612</v>
      </c>
    </row>
    <row r="587" spans="1:10">
      <c r="A587" s="23">
        <v>60212</v>
      </c>
      <c r="B587" s="24" t="s">
        <v>340</v>
      </c>
      <c r="C587" s="3">
        <f>SUMIF([1]E!D:D,A587,[1]E!F:F)</f>
        <v>0</v>
      </c>
      <c r="D587" s="3">
        <f>SUMIF([1]E!D:D,A587,[1]E!G:G)</f>
        <v>0</v>
      </c>
      <c r="E587" s="4">
        <f>+SUMIFS([1]E!F:F,[1]E!D:D,A587,[1]E!C:C,"&gt;="&amp;debut,[1]E!C:C,"&lt;="&amp;fin)-SUMIFS([1]E!G:G,[1]E!D:D,A587,[1]E!C:C,"&gt;="&amp;debut,[1]E!C:C,"&lt;="&amp;fin)</f>
        <v>0</v>
      </c>
      <c r="F587" s="4">
        <f>+SUMIFS([1]E!F:F,[1]E!D:D,A587,[1]E!C:C,"&gt;="&amp;$A$1,[1]E!C:C,"&lt;="&amp;$A$2)-SUMIFS([1]E!G:G,[1]E!D:D,A587,[1]E!C:C,"&gt;="&amp;$A$1,[1]E!C:C,"&lt;="&amp;$A$2)</f>
        <v>0</v>
      </c>
      <c r="G587" s="4">
        <f>+SUMIFS([1]E!F:F,[1]E!D:D,A587,[1]E!C:C,"&gt;="&amp;$A$3,[1]E!C:C,"&lt;="&amp;$A$4)-SUMIFS([1]E!G:G,[1]E!D:D,$A$10,[1]E!C:C,"&gt;="&amp;A580,[1]E!C:C,"&lt;="&amp;$A$4)</f>
        <v>0</v>
      </c>
      <c r="H587" s="4">
        <f>+SUMIFS([1]E!F:F,[1]E!K:K,Tableau1[[#Headers],[cal]],[1]E!D:D,Tableau1[[#This Row],[N° compte]])-SUMIFS([1]E!G:G,[1]E!K:K,Tableau1[[#Headers],[cal]],[1]E!D:D,Tableau1[[#This Row],[N° compte]])</f>
        <v>0</v>
      </c>
      <c r="I587" s="4">
        <f>SUMIFS([1]E!F:F,[1]E!K:K,Tableau1[[#Headers],[jjb]],[1]E!D:D,Tableau1[[#This Row],[N° compte]])-SUMIFS([1]E!F:F,[1]E!G:G,Tableau1[[#Headers],[jjb]],[1]E!D:D,Tableau1[[#This Row],[N° compte]])</f>
        <v>0</v>
      </c>
      <c r="J587" s="25" t="s">
        <v>612</v>
      </c>
    </row>
    <row r="588" spans="1:10">
      <c r="A588" s="28">
        <v>6022</v>
      </c>
      <c r="B588" s="29" t="s">
        <v>341</v>
      </c>
      <c r="C588" s="3">
        <f>SUMIF([1]E!D:D,A588,[1]E!F:F)</f>
        <v>0</v>
      </c>
      <c r="D588" s="3">
        <f>SUMIF([1]E!D:D,A588,[1]E!G:G)</f>
        <v>0</v>
      </c>
      <c r="E588" s="4">
        <f>+SUMIFS([1]E!F:F,[1]E!D:D,A588,[1]E!C:C,"&gt;="&amp;debut,[1]E!C:C,"&lt;="&amp;fin)-SUMIFS([1]E!G:G,[1]E!D:D,A588,[1]E!C:C,"&gt;="&amp;debut,[1]E!C:C,"&lt;="&amp;fin)</f>
        <v>0</v>
      </c>
      <c r="F588" s="4">
        <f>+SUMIFS([1]E!F:F,[1]E!D:D,A588,[1]E!C:C,"&gt;="&amp;$A$1,[1]E!C:C,"&lt;="&amp;$A$2)-SUMIFS([1]E!G:G,[1]E!D:D,A588,[1]E!C:C,"&gt;="&amp;$A$1,[1]E!C:C,"&lt;="&amp;$A$2)</f>
        <v>0</v>
      </c>
      <c r="G588" s="4">
        <f>+SUMIFS([1]E!F:F,[1]E!D:D,A588,[1]E!C:C,"&gt;="&amp;$A$3,[1]E!C:C,"&lt;="&amp;$A$4)-SUMIFS([1]E!G:G,[1]E!D:D,$A$10,[1]E!C:C,"&gt;="&amp;A581,[1]E!C:C,"&lt;="&amp;$A$4)</f>
        <v>0</v>
      </c>
      <c r="H588" s="4">
        <f>+SUMIFS([1]E!F:F,[1]E!K:K,Tableau1[[#Headers],[cal]],[1]E!D:D,Tableau1[[#This Row],[N° compte]])-SUMIFS([1]E!G:G,[1]E!K:K,Tableau1[[#Headers],[cal]],[1]E!D:D,Tableau1[[#This Row],[N° compte]])</f>
        <v>0</v>
      </c>
      <c r="I588" s="4">
        <f>SUMIFS([1]E!F:F,[1]E!K:K,Tableau1[[#Headers],[jjb]],[1]E!D:D,Tableau1[[#This Row],[N° compte]])-SUMIFS([1]E!F:F,[1]E!G:G,Tableau1[[#Headers],[jjb]],[1]E!D:D,Tableau1[[#This Row],[N° compte]])</f>
        <v>0</v>
      </c>
      <c r="J588" s="30" t="s">
        <v>612</v>
      </c>
    </row>
    <row r="589" spans="1:10">
      <c r="A589" s="23">
        <v>60221</v>
      </c>
      <c r="B589" s="24" t="s">
        <v>342</v>
      </c>
      <c r="C589" s="3">
        <f>SUMIF([1]E!D:D,A589,[1]E!F:F)</f>
        <v>0</v>
      </c>
      <c r="D589" s="3">
        <f>SUMIF([1]E!D:D,A589,[1]E!G:G)</f>
        <v>0</v>
      </c>
      <c r="E589" s="4">
        <f>+SUMIFS([1]E!F:F,[1]E!D:D,A589,[1]E!C:C,"&gt;="&amp;debut,[1]E!C:C,"&lt;="&amp;fin)-SUMIFS([1]E!G:G,[1]E!D:D,A589,[1]E!C:C,"&gt;="&amp;debut,[1]E!C:C,"&lt;="&amp;fin)</f>
        <v>0</v>
      </c>
      <c r="F589" s="4">
        <f>+SUMIFS([1]E!F:F,[1]E!D:D,A589,[1]E!C:C,"&gt;="&amp;$A$1,[1]E!C:C,"&lt;="&amp;$A$2)-SUMIFS([1]E!G:G,[1]E!D:D,A589,[1]E!C:C,"&gt;="&amp;$A$1,[1]E!C:C,"&lt;="&amp;$A$2)</f>
        <v>0</v>
      </c>
      <c r="G589" s="4">
        <f>+SUMIFS([1]E!F:F,[1]E!D:D,A589,[1]E!C:C,"&gt;="&amp;$A$3,[1]E!C:C,"&lt;="&amp;$A$4)-SUMIFS([1]E!G:G,[1]E!D:D,$A$10,[1]E!C:C,"&gt;="&amp;A582,[1]E!C:C,"&lt;="&amp;$A$4)</f>
        <v>0</v>
      </c>
      <c r="H589" s="4">
        <f>+SUMIFS([1]E!F:F,[1]E!K:K,Tableau1[[#Headers],[cal]],[1]E!D:D,Tableau1[[#This Row],[N° compte]])-SUMIFS([1]E!G:G,[1]E!K:K,Tableau1[[#Headers],[cal]],[1]E!D:D,Tableau1[[#This Row],[N° compte]])</f>
        <v>0</v>
      </c>
      <c r="I589" s="4">
        <f>SUMIFS([1]E!F:F,[1]E!K:K,Tableau1[[#Headers],[jjb]],[1]E!D:D,Tableau1[[#This Row],[N° compte]])-SUMIFS([1]E!F:F,[1]E!G:G,Tableau1[[#Headers],[jjb]],[1]E!D:D,Tableau1[[#This Row],[N° compte]])</f>
        <v>0</v>
      </c>
      <c r="J589" s="25" t="s">
        <v>612</v>
      </c>
    </row>
    <row r="590" spans="1:10">
      <c r="A590" s="28">
        <v>60222</v>
      </c>
      <c r="B590" s="29" t="s">
        <v>343</v>
      </c>
      <c r="C590" s="3">
        <f>SUMIF([1]E!D:D,A590,[1]E!F:F)</f>
        <v>0</v>
      </c>
      <c r="D590" s="3">
        <f>SUMIF([1]E!D:D,A590,[1]E!G:G)</f>
        <v>0</v>
      </c>
      <c r="E590" s="4">
        <f>+SUMIFS([1]E!F:F,[1]E!D:D,A590,[1]E!C:C,"&gt;="&amp;debut,[1]E!C:C,"&lt;="&amp;fin)-SUMIFS([1]E!G:G,[1]E!D:D,A590,[1]E!C:C,"&gt;="&amp;debut,[1]E!C:C,"&lt;="&amp;fin)</f>
        <v>0</v>
      </c>
      <c r="F590" s="4">
        <f>+SUMIFS([1]E!F:F,[1]E!D:D,A590,[1]E!C:C,"&gt;="&amp;$A$1,[1]E!C:C,"&lt;="&amp;$A$2)-SUMIFS([1]E!G:G,[1]E!D:D,A590,[1]E!C:C,"&gt;="&amp;$A$1,[1]E!C:C,"&lt;="&amp;$A$2)</f>
        <v>0</v>
      </c>
      <c r="G590" s="4">
        <f>+SUMIFS([1]E!F:F,[1]E!D:D,A590,[1]E!C:C,"&gt;="&amp;$A$3,[1]E!C:C,"&lt;="&amp;$A$4)-SUMIFS([1]E!G:G,[1]E!D:D,$A$10,[1]E!C:C,"&gt;="&amp;A583,[1]E!C:C,"&lt;="&amp;$A$4)</f>
        <v>0</v>
      </c>
      <c r="H590" s="4">
        <f>+SUMIFS([1]E!F:F,[1]E!K:K,Tableau1[[#Headers],[cal]],[1]E!D:D,Tableau1[[#This Row],[N° compte]])-SUMIFS([1]E!G:G,[1]E!K:K,Tableau1[[#Headers],[cal]],[1]E!D:D,Tableau1[[#This Row],[N° compte]])</f>
        <v>0</v>
      </c>
      <c r="I590" s="4">
        <f>SUMIFS([1]E!F:F,[1]E!K:K,Tableau1[[#Headers],[jjb]],[1]E!D:D,Tableau1[[#This Row],[N° compte]])-SUMIFS([1]E!F:F,[1]E!G:G,Tableau1[[#Headers],[jjb]],[1]E!D:D,Tableau1[[#This Row],[N° compte]])</f>
        <v>0</v>
      </c>
      <c r="J590" s="30" t="s">
        <v>612</v>
      </c>
    </row>
    <row r="591" spans="1:10">
      <c r="A591" s="23">
        <v>60223</v>
      </c>
      <c r="B591" s="24" t="s">
        <v>344</v>
      </c>
      <c r="C591" s="3">
        <f>SUMIF([1]E!D:D,A591,[1]E!F:F)</f>
        <v>0</v>
      </c>
      <c r="D591" s="3">
        <f>SUMIF([1]E!D:D,A591,[1]E!G:G)</f>
        <v>0</v>
      </c>
      <c r="E591" s="4">
        <f>+SUMIFS([1]E!F:F,[1]E!D:D,A591,[1]E!C:C,"&gt;="&amp;debut,[1]E!C:C,"&lt;="&amp;fin)-SUMIFS([1]E!G:G,[1]E!D:D,A591,[1]E!C:C,"&gt;="&amp;debut,[1]E!C:C,"&lt;="&amp;fin)</f>
        <v>0</v>
      </c>
      <c r="F591" s="4">
        <f>+SUMIFS([1]E!F:F,[1]E!D:D,A591,[1]E!C:C,"&gt;="&amp;$A$1,[1]E!C:C,"&lt;="&amp;$A$2)-SUMIFS([1]E!G:G,[1]E!D:D,A591,[1]E!C:C,"&gt;="&amp;$A$1,[1]E!C:C,"&lt;="&amp;$A$2)</f>
        <v>0</v>
      </c>
      <c r="G591" s="4">
        <f>+SUMIFS([1]E!F:F,[1]E!D:D,A591,[1]E!C:C,"&gt;="&amp;$A$3,[1]E!C:C,"&lt;="&amp;$A$4)-SUMIFS([1]E!G:G,[1]E!D:D,$A$10,[1]E!C:C,"&gt;="&amp;A584,[1]E!C:C,"&lt;="&amp;$A$4)</f>
        <v>0</v>
      </c>
      <c r="H591" s="4">
        <f>+SUMIFS([1]E!F:F,[1]E!K:K,Tableau1[[#Headers],[cal]],[1]E!D:D,Tableau1[[#This Row],[N° compte]])-SUMIFS([1]E!G:G,[1]E!K:K,Tableau1[[#Headers],[cal]],[1]E!D:D,Tableau1[[#This Row],[N° compte]])</f>
        <v>0</v>
      </c>
      <c r="I591" s="4">
        <f>SUMIFS([1]E!F:F,[1]E!K:K,Tableau1[[#Headers],[jjb]],[1]E!D:D,Tableau1[[#This Row],[N° compte]])-SUMIFS([1]E!F:F,[1]E!G:G,Tableau1[[#Headers],[jjb]],[1]E!D:D,Tableau1[[#This Row],[N° compte]])</f>
        <v>0</v>
      </c>
      <c r="J591" s="25" t="s">
        <v>612</v>
      </c>
    </row>
    <row r="592" spans="1:10">
      <c r="A592" s="28">
        <v>60224</v>
      </c>
      <c r="B592" s="29" t="s">
        <v>345</v>
      </c>
      <c r="C592" s="3">
        <f>SUMIF([1]E!D:D,A592,[1]E!F:F)</f>
        <v>0</v>
      </c>
      <c r="D592" s="3">
        <f>SUMIF([1]E!D:D,A592,[1]E!G:G)</f>
        <v>0</v>
      </c>
      <c r="E592" s="4">
        <f>+SUMIFS([1]E!F:F,[1]E!D:D,A592,[1]E!C:C,"&gt;="&amp;debut,[1]E!C:C,"&lt;="&amp;fin)-SUMIFS([1]E!G:G,[1]E!D:D,A592,[1]E!C:C,"&gt;="&amp;debut,[1]E!C:C,"&lt;="&amp;fin)</f>
        <v>0</v>
      </c>
      <c r="F592" s="4">
        <f>+SUMIFS([1]E!F:F,[1]E!D:D,A592,[1]E!C:C,"&gt;="&amp;$A$1,[1]E!C:C,"&lt;="&amp;$A$2)-SUMIFS([1]E!G:G,[1]E!D:D,A592,[1]E!C:C,"&gt;="&amp;$A$1,[1]E!C:C,"&lt;="&amp;$A$2)</f>
        <v>0</v>
      </c>
      <c r="G592" s="4">
        <f>+SUMIFS([1]E!F:F,[1]E!D:D,A592,[1]E!C:C,"&gt;="&amp;$A$3,[1]E!C:C,"&lt;="&amp;$A$4)-SUMIFS([1]E!G:G,[1]E!D:D,$A$10,[1]E!C:C,"&gt;="&amp;A585,[1]E!C:C,"&lt;="&amp;$A$4)</f>
        <v>0</v>
      </c>
      <c r="H592" s="4">
        <f>+SUMIFS([1]E!F:F,[1]E!K:K,Tableau1[[#Headers],[cal]],[1]E!D:D,Tableau1[[#This Row],[N° compte]])-SUMIFS([1]E!G:G,[1]E!K:K,Tableau1[[#Headers],[cal]],[1]E!D:D,Tableau1[[#This Row],[N° compte]])</f>
        <v>0</v>
      </c>
      <c r="I592" s="4">
        <f>SUMIFS([1]E!F:F,[1]E!K:K,Tableau1[[#Headers],[jjb]],[1]E!D:D,Tableau1[[#This Row],[N° compte]])-SUMIFS([1]E!F:F,[1]E!G:G,Tableau1[[#Headers],[jjb]],[1]E!D:D,Tableau1[[#This Row],[N° compte]])</f>
        <v>0</v>
      </c>
      <c r="J592" s="30" t="s">
        <v>612</v>
      </c>
    </row>
    <row r="593" spans="1:10">
      <c r="A593" s="23">
        <v>60225</v>
      </c>
      <c r="B593" s="24" t="s">
        <v>346</v>
      </c>
      <c r="C593" s="3">
        <f>SUMIF([1]E!D:D,A593,[1]E!F:F)</f>
        <v>0</v>
      </c>
      <c r="D593" s="3">
        <f>SUMIF([1]E!D:D,A593,[1]E!G:G)</f>
        <v>0</v>
      </c>
      <c r="E593" s="4">
        <f>+SUMIFS([1]E!F:F,[1]E!D:D,A593,[1]E!C:C,"&gt;="&amp;debut,[1]E!C:C,"&lt;="&amp;fin)-SUMIFS([1]E!G:G,[1]E!D:D,A593,[1]E!C:C,"&gt;="&amp;debut,[1]E!C:C,"&lt;="&amp;fin)</f>
        <v>0</v>
      </c>
      <c r="F593" s="4">
        <f>+SUMIFS([1]E!F:F,[1]E!D:D,A593,[1]E!C:C,"&gt;="&amp;$A$1,[1]E!C:C,"&lt;="&amp;$A$2)-SUMIFS([1]E!G:G,[1]E!D:D,A593,[1]E!C:C,"&gt;="&amp;$A$1,[1]E!C:C,"&lt;="&amp;$A$2)</f>
        <v>0</v>
      </c>
      <c r="G593" s="4">
        <f>+SUMIFS([1]E!F:F,[1]E!D:D,A593,[1]E!C:C,"&gt;="&amp;$A$3,[1]E!C:C,"&lt;="&amp;$A$4)-SUMIFS([1]E!G:G,[1]E!D:D,$A$10,[1]E!C:C,"&gt;="&amp;A586,[1]E!C:C,"&lt;="&amp;$A$4)</f>
        <v>0</v>
      </c>
      <c r="H593" s="4">
        <f>+SUMIFS([1]E!F:F,[1]E!K:K,Tableau1[[#Headers],[cal]],[1]E!D:D,Tableau1[[#This Row],[N° compte]])-SUMIFS([1]E!G:G,[1]E!K:K,Tableau1[[#Headers],[cal]],[1]E!D:D,Tableau1[[#This Row],[N° compte]])</f>
        <v>0</v>
      </c>
      <c r="I593" s="4">
        <f>SUMIFS([1]E!F:F,[1]E!K:K,Tableau1[[#Headers],[jjb]],[1]E!D:D,Tableau1[[#This Row],[N° compte]])-SUMIFS([1]E!F:F,[1]E!G:G,Tableau1[[#Headers],[jjb]],[1]E!D:D,Tableau1[[#This Row],[N° compte]])</f>
        <v>0</v>
      </c>
      <c r="J593" s="25" t="s">
        <v>612</v>
      </c>
    </row>
    <row r="594" spans="1:10">
      <c r="A594" s="28">
        <v>6026</v>
      </c>
      <c r="B594" s="29" t="s">
        <v>347</v>
      </c>
      <c r="C594" s="3">
        <f>SUMIF([1]E!D:D,A594,[1]E!F:F)</f>
        <v>0</v>
      </c>
      <c r="D594" s="3">
        <f>SUMIF([1]E!D:D,A594,[1]E!G:G)</f>
        <v>0</v>
      </c>
      <c r="E594" s="4">
        <f>+SUMIFS([1]E!F:F,[1]E!D:D,A594,[1]E!C:C,"&gt;="&amp;debut,[1]E!C:C,"&lt;="&amp;fin)-SUMIFS([1]E!G:G,[1]E!D:D,A594,[1]E!C:C,"&gt;="&amp;debut,[1]E!C:C,"&lt;="&amp;fin)</f>
        <v>0</v>
      </c>
      <c r="F594" s="4">
        <f>+SUMIFS([1]E!F:F,[1]E!D:D,A594,[1]E!C:C,"&gt;="&amp;$A$1,[1]E!C:C,"&lt;="&amp;$A$2)-SUMIFS([1]E!G:G,[1]E!D:D,A594,[1]E!C:C,"&gt;="&amp;$A$1,[1]E!C:C,"&lt;="&amp;$A$2)</f>
        <v>0</v>
      </c>
      <c r="G594" s="4">
        <f>+SUMIFS([1]E!F:F,[1]E!D:D,A594,[1]E!C:C,"&gt;="&amp;$A$3,[1]E!C:C,"&lt;="&amp;$A$4)-SUMIFS([1]E!G:G,[1]E!D:D,$A$10,[1]E!C:C,"&gt;="&amp;A587,[1]E!C:C,"&lt;="&amp;$A$4)</f>
        <v>0</v>
      </c>
      <c r="H594" s="4">
        <f>+SUMIFS([1]E!F:F,[1]E!K:K,Tableau1[[#Headers],[cal]],[1]E!D:D,Tableau1[[#This Row],[N° compte]])-SUMIFS([1]E!G:G,[1]E!K:K,Tableau1[[#Headers],[cal]],[1]E!D:D,Tableau1[[#This Row],[N° compte]])</f>
        <v>0</v>
      </c>
      <c r="I594" s="4">
        <f>SUMIFS([1]E!F:F,[1]E!K:K,Tableau1[[#Headers],[jjb]],[1]E!D:D,Tableau1[[#This Row],[N° compte]])-SUMIFS([1]E!F:F,[1]E!G:G,Tableau1[[#Headers],[jjb]],[1]E!D:D,Tableau1[[#This Row],[N° compte]])</f>
        <v>0</v>
      </c>
      <c r="J594" s="30" t="s">
        <v>612</v>
      </c>
    </row>
    <row r="595" spans="1:10">
      <c r="A595" s="23">
        <v>60261</v>
      </c>
      <c r="B595" s="24" t="s">
        <v>348</v>
      </c>
      <c r="C595" s="3">
        <f>SUMIF([1]E!D:D,A595,[1]E!F:F)</f>
        <v>0</v>
      </c>
      <c r="D595" s="3">
        <f>SUMIF([1]E!D:D,A595,[1]E!G:G)</f>
        <v>0</v>
      </c>
      <c r="E595" s="4">
        <f>+SUMIFS([1]E!F:F,[1]E!D:D,A595,[1]E!C:C,"&gt;="&amp;debut,[1]E!C:C,"&lt;="&amp;fin)-SUMIFS([1]E!G:G,[1]E!D:D,A595,[1]E!C:C,"&gt;="&amp;debut,[1]E!C:C,"&lt;="&amp;fin)</f>
        <v>0</v>
      </c>
      <c r="F595" s="4">
        <f>+SUMIFS([1]E!F:F,[1]E!D:D,A595,[1]E!C:C,"&gt;="&amp;$A$1,[1]E!C:C,"&lt;="&amp;$A$2)-SUMIFS([1]E!G:G,[1]E!D:D,A595,[1]E!C:C,"&gt;="&amp;$A$1,[1]E!C:C,"&lt;="&amp;$A$2)</f>
        <v>0</v>
      </c>
      <c r="G595" s="4">
        <f>+SUMIFS([1]E!F:F,[1]E!D:D,A595,[1]E!C:C,"&gt;="&amp;$A$3,[1]E!C:C,"&lt;="&amp;$A$4)-SUMIFS([1]E!G:G,[1]E!D:D,$A$10,[1]E!C:C,"&gt;="&amp;A588,[1]E!C:C,"&lt;="&amp;$A$4)</f>
        <v>0</v>
      </c>
      <c r="H595" s="4">
        <f>+SUMIFS([1]E!F:F,[1]E!K:K,Tableau1[[#Headers],[cal]],[1]E!D:D,Tableau1[[#This Row],[N° compte]])-SUMIFS([1]E!G:G,[1]E!K:K,Tableau1[[#Headers],[cal]],[1]E!D:D,Tableau1[[#This Row],[N° compte]])</f>
        <v>0</v>
      </c>
      <c r="I595" s="4">
        <f>SUMIFS([1]E!F:F,[1]E!K:K,Tableau1[[#Headers],[jjb]],[1]E!D:D,Tableau1[[#This Row],[N° compte]])-SUMIFS([1]E!F:F,[1]E!G:G,Tableau1[[#Headers],[jjb]],[1]E!D:D,Tableau1[[#This Row],[N° compte]])</f>
        <v>0</v>
      </c>
      <c r="J595" s="25" t="s">
        <v>612</v>
      </c>
    </row>
    <row r="596" spans="1:10">
      <c r="A596" s="28">
        <v>60265</v>
      </c>
      <c r="B596" s="29" t="s">
        <v>349</v>
      </c>
      <c r="C596" s="3">
        <f>SUMIF([1]E!D:D,A596,[1]E!F:F)</f>
        <v>0</v>
      </c>
      <c r="D596" s="3">
        <f>SUMIF([1]E!D:D,A596,[1]E!G:G)</f>
        <v>0</v>
      </c>
      <c r="E596" s="4">
        <f>+SUMIFS([1]E!F:F,[1]E!D:D,A596,[1]E!C:C,"&gt;="&amp;debut,[1]E!C:C,"&lt;="&amp;fin)-SUMIFS([1]E!G:G,[1]E!D:D,A596,[1]E!C:C,"&gt;="&amp;debut,[1]E!C:C,"&lt;="&amp;fin)</f>
        <v>0</v>
      </c>
      <c r="F596" s="4">
        <f>+SUMIFS([1]E!F:F,[1]E!D:D,A596,[1]E!C:C,"&gt;="&amp;$A$1,[1]E!C:C,"&lt;="&amp;$A$2)-SUMIFS([1]E!G:G,[1]E!D:D,A596,[1]E!C:C,"&gt;="&amp;$A$1,[1]E!C:C,"&lt;="&amp;$A$2)</f>
        <v>0</v>
      </c>
      <c r="G596" s="4">
        <f>+SUMIFS([1]E!F:F,[1]E!D:D,A596,[1]E!C:C,"&gt;="&amp;$A$3,[1]E!C:C,"&lt;="&amp;$A$4)-SUMIFS([1]E!G:G,[1]E!D:D,$A$10,[1]E!C:C,"&gt;="&amp;A589,[1]E!C:C,"&lt;="&amp;$A$4)</f>
        <v>0</v>
      </c>
      <c r="H596" s="4">
        <f>+SUMIFS([1]E!F:F,[1]E!K:K,Tableau1[[#Headers],[cal]],[1]E!D:D,Tableau1[[#This Row],[N° compte]])-SUMIFS([1]E!G:G,[1]E!K:K,Tableau1[[#Headers],[cal]],[1]E!D:D,Tableau1[[#This Row],[N° compte]])</f>
        <v>0</v>
      </c>
      <c r="I596" s="4">
        <f>SUMIFS([1]E!F:F,[1]E!K:K,Tableau1[[#Headers],[jjb]],[1]E!D:D,Tableau1[[#This Row],[N° compte]])-SUMIFS([1]E!F:F,[1]E!G:G,Tableau1[[#Headers],[jjb]],[1]E!D:D,Tableau1[[#This Row],[N° compte]])</f>
        <v>0</v>
      </c>
      <c r="J596" s="30" t="s">
        <v>612</v>
      </c>
    </row>
    <row r="597" spans="1:10">
      <c r="A597" s="23">
        <v>60267</v>
      </c>
      <c r="B597" s="24" t="s">
        <v>350</v>
      </c>
      <c r="C597" s="3">
        <f>SUMIF([1]E!D:D,A597,[1]E!F:F)</f>
        <v>0</v>
      </c>
      <c r="D597" s="3">
        <f>SUMIF([1]E!D:D,A597,[1]E!G:G)</f>
        <v>0</v>
      </c>
      <c r="E597" s="4">
        <f>+SUMIFS([1]E!F:F,[1]E!D:D,A597,[1]E!C:C,"&gt;="&amp;debut,[1]E!C:C,"&lt;="&amp;fin)-SUMIFS([1]E!G:G,[1]E!D:D,A597,[1]E!C:C,"&gt;="&amp;debut,[1]E!C:C,"&lt;="&amp;fin)</f>
        <v>0</v>
      </c>
      <c r="F597" s="4">
        <f>+SUMIFS([1]E!F:F,[1]E!D:D,A597,[1]E!C:C,"&gt;="&amp;$A$1,[1]E!C:C,"&lt;="&amp;$A$2)-SUMIFS([1]E!G:G,[1]E!D:D,A597,[1]E!C:C,"&gt;="&amp;$A$1,[1]E!C:C,"&lt;="&amp;$A$2)</f>
        <v>0</v>
      </c>
      <c r="G597" s="4">
        <f>+SUMIFS([1]E!F:F,[1]E!D:D,A597,[1]E!C:C,"&gt;="&amp;$A$3,[1]E!C:C,"&lt;="&amp;$A$4)-SUMIFS([1]E!G:G,[1]E!D:D,$A$10,[1]E!C:C,"&gt;="&amp;A590,[1]E!C:C,"&lt;="&amp;$A$4)</f>
        <v>0</v>
      </c>
      <c r="H597" s="4">
        <f>+SUMIFS([1]E!F:F,[1]E!K:K,Tableau1[[#Headers],[cal]],[1]E!D:D,Tableau1[[#This Row],[N° compte]])-SUMIFS([1]E!G:G,[1]E!K:K,Tableau1[[#Headers],[cal]],[1]E!D:D,Tableau1[[#This Row],[N° compte]])</f>
        <v>0</v>
      </c>
      <c r="I597" s="4">
        <f>SUMIFS([1]E!F:F,[1]E!K:K,Tableau1[[#Headers],[jjb]],[1]E!D:D,Tableau1[[#This Row],[N° compte]])-SUMIFS([1]E!F:F,[1]E!G:G,Tableau1[[#Headers],[jjb]],[1]E!D:D,Tableau1[[#This Row],[N° compte]])</f>
        <v>0</v>
      </c>
      <c r="J597" s="25" t="s">
        <v>612</v>
      </c>
    </row>
    <row r="598" spans="1:10">
      <c r="A598" s="28">
        <v>604</v>
      </c>
      <c r="B598" s="29" t="s">
        <v>614</v>
      </c>
      <c r="C598" s="3">
        <f>SUMIF([1]E!D:D,A598,[1]E!F:F)</f>
        <v>0</v>
      </c>
      <c r="D598" s="3">
        <f>SUMIF([1]E!D:D,A598,[1]E!G:G)</f>
        <v>0</v>
      </c>
      <c r="E598" s="4">
        <f>+SUMIFS([1]E!F:F,[1]E!D:D,A598,[1]E!C:C,"&gt;="&amp;debut,[1]E!C:C,"&lt;="&amp;fin)-SUMIFS([1]E!G:G,[1]E!D:D,A598,[1]E!C:C,"&gt;="&amp;debut,[1]E!C:C,"&lt;="&amp;fin)</f>
        <v>0</v>
      </c>
      <c r="F598" s="4">
        <f>+SUMIFS([1]E!F:F,[1]E!D:D,A598,[1]E!C:C,"&gt;="&amp;$A$1,[1]E!C:C,"&lt;="&amp;$A$2)-SUMIFS([1]E!G:G,[1]E!D:D,A598,[1]E!C:C,"&gt;="&amp;$A$1,[1]E!C:C,"&lt;="&amp;$A$2)</f>
        <v>0</v>
      </c>
      <c r="G598" s="4">
        <f>+SUMIFS([1]E!F:F,[1]E!D:D,A598,[1]E!C:C,"&gt;="&amp;$A$3,[1]E!C:C,"&lt;="&amp;$A$4)-SUMIFS([1]E!G:G,[1]E!D:D,$A$10,[1]E!C:C,"&gt;="&amp;A591,[1]E!C:C,"&lt;="&amp;$A$4)</f>
        <v>0</v>
      </c>
      <c r="H598" s="4">
        <f>+SUMIFS([1]E!F:F,[1]E!K:K,Tableau1[[#Headers],[cal]],[1]E!D:D,Tableau1[[#This Row],[N° compte]])-SUMIFS([1]E!G:G,[1]E!K:K,Tableau1[[#Headers],[cal]],[1]E!D:D,Tableau1[[#This Row],[N° compte]])</f>
        <v>0</v>
      </c>
      <c r="I598" s="4">
        <f>SUMIFS([1]E!F:F,[1]E!K:K,Tableau1[[#Headers],[jjb]],[1]E!D:D,Tableau1[[#This Row],[N° compte]])-SUMIFS([1]E!F:F,[1]E!G:G,Tableau1[[#Headers],[jjb]],[1]E!D:D,Tableau1[[#This Row],[N° compte]])</f>
        <v>0</v>
      </c>
      <c r="J598" s="30" t="s">
        <v>615</v>
      </c>
    </row>
    <row r="599" spans="1:10">
      <c r="A599" s="23">
        <v>605</v>
      </c>
      <c r="B599" s="24" t="s">
        <v>616</v>
      </c>
      <c r="C599" s="3">
        <f>SUMIF([1]E!D:D,A599,[1]E!F:F)</f>
        <v>0</v>
      </c>
      <c r="D599" s="3">
        <f>SUMIF([1]E!D:D,A599,[1]E!G:G)</f>
        <v>0</v>
      </c>
      <c r="E599" s="4">
        <f>+SUMIFS([1]E!F:F,[1]E!D:D,A599,[1]E!C:C,"&gt;="&amp;debut,[1]E!C:C,"&lt;="&amp;fin)-SUMIFS([1]E!G:G,[1]E!D:D,A599,[1]E!C:C,"&gt;="&amp;debut,[1]E!C:C,"&lt;="&amp;fin)</f>
        <v>0</v>
      </c>
      <c r="F599" s="4">
        <f>+SUMIFS([1]E!F:F,[1]E!D:D,A599,[1]E!C:C,"&gt;="&amp;$A$1,[1]E!C:C,"&lt;="&amp;$A$2)-SUMIFS([1]E!G:G,[1]E!D:D,A599,[1]E!C:C,"&gt;="&amp;$A$1,[1]E!C:C,"&lt;="&amp;$A$2)</f>
        <v>0</v>
      </c>
      <c r="G599" s="4">
        <f>+SUMIFS([1]E!F:F,[1]E!D:D,A599,[1]E!C:C,"&gt;="&amp;$A$3,[1]E!C:C,"&lt;="&amp;$A$4)-SUMIFS([1]E!G:G,[1]E!D:D,$A$10,[1]E!C:C,"&gt;="&amp;A592,[1]E!C:C,"&lt;="&amp;$A$4)</f>
        <v>0</v>
      </c>
      <c r="H599" s="4">
        <f>+SUMIFS([1]E!F:F,[1]E!K:K,Tableau1[[#Headers],[cal]],[1]E!D:D,Tableau1[[#This Row],[N° compte]])-SUMIFS([1]E!G:G,[1]E!K:K,Tableau1[[#Headers],[cal]],[1]E!D:D,Tableau1[[#This Row],[N° compte]])</f>
        <v>0</v>
      </c>
      <c r="I599" s="4">
        <f>SUMIFS([1]E!F:F,[1]E!K:K,Tableau1[[#Headers],[jjb]],[1]E!D:D,Tableau1[[#This Row],[N° compte]])-SUMIFS([1]E!F:F,[1]E!G:G,Tableau1[[#Headers],[jjb]],[1]E!D:D,Tableau1[[#This Row],[N° compte]])</f>
        <v>0</v>
      </c>
      <c r="J599" s="25" t="s">
        <v>615</v>
      </c>
    </row>
    <row r="600" spans="1:10">
      <c r="A600" s="28">
        <v>606</v>
      </c>
      <c r="B600" s="29" t="s">
        <v>617</v>
      </c>
      <c r="C600" s="3">
        <f>SUMIF([1]E!D:D,A600,[1]E!F:F)</f>
        <v>0</v>
      </c>
      <c r="D600" s="3">
        <f>SUMIF([1]E!D:D,A600,[1]E!G:G)</f>
        <v>0</v>
      </c>
      <c r="E600" s="4">
        <f>+SUMIFS([1]E!F:F,[1]E!D:D,A600,[1]E!C:C,"&gt;="&amp;debut,[1]E!C:C,"&lt;="&amp;fin)-SUMIFS([1]E!G:G,[1]E!D:D,A600,[1]E!C:C,"&gt;="&amp;debut,[1]E!C:C,"&lt;="&amp;fin)</f>
        <v>0</v>
      </c>
      <c r="F600" s="4">
        <f>+SUMIFS([1]E!F:F,[1]E!D:D,A600,[1]E!C:C,"&gt;="&amp;$A$1,[1]E!C:C,"&lt;="&amp;$A$2)-SUMIFS([1]E!G:G,[1]E!D:D,A600,[1]E!C:C,"&gt;="&amp;$A$1,[1]E!C:C,"&lt;="&amp;$A$2)</f>
        <v>0</v>
      </c>
      <c r="G600" s="4">
        <f>+SUMIFS([1]E!F:F,[1]E!D:D,A600,[1]E!C:C,"&gt;="&amp;$A$3,[1]E!C:C,"&lt;="&amp;$A$4)-SUMIFS([1]E!G:G,[1]E!D:D,$A$10,[1]E!C:C,"&gt;="&amp;A593,[1]E!C:C,"&lt;="&amp;$A$4)</f>
        <v>0</v>
      </c>
      <c r="H600" s="4">
        <f>+SUMIFS([1]E!F:F,[1]E!K:K,Tableau1[[#Headers],[cal]],[1]E!D:D,Tableau1[[#This Row],[N° compte]])-SUMIFS([1]E!G:G,[1]E!K:K,Tableau1[[#Headers],[cal]],[1]E!D:D,Tableau1[[#This Row],[N° compte]])</f>
        <v>0</v>
      </c>
      <c r="I600" s="4">
        <f>SUMIFS([1]E!F:F,[1]E!K:K,Tableau1[[#Headers],[jjb]],[1]E!D:D,Tableau1[[#This Row],[N° compte]])-SUMIFS([1]E!F:F,[1]E!G:G,Tableau1[[#Headers],[jjb]],[1]E!D:D,Tableau1[[#This Row],[N° compte]])</f>
        <v>0</v>
      </c>
      <c r="J600" s="30" t="s">
        <v>615</v>
      </c>
    </row>
    <row r="601" spans="1:10">
      <c r="A601" s="23">
        <v>6061</v>
      </c>
      <c r="B601" s="24" t="s">
        <v>618</v>
      </c>
      <c r="C601" s="3">
        <f>SUMIF([1]E!D:D,A601,[1]E!F:F)</f>
        <v>0</v>
      </c>
      <c r="D601" s="3">
        <f>SUMIF([1]E!D:D,A601,[1]E!G:G)</f>
        <v>0</v>
      </c>
      <c r="E601" s="4">
        <f>+SUMIFS([1]E!F:F,[1]E!D:D,A601,[1]E!C:C,"&gt;="&amp;debut,[1]E!C:C,"&lt;="&amp;fin)-SUMIFS([1]E!G:G,[1]E!D:D,A601,[1]E!C:C,"&gt;="&amp;debut,[1]E!C:C,"&lt;="&amp;fin)</f>
        <v>0</v>
      </c>
      <c r="F601" s="4">
        <f>+SUMIFS([1]E!F:F,[1]E!D:D,A601,[1]E!C:C,"&gt;="&amp;$A$1,[1]E!C:C,"&lt;="&amp;$A$2)-SUMIFS([1]E!G:G,[1]E!D:D,A601,[1]E!C:C,"&gt;="&amp;$A$1,[1]E!C:C,"&lt;="&amp;$A$2)</f>
        <v>0</v>
      </c>
      <c r="G601" s="4">
        <f>+SUMIFS([1]E!F:F,[1]E!D:D,A601,[1]E!C:C,"&gt;="&amp;$A$3,[1]E!C:C,"&lt;="&amp;$A$4)-SUMIFS([1]E!G:G,[1]E!D:D,$A$10,[1]E!C:C,"&gt;="&amp;A594,[1]E!C:C,"&lt;="&amp;$A$4)</f>
        <v>0</v>
      </c>
      <c r="H601" s="4">
        <f>+SUMIFS([1]E!F:F,[1]E!K:K,Tableau1[[#Headers],[cal]],[1]E!D:D,Tableau1[[#This Row],[N° compte]])-SUMIFS([1]E!G:G,[1]E!K:K,Tableau1[[#Headers],[cal]],[1]E!D:D,Tableau1[[#This Row],[N° compte]])</f>
        <v>0</v>
      </c>
      <c r="I601" s="4">
        <f>SUMIFS([1]E!F:F,[1]E!K:K,Tableau1[[#Headers],[jjb]],[1]E!D:D,Tableau1[[#This Row],[N° compte]])-SUMIFS([1]E!F:F,[1]E!G:G,Tableau1[[#Headers],[jjb]],[1]E!D:D,Tableau1[[#This Row],[N° compte]])</f>
        <v>0</v>
      </c>
      <c r="J601" s="25" t="s">
        <v>615</v>
      </c>
    </row>
    <row r="602" spans="1:10">
      <c r="A602" s="28">
        <v>6063</v>
      </c>
      <c r="B602" s="29" t="s">
        <v>619</v>
      </c>
      <c r="C602" s="3">
        <f>SUMIF([1]E!D:D,A602,[1]E!F:F)</f>
        <v>0</v>
      </c>
      <c r="D602" s="3">
        <f>SUMIF([1]E!D:D,A602,[1]E!G:G)</f>
        <v>0</v>
      </c>
      <c r="E602" s="4">
        <f>+SUMIFS([1]E!F:F,[1]E!D:D,A602,[1]E!C:C,"&gt;="&amp;debut,[1]E!C:C,"&lt;="&amp;fin)-SUMIFS([1]E!G:G,[1]E!D:D,A602,[1]E!C:C,"&gt;="&amp;debut,[1]E!C:C,"&lt;="&amp;fin)</f>
        <v>0</v>
      </c>
      <c r="F602" s="4">
        <f>+SUMIFS([1]E!F:F,[1]E!D:D,A602,[1]E!C:C,"&gt;="&amp;$A$1,[1]E!C:C,"&lt;="&amp;$A$2)-SUMIFS([1]E!G:G,[1]E!D:D,A602,[1]E!C:C,"&gt;="&amp;$A$1,[1]E!C:C,"&lt;="&amp;$A$2)</f>
        <v>0</v>
      </c>
      <c r="G602" s="4">
        <f>+SUMIFS([1]E!F:F,[1]E!D:D,A602,[1]E!C:C,"&gt;="&amp;$A$3,[1]E!C:C,"&lt;="&amp;$A$4)-SUMIFS([1]E!G:G,[1]E!D:D,$A$10,[1]E!C:C,"&gt;="&amp;A595,[1]E!C:C,"&lt;="&amp;$A$4)</f>
        <v>0</v>
      </c>
      <c r="H602" s="4">
        <f>+SUMIFS([1]E!F:F,[1]E!K:K,Tableau1[[#Headers],[cal]],[1]E!D:D,Tableau1[[#This Row],[N° compte]])-SUMIFS([1]E!G:G,[1]E!K:K,Tableau1[[#Headers],[cal]],[1]E!D:D,Tableau1[[#This Row],[N° compte]])</f>
        <v>0</v>
      </c>
      <c r="I602" s="4">
        <f>SUMIFS([1]E!F:F,[1]E!K:K,Tableau1[[#Headers],[jjb]],[1]E!D:D,Tableau1[[#This Row],[N° compte]])-SUMIFS([1]E!F:F,[1]E!G:G,Tableau1[[#Headers],[jjb]],[1]E!D:D,Tableau1[[#This Row],[N° compte]])</f>
        <v>0</v>
      </c>
      <c r="J602" s="30" t="s">
        <v>615</v>
      </c>
    </row>
    <row r="603" spans="1:10">
      <c r="A603" s="23">
        <v>6064</v>
      </c>
      <c r="B603" s="24" t="s">
        <v>620</v>
      </c>
      <c r="C603" s="3">
        <f>SUMIF([1]E!D:D,A603,[1]E!F:F)</f>
        <v>0</v>
      </c>
      <c r="D603" s="3">
        <f>SUMIF([1]E!D:D,A603,[1]E!G:G)</f>
        <v>0</v>
      </c>
      <c r="E603" s="4">
        <f>+SUMIFS([1]E!F:F,[1]E!D:D,A603,[1]E!C:C,"&gt;="&amp;debut,[1]E!C:C,"&lt;="&amp;fin)-SUMIFS([1]E!G:G,[1]E!D:D,A603,[1]E!C:C,"&gt;="&amp;debut,[1]E!C:C,"&lt;="&amp;fin)</f>
        <v>0</v>
      </c>
      <c r="F603" s="4">
        <f>+SUMIFS([1]E!F:F,[1]E!D:D,A603,[1]E!C:C,"&gt;="&amp;$A$1,[1]E!C:C,"&lt;="&amp;$A$2)-SUMIFS([1]E!G:G,[1]E!D:D,A603,[1]E!C:C,"&gt;="&amp;$A$1,[1]E!C:C,"&lt;="&amp;$A$2)</f>
        <v>0</v>
      </c>
      <c r="G603" s="4">
        <f>+SUMIFS([1]E!F:F,[1]E!D:D,A603,[1]E!C:C,"&gt;="&amp;$A$3,[1]E!C:C,"&lt;="&amp;$A$4)-SUMIFS([1]E!G:G,[1]E!D:D,$A$10,[1]E!C:C,"&gt;="&amp;A596,[1]E!C:C,"&lt;="&amp;$A$4)</f>
        <v>0</v>
      </c>
      <c r="H603" s="4">
        <f>+SUMIFS([1]E!F:F,[1]E!K:K,Tableau1[[#Headers],[cal]],[1]E!D:D,Tableau1[[#This Row],[N° compte]])-SUMIFS([1]E!G:G,[1]E!K:K,Tableau1[[#Headers],[cal]],[1]E!D:D,Tableau1[[#This Row],[N° compte]])</f>
        <v>0</v>
      </c>
      <c r="I603" s="4">
        <f>SUMIFS([1]E!F:F,[1]E!K:K,Tableau1[[#Headers],[jjb]],[1]E!D:D,Tableau1[[#This Row],[N° compte]])-SUMIFS([1]E!F:F,[1]E!G:G,Tableau1[[#Headers],[jjb]],[1]E!D:D,Tableau1[[#This Row],[N° compte]])</f>
        <v>0</v>
      </c>
      <c r="J603" s="25" t="s">
        <v>615</v>
      </c>
    </row>
    <row r="604" spans="1:10">
      <c r="A604" s="28">
        <v>6068</v>
      </c>
      <c r="B604" s="29" t="s">
        <v>621</v>
      </c>
      <c r="C604" s="3">
        <f>SUMIF([1]E!D:D,A604,[1]E!F:F)</f>
        <v>0</v>
      </c>
      <c r="D604" s="3">
        <f>SUMIF([1]E!D:D,A604,[1]E!G:G)</f>
        <v>0</v>
      </c>
      <c r="E604" s="4">
        <f>+SUMIFS([1]E!F:F,[1]E!D:D,A604,[1]E!C:C,"&gt;="&amp;debut,[1]E!C:C,"&lt;="&amp;fin)-SUMIFS([1]E!G:G,[1]E!D:D,A604,[1]E!C:C,"&gt;="&amp;debut,[1]E!C:C,"&lt;="&amp;fin)</f>
        <v>0</v>
      </c>
      <c r="F604" s="4">
        <f>+SUMIFS([1]E!F:F,[1]E!D:D,A604,[1]E!C:C,"&gt;="&amp;$A$1,[1]E!C:C,"&lt;="&amp;$A$2)-SUMIFS([1]E!G:G,[1]E!D:D,A604,[1]E!C:C,"&gt;="&amp;$A$1,[1]E!C:C,"&lt;="&amp;$A$2)</f>
        <v>0</v>
      </c>
      <c r="G604" s="4">
        <f>+SUMIFS([1]E!F:F,[1]E!D:D,A604,[1]E!C:C,"&gt;="&amp;$A$3,[1]E!C:C,"&lt;="&amp;$A$4)-SUMIFS([1]E!G:G,[1]E!D:D,$A$10,[1]E!C:C,"&gt;="&amp;A597,[1]E!C:C,"&lt;="&amp;$A$4)</f>
        <v>0</v>
      </c>
      <c r="H604" s="4">
        <f>+SUMIFS([1]E!F:F,[1]E!K:K,Tableau1[[#Headers],[cal]],[1]E!D:D,Tableau1[[#This Row],[N° compte]])-SUMIFS([1]E!G:G,[1]E!K:K,Tableau1[[#Headers],[cal]],[1]E!D:D,Tableau1[[#This Row],[N° compte]])</f>
        <v>0</v>
      </c>
      <c r="I604" s="4">
        <f>SUMIFS([1]E!F:F,[1]E!K:K,Tableau1[[#Headers],[jjb]],[1]E!D:D,Tableau1[[#This Row],[N° compte]])-SUMIFS([1]E!F:F,[1]E!G:G,Tableau1[[#Headers],[jjb]],[1]E!D:D,Tableau1[[#This Row],[N° compte]])</f>
        <v>0</v>
      </c>
      <c r="J604" s="30" t="s">
        <v>615</v>
      </c>
    </row>
    <row r="605" spans="1:10">
      <c r="A605" s="23">
        <v>607</v>
      </c>
      <c r="B605" s="24" t="s">
        <v>622</v>
      </c>
      <c r="C605" s="3">
        <f>SUMIF([1]E!D:D,A605,[1]E!F:F)</f>
        <v>100</v>
      </c>
      <c r="D605" s="3">
        <f>SUMIF([1]E!D:D,A605,[1]E!G:G)</f>
        <v>0</v>
      </c>
      <c r="E605" s="4">
        <f>+SUMIFS([1]E!F:F,[1]E!D:D,A605,[1]E!C:C,"&gt;="&amp;debut,[1]E!C:C,"&lt;="&amp;fin)-SUMIFS([1]E!G:G,[1]E!D:D,A605,[1]E!C:C,"&gt;="&amp;debut,[1]E!C:C,"&lt;="&amp;fin)</f>
        <v>0</v>
      </c>
      <c r="F605" s="4">
        <f>+SUMIFS([1]E!F:F,[1]E!D:D,A605,[1]E!C:C,"&gt;="&amp;$A$1,[1]E!C:C,"&lt;="&amp;$A$2)-SUMIFS([1]E!G:G,[1]E!D:D,A605,[1]E!C:C,"&gt;="&amp;$A$1,[1]E!C:C,"&lt;="&amp;$A$2)</f>
        <v>0</v>
      </c>
      <c r="G605" s="4">
        <f>+SUMIFS([1]E!F:F,[1]E!D:D,A605,[1]E!C:C,"&gt;="&amp;$A$3,[1]E!C:C,"&lt;="&amp;$A$4)-SUMIFS([1]E!G:G,[1]E!D:D,$A$10,[1]E!C:C,"&gt;="&amp;A598,[1]E!C:C,"&lt;="&amp;$A$4)</f>
        <v>0</v>
      </c>
      <c r="H605" s="4">
        <f>+SUMIFS([1]E!F:F,[1]E!K:K,Tableau1[[#Headers],[cal]],[1]E!D:D,Tableau1[[#This Row],[N° compte]])-SUMIFS([1]E!G:G,[1]E!K:K,Tableau1[[#Headers],[cal]],[1]E!D:D,Tableau1[[#This Row],[N° compte]])</f>
        <v>100</v>
      </c>
      <c r="I605" s="4">
        <f>SUMIFS([1]E!F:F,[1]E!K:K,Tableau1[[#Headers],[jjb]],[1]E!D:D,Tableau1[[#This Row],[N° compte]])-SUMIFS([1]E!F:F,[1]E!G:G,Tableau1[[#Headers],[jjb]],[1]E!D:D,Tableau1[[#This Row],[N° compte]])</f>
        <v>0</v>
      </c>
      <c r="J605" s="25" t="s">
        <v>623</v>
      </c>
    </row>
    <row r="606" spans="1:10">
      <c r="A606" s="28">
        <v>6071</v>
      </c>
      <c r="B606" s="29" t="s">
        <v>404</v>
      </c>
      <c r="C606" s="3">
        <f>SUMIF([1]E!D:D,A606,[1]E!F:F)</f>
        <v>0</v>
      </c>
      <c r="D606" s="3">
        <f>SUMIF([1]E!D:D,A606,[1]E!G:G)</f>
        <v>0</v>
      </c>
      <c r="E606" s="4">
        <f>+SUMIFS([1]E!F:F,[1]E!D:D,A606,[1]E!C:C,"&gt;="&amp;debut,[1]E!C:C,"&lt;="&amp;fin)-SUMIFS([1]E!G:G,[1]E!D:D,A606,[1]E!C:C,"&gt;="&amp;debut,[1]E!C:C,"&lt;="&amp;fin)</f>
        <v>0</v>
      </c>
      <c r="F606" s="4">
        <f>+SUMIFS([1]E!F:F,[1]E!D:D,A606,[1]E!C:C,"&gt;="&amp;$A$1,[1]E!C:C,"&lt;="&amp;$A$2)-SUMIFS([1]E!G:G,[1]E!D:D,A606,[1]E!C:C,"&gt;="&amp;$A$1,[1]E!C:C,"&lt;="&amp;$A$2)</f>
        <v>0</v>
      </c>
      <c r="G606" s="4">
        <f>+SUMIFS([1]E!F:F,[1]E!D:D,A606,[1]E!C:C,"&gt;="&amp;$A$3,[1]E!C:C,"&lt;="&amp;$A$4)-SUMIFS([1]E!G:G,[1]E!D:D,$A$10,[1]E!C:C,"&gt;="&amp;A599,[1]E!C:C,"&lt;="&amp;$A$4)</f>
        <v>0</v>
      </c>
      <c r="H606" s="4">
        <f>+SUMIFS([1]E!F:F,[1]E!K:K,Tableau1[[#Headers],[cal]],[1]E!D:D,Tableau1[[#This Row],[N° compte]])-SUMIFS([1]E!G:G,[1]E!K:K,Tableau1[[#Headers],[cal]],[1]E!D:D,Tableau1[[#This Row],[N° compte]])</f>
        <v>0</v>
      </c>
      <c r="I606" s="4">
        <f>SUMIFS([1]E!F:F,[1]E!K:K,Tableau1[[#Headers],[jjb]],[1]E!D:D,Tableau1[[#This Row],[N° compte]])-SUMIFS([1]E!F:F,[1]E!G:G,Tableau1[[#Headers],[jjb]],[1]E!D:D,Tableau1[[#This Row],[N° compte]])</f>
        <v>0</v>
      </c>
      <c r="J606" s="30" t="s">
        <v>623</v>
      </c>
    </row>
    <row r="607" spans="1:10">
      <c r="A607" s="23">
        <v>6072</v>
      </c>
      <c r="B607" s="24" t="s">
        <v>405</v>
      </c>
      <c r="C607" s="3">
        <f>SUMIF([1]E!D:D,A607,[1]E!F:F)</f>
        <v>0</v>
      </c>
      <c r="D607" s="3">
        <f>SUMIF([1]E!D:D,A607,[1]E!G:G)</f>
        <v>0</v>
      </c>
      <c r="E607" s="4">
        <f>+SUMIFS([1]E!F:F,[1]E!D:D,A607,[1]E!C:C,"&gt;="&amp;debut,[1]E!C:C,"&lt;="&amp;fin)-SUMIFS([1]E!G:G,[1]E!D:D,A607,[1]E!C:C,"&gt;="&amp;debut,[1]E!C:C,"&lt;="&amp;fin)</f>
        <v>0</v>
      </c>
      <c r="F607" s="4">
        <f>+SUMIFS([1]E!F:F,[1]E!D:D,A607,[1]E!C:C,"&gt;="&amp;$A$1,[1]E!C:C,"&lt;="&amp;$A$2)-SUMIFS([1]E!G:G,[1]E!D:D,A607,[1]E!C:C,"&gt;="&amp;$A$1,[1]E!C:C,"&lt;="&amp;$A$2)</f>
        <v>0</v>
      </c>
      <c r="G607" s="4">
        <f>+SUMIFS([1]E!F:F,[1]E!D:D,A607,[1]E!C:C,"&gt;="&amp;$A$3,[1]E!C:C,"&lt;="&amp;$A$4)-SUMIFS([1]E!G:G,[1]E!D:D,$A$10,[1]E!C:C,"&gt;="&amp;A600,[1]E!C:C,"&lt;="&amp;$A$4)</f>
        <v>0</v>
      </c>
      <c r="H607" s="4">
        <f>+SUMIFS([1]E!F:F,[1]E!K:K,Tableau1[[#Headers],[cal]],[1]E!D:D,Tableau1[[#This Row],[N° compte]])-SUMIFS([1]E!G:G,[1]E!K:K,Tableau1[[#Headers],[cal]],[1]E!D:D,Tableau1[[#This Row],[N° compte]])</f>
        <v>0</v>
      </c>
      <c r="I607" s="4">
        <f>SUMIFS([1]E!F:F,[1]E!K:K,Tableau1[[#Headers],[jjb]],[1]E!D:D,Tableau1[[#This Row],[N° compte]])-SUMIFS([1]E!F:F,[1]E!G:G,Tableau1[[#Headers],[jjb]],[1]E!D:D,Tableau1[[#This Row],[N° compte]])</f>
        <v>0</v>
      </c>
      <c r="J607" s="25" t="s">
        <v>623</v>
      </c>
    </row>
    <row r="608" spans="1:10">
      <c r="A608" s="28">
        <v>608</v>
      </c>
      <c r="B608" s="29" t="s">
        <v>624</v>
      </c>
      <c r="C608" s="3">
        <f>SUMIF([1]E!D:D,A608,[1]E!F:F)</f>
        <v>0</v>
      </c>
      <c r="D608" s="3">
        <f>SUMIF([1]E!D:D,A608,[1]E!G:G)</f>
        <v>0</v>
      </c>
      <c r="E608" s="4">
        <f>+SUMIFS([1]E!F:F,[1]E!D:D,A608,[1]E!C:C,"&gt;="&amp;debut,[1]E!C:C,"&lt;="&amp;fin)-SUMIFS([1]E!G:G,[1]E!D:D,A608,[1]E!C:C,"&gt;="&amp;debut,[1]E!C:C,"&lt;="&amp;fin)</f>
        <v>0</v>
      </c>
      <c r="F608" s="4">
        <f>+SUMIFS([1]E!F:F,[1]E!D:D,A608,[1]E!C:C,"&gt;="&amp;$A$1,[1]E!C:C,"&lt;="&amp;$A$2)-SUMIFS([1]E!G:G,[1]E!D:D,A608,[1]E!C:C,"&gt;="&amp;$A$1,[1]E!C:C,"&lt;="&amp;$A$2)</f>
        <v>0</v>
      </c>
      <c r="G608" s="4">
        <f>+SUMIFS([1]E!F:F,[1]E!D:D,A608,[1]E!C:C,"&gt;="&amp;$A$3,[1]E!C:C,"&lt;="&amp;$A$4)-SUMIFS([1]E!G:G,[1]E!D:D,$A$10,[1]E!C:C,"&gt;="&amp;A601,[1]E!C:C,"&lt;="&amp;$A$4)</f>
        <v>0</v>
      </c>
      <c r="H608" s="4">
        <f>+SUMIFS([1]E!F:F,[1]E!K:K,Tableau1[[#Headers],[cal]],[1]E!D:D,Tableau1[[#This Row],[N° compte]])-SUMIFS([1]E!G:G,[1]E!K:K,Tableau1[[#Headers],[cal]],[1]E!D:D,Tableau1[[#This Row],[N° compte]])</f>
        <v>0</v>
      </c>
      <c r="I608" s="4">
        <f>SUMIFS([1]E!F:F,[1]E!K:K,Tableau1[[#Headers],[jjb]],[1]E!D:D,Tableau1[[#This Row],[N° compte]])-SUMIFS([1]E!F:F,[1]E!G:G,Tableau1[[#Headers],[jjb]],[1]E!D:D,Tableau1[[#This Row],[N° compte]])</f>
        <v>0</v>
      </c>
      <c r="J608" s="30" t="s">
        <v>612</v>
      </c>
    </row>
    <row r="609" spans="1:10">
      <c r="A609" s="23">
        <v>609</v>
      </c>
      <c r="B609" s="24" t="s">
        <v>625</v>
      </c>
      <c r="C609" s="3">
        <f>SUMIF([1]E!D:D,A609,[1]E!F:F)</f>
        <v>0</v>
      </c>
      <c r="D609" s="3">
        <f>SUMIF([1]E!D:D,A609,[1]E!G:G)</f>
        <v>0</v>
      </c>
      <c r="E609" s="4">
        <f>+SUMIFS([1]E!F:F,[1]E!D:D,A609,[1]E!C:C,"&gt;="&amp;debut,[1]E!C:C,"&lt;="&amp;fin)-SUMIFS([1]E!G:G,[1]E!D:D,A609,[1]E!C:C,"&gt;="&amp;debut,[1]E!C:C,"&lt;="&amp;fin)</f>
        <v>0</v>
      </c>
      <c r="F609" s="4">
        <f>+SUMIFS([1]E!F:F,[1]E!D:D,A609,[1]E!C:C,"&gt;="&amp;$A$1,[1]E!C:C,"&lt;="&amp;$A$2)-SUMIFS([1]E!G:G,[1]E!D:D,A609,[1]E!C:C,"&gt;="&amp;$A$1,[1]E!C:C,"&lt;="&amp;$A$2)</f>
        <v>0</v>
      </c>
      <c r="G609" s="4">
        <f>+SUMIFS([1]E!F:F,[1]E!D:D,A609,[1]E!C:C,"&gt;="&amp;$A$3,[1]E!C:C,"&lt;="&amp;$A$4)-SUMIFS([1]E!G:G,[1]E!D:D,$A$10,[1]E!C:C,"&gt;="&amp;A602,[1]E!C:C,"&lt;="&amp;$A$4)</f>
        <v>0</v>
      </c>
      <c r="H609" s="4">
        <f>+SUMIFS([1]E!F:F,[1]E!K:K,Tableau1[[#Headers],[cal]],[1]E!D:D,Tableau1[[#This Row],[N° compte]])-SUMIFS([1]E!G:G,[1]E!K:K,Tableau1[[#Headers],[cal]],[1]E!D:D,Tableau1[[#This Row],[N° compte]])</f>
        <v>0</v>
      </c>
      <c r="I609" s="4">
        <f>SUMIFS([1]E!F:F,[1]E!K:K,Tableau1[[#Headers],[jjb]],[1]E!D:D,Tableau1[[#This Row],[N° compte]])-SUMIFS([1]E!F:F,[1]E!G:G,Tableau1[[#Headers],[jjb]],[1]E!D:D,Tableau1[[#This Row],[N° compte]])</f>
        <v>0</v>
      </c>
      <c r="J609" s="25"/>
    </row>
    <row r="610" spans="1:10">
      <c r="A610" s="28">
        <v>6091</v>
      </c>
      <c r="B610" s="29" t="s">
        <v>626</v>
      </c>
      <c r="C610" s="3">
        <f>SUMIF([1]E!D:D,A610,[1]E!F:F)</f>
        <v>0</v>
      </c>
      <c r="D610" s="3">
        <f>SUMIF([1]E!D:D,A610,[1]E!G:G)</f>
        <v>0</v>
      </c>
      <c r="E610" s="4">
        <f>+SUMIFS([1]E!F:F,[1]E!D:D,A610,[1]E!C:C,"&gt;="&amp;debut,[1]E!C:C,"&lt;="&amp;fin)-SUMIFS([1]E!G:G,[1]E!D:D,A610,[1]E!C:C,"&gt;="&amp;debut,[1]E!C:C,"&lt;="&amp;fin)</f>
        <v>0</v>
      </c>
      <c r="F610" s="4">
        <f>+SUMIFS([1]E!F:F,[1]E!D:D,A610,[1]E!C:C,"&gt;="&amp;$A$1,[1]E!C:C,"&lt;="&amp;$A$2)-SUMIFS([1]E!G:G,[1]E!D:D,A610,[1]E!C:C,"&gt;="&amp;$A$1,[1]E!C:C,"&lt;="&amp;$A$2)</f>
        <v>0</v>
      </c>
      <c r="G610" s="4">
        <f>+SUMIFS([1]E!F:F,[1]E!D:D,A610,[1]E!C:C,"&gt;="&amp;$A$3,[1]E!C:C,"&lt;="&amp;$A$4)-SUMIFS([1]E!G:G,[1]E!D:D,$A$10,[1]E!C:C,"&gt;="&amp;A603,[1]E!C:C,"&lt;="&amp;$A$4)</f>
        <v>0</v>
      </c>
      <c r="H610" s="4">
        <f>+SUMIFS([1]E!F:F,[1]E!K:K,Tableau1[[#Headers],[cal]],[1]E!D:D,Tableau1[[#This Row],[N° compte]])-SUMIFS([1]E!G:G,[1]E!K:K,Tableau1[[#Headers],[cal]],[1]E!D:D,Tableau1[[#This Row],[N° compte]])</f>
        <v>0</v>
      </c>
      <c r="I610" s="4">
        <f>SUMIFS([1]E!F:F,[1]E!K:K,Tableau1[[#Headers],[jjb]],[1]E!D:D,Tableau1[[#This Row],[N° compte]])-SUMIFS([1]E!F:F,[1]E!G:G,Tableau1[[#Headers],[jjb]],[1]E!D:D,Tableau1[[#This Row],[N° compte]])</f>
        <v>0</v>
      </c>
      <c r="J610" s="30" t="s">
        <v>612</v>
      </c>
    </row>
    <row r="611" spans="1:10">
      <c r="A611" s="23">
        <v>6092</v>
      </c>
      <c r="B611" s="24" t="s">
        <v>627</v>
      </c>
      <c r="C611" s="3">
        <f>SUMIF([1]E!D:D,A611,[1]E!F:F)</f>
        <v>0</v>
      </c>
      <c r="D611" s="3">
        <f>SUMIF([1]E!D:D,A611,[1]E!G:G)</f>
        <v>0</v>
      </c>
      <c r="E611" s="4">
        <f>+SUMIFS([1]E!F:F,[1]E!D:D,A611,[1]E!C:C,"&gt;="&amp;debut,[1]E!C:C,"&lt;="&amp;fin)-SUMIFS([1]E!G:G,[1]E!D:D,A611,[1]E!C:C,"&gt;="&amp;debut,[1]E!C:C,"&lt;="&amp;fin)</f>
        <v>0</v>
      </c>
      <c r="F611" s="4">
        <f>+SUMIFS([1]E!F:F,[1]E!D:D,A611,[1]E!C:C,"&gt;="&amp;$A$1,[1]E!C:C,"&lt;="&amp;$A$2)-SUMIFS([1]E!G:G,[1]E!D:D,A611,[1]E!C:C,"&gt;="&amp;$A$1,[1]E!C:C,"&lt;="&amp;$A$2)</f>
        <v>0</v>
      </c>
      <c r="G611" s="4">
        <f>+SUMIFS([1]E!F:F,[1]E!D:D,A611,[1]E!C:C,"&gt;="&amp;$A$3,[1]E!C:C,"&lt;="&amp;$A$4)-SUMIFS([1]E!G:G,[1]E!D:D,$A$10,[1]E!C:C,"&gt;="&amp;A604,[1]E!C:C,"&lt;="&amp;$A$4)</f>
        <v>0</v>
      </c>
      <c r="H611" s="4">
        <f>+SUMIFS([1]E!F:F,[1]E!K:K,Tableau1[[#Headers],[cal]],[1]E!D:D,Tableau1[[#This Row],[N° compte]])-SUMIFS([1]E!G:G,[1]E!K:K,Tableau1[[#Headers],[cal]],[1]E!D:D,Tableau1[[#This Row],[N° compte]])</f>
        <v>0</v>
      </c>
      <c r="I611" s="4">
        <f>SUMIFS([1]E!F:F,[1]E!K:K,Tableau1[[#Headers],[jjb]],[1]E!D:D,Tableau1[[#This Row],[N° compte]])-SUMIFS([1]E!F:F,[1]E!G:G,Tableau1[[#Headers],[jjb]],[1]E!D:D,Tableau1[[#This Row],[N° compte]])</f>
        <v>0</v>
      </c>
      <c r="J611" s="25" t="s">
        <v>612</v>
      </c>
    </row>
    <row r="612" spans="1:10">
      <c r="A612" s="28">
        <v>6094</v>
      </c>
      <c r="B612" s="29" t="s">
        <v>628</v>
      </c>
      <c r="C612" s="3">
        <f>SUMIF([1]E!D:D,A612,[1]E!F:F)</f>
        <v>0</v>
      </c>
      <c r="D612" s="3">
        <f>SUMIF([1]E!D:D,A612,[1]E!G:G)</f>
        <v>0</v>
      </c>
      <c r="E612" s="4">
        <f>+SUMIFS([1]E!F:F,[1]E!D:D,A612,[1]E!C:C,"&gt;="&amp;debut,[1]E!C:C,"&lt;="&amp;fin)-SUMIFS([1]E!G:G,[1]E!D:D,A612,[1]E!C:C,"&gt;="&amp;debut,[1]E!C:C,"&lt;="&amp;fin)</f>
        <v>0</v>
      </c>
      <c r="F612" s="4">
        <f>+SUMIFS([1]E!F:F,[1]E!D:D,A612,[1]E!C:C,"&gt;="&amp;$A$1,[1]E!C:C,"&lt;="&amp;$A$2)-SUMIFS([1]E!G:G,[1]E!D:D,A612,[1]E!C:C,"&gt;="&amp;$A$1,[1]E!C:C,"&lt;="&amp;$A$2)</f>
        <v>0</v>
      </c>
      <c r="G612" s="4">
        <f>+SUMIFS([1]E!F:F,[1]E!D:D,A612,[1]E!C:C,"&gt;="&amp;$A$3,[1]E!C:C,"&lt;="&amp;$A$4)-SUMIFS([1]E!G:G,[1]E!D:D,$A$10,[1]E!C:C,"&gt;="&amp;A605,[1]E!C:C,"&lt;="&amp;$A$4)</f>
        <v>0</v>
      </c>
      <c r="H612" s="4">
        <f>+SUMIFS([1]E!F:F,[1]E!K:K,Tableau1[[#Headers],[cal]],[1]E!D:D,Tableau1[[#This Row],[N° compte]])-SUMIFS([1]E!G:G,[1]E!K:K,Tableau1[[#Headers],[cal]],[1]E!D:D,Tableau1[[#This Row],[N° compte]])</f>
        <v>0</v>
      </c>
      <c r="I612" s="4">
        <f>SUMIFS([1]E!F:F,[1]E!K:K,Tableau1[[#Headers],[jjb]],[1]E!D:D,Tableau1[[#This Row],[N° compte]])-SUMIFS([1]E!F:F,[1]E!G:G,Tableau1[[#Headers],[jjb]],[1]E!D:D,Tableau1[[#This Row],[N° compte]])</f>
        <v>0</v>
      </c>
      <c r="J612" s="30" t="s">
        <v>615</v>
      </c>
    </row>
    <row r="613" spans="1:10">
      <c r="A613" s="23">
        <v>6095</v>
      </c>
      <c r="B613" s="24" t="s">
        <v>629</v>
      </c>
      <c r="C613" s="3">
        <f>SUMIF([1]E!D:D,A613,[1]E!F:F)</f>
        <v>0</v>
      </c>
      <c r="D613" s="3">
        <f>SUMIF([1]E!D:D,A613,[1]E!G:G)</f>
        <v>0</v>
      </c>
      <c r="E613" s="4">
        <f>+SUMIFS([1]E!F:F,[1]E!D:D,A613,[1]E!C:C,"&gt;="&amp;debut,[1]E!C:C,"&lt;="&amp;fin)-SUMIFS([1]E!G:G,[1]E!D:D,A613,[1]E!C:C,"&gt;="&amp;debut,[1]E!C:C,"&lt;="&amp;fin)</f>
        <v>0</v>
      </c>
      <c r="F613" s="4">
        <f>+SUMIFS([1]E!F:F,[1]E!D:D,A613,[1]E!C:C,"&gt;="&amp;$A$1,[1]E!C:C,"&lt;="&amp;$A$2)-SUMIFS([1]E!G:G,[1]E!D:D,A613,[1]E!C:C,"&gt;="&amp;$A$1,[1]E!C:C,"&lt;="&amp;$A$2)</f>
        <v>0</v>
      </c>
      <c r="G613" s="4">
        <f>+SUMIFS([1]E!F:F,[1]E!D:D,A613,[1]E!C:C,"&gt;="&amp;$A$3,[1]E!C:C,"&lt;="&amp;$A$4)-SUMIFS([1]E!G:G,[1]E!D:D,$A$10,[1]E!C:C,"&gt;="&amp;A606,[1]E!C:C,"&lt;="&amp;$A$4)</f>
        <v>0</v>
      </c>
      <c r="H613" s="4">
        <f>+SUMIFS([1]E!F:F,[1]E!K:K,Tableau1[[#Headers],[cal]],[1]E!D:D,Tableau1[[#This Row],[N° compte]])-SUMIFS([1]E!G:G,[1]E!K:K,Tableau1[[#Headers],[cal]],[1]E!D:D,Tableau1[[#This Row],[N° compte]])</f>
        <v>0</v>
      </c>
      <c r="I613" s="4">
        <f>SUMIFS([1]E!F:F,[1]E!K:K,Tableau1[[#Headers],[jjb]],[1]E!D:D,Tableau1[[#This Row],[N° compte]])-SUMIFS([1]E!F:F,[1]E!G:G,Tableau1[[#Headers],[jjb]],[1]E!D:D,Tableau1[[#This Row],[N° compte]])</f>
        <v>0</v>
      </c>
      <c r="J613" s="25" t="s">
        <v>615</v>
      </c>
    </row>
    <row r="614" spans="1:10">
      <c r="A614" s="28">
        <v>6096</v>
      </c>
      <c r="B614" s="29" t="s">
        <v>630</v>
      </c>
      <c r="C614" s="3">
        <f>SUMIF([1]E!D:D,A614,[1]E!F:F)</f>
        <v>0</v>
      </c>
      <c r="D614" s="3">
        <f>SUMIF([1]E!D:D,A614,[1]E!G:G)</f>
        <v>0</v>
      </c>
      <c r="E614" s="4">
        <f>+SUMIFS([1]E!F:F,[1]E!D:D,A614,[1]E!C:C,"&gt;="&amp;debut,[1]E!C:C,"&lt;="&amp;fin)-SUMIFS([1]E!G:G,[1]E!D:D,A614,[1]E!C:C,"&gt;="&amp;debut,[1]E!C:C,"&lt;="&amp;fin)</f>
        <v>0</v>
      </c>
      <c r="F614" s="4">
        <f>+SUMIFS([1]E!F:F,[1]E!D:D,A614,[1]E!C:C,"&gt;="&amp;$A$1,[1]E!C:C,"&lt;="&amp;$A$2)-SUMIFS([1]E!G:G,[1]E!D:D,A614,[1]E!C:C,"&gt;="&amp;$A$1,[1]E!C:C,"&lt;="&amp;$A$2)</f>
        <v>0</v>
      </c>
      <c r="G614" s="4">
        <f>+SUMIFS([1]E!F:F,[1]E!D:D,A614,[1]E!C:C,"&gt;="&amp;$A$3,[1]E!C:C,"&lt;="&amp;$A$4)-SUMIFS([1]E!G:G,[1]E!D:D,$A$10,[1]E!C:C,"&gt;="&amp;A607,[1]E!C:C,"&lt;="&amp;$A$4)</f>
        <v>0</v>
      </c>
      <c r="H614" s="4">
        <f>+SUMIFS([1]E!F:F,[1]E!K:K,Tableau1[[#Headers],[cal]],[1]E!D:D,Tableau1[[#This Row],[N° compte]])-SUMIFS([1]E!G:G,[1]E!K:K,Tableau1[[#Headers],[cal]],[1]E!D:D,Tableau1[[#This Row],[N° compte]])</f>
        <v>0</v>
      </c>
      <c r="I614" s="4">
        <f>SUMIFS([1]E!F:F,[1]E!K:K,Tableau1[[#Headers],[jjb]],[1]E!D:D,Tableau1[[#This Row],[N° compte]])-SUMIFS([1]E!F:F,[1]E!G:G,Tableau1[[#Headers],[jjb]],[1]E!D:D,Tableau1[[#This Row],[N° compte]])</f>
        <v>0</v>
      </c>
      <c r="J614" s="30" t="s">
        <v>615</v>
      </c>
    </row>
    <row r="615" spans="1:10">
      <c r="A615" s="23">
        <v>6097</v>
      </c>
      <c r="B615" s="24" t="s">
        <v>631</v>
      </c>
      <c r="C615" s="3">
        <f>SUMIF([1]E!D:D,A615,[1]E!F:F)</f>
        <v>0</v>
      </c>
      <c r="D615" s="3">
        <f>SUMIF([1]E!D:D,A615,[1]E!G:G)</f>
        <v>0</v>
      </c>
      <c r="E615" s="4">
        <f>+SUMIFS([1]E!F:F,[1]E!D:D,A615,[1]E!C:C,"&gt;="&amp;debut,[1]E!C:C,"&lt;="&amp;fin)-SUMIFS([1]E!G:G,[1]E!D:D,A615,[1]E!C:C,"&gt;="&amp;debut,[1]E!C:C,"&lt;="&amp;fin)</f>
        <v>0</v>
      </c>
      <c r="F615" s="4">
        <f>+SUMIFS([1]E!F:F,[1]E!D:D,A615,[1]E!C:C,"&gt;="&amp;$A$1,[1]E!C:C,"&lt;="&amp;$A$2)-SUMIFS([1]E!G:G,[1]E!D:D,A615,[1]E!C:C,"&gt;="&amp;$A$1,[1]E!C:C,"&lt;="&amp;$A$2)</f>
        <v>0</v>
      </c>
      <c r="G615" s="4">
        <f>+SUMIFS([1]E!F:F,[1]E!D:D,A615,[1]E!C:C,"&gt;="&amp;$A$3,[1]E!C:C,"&lt;="&amp;$A$4)-SUMIFS([1]E!G:G,[1]E!D:D,$A$10,[1]E!C:C,"&gt;="&amp;A608,[1]E!C:C,"&lt;="&amp;$A$4)</f>
        <v>0</v>
      </c>
      <c r="H615" s="4">
        <f>+SUMIFS([1]E!F:F,[1]E!K:K,Tableau1[[#Headers],[cal]],[1]E!D:D,Tableau1[[#This Row],[N° compte]])-SUMIFS([1]E!G:G,[1]E!K:K,Tableau1[[#Headers],[cal]],[1]E!D:D,Tableau1[[#This Row],[N° compte]])</f>
        <v>0</v>
      </c>
      <c r="I615" s="4">
        <f>SUMIFS([1]E!F:F,[1]E!K:K,Tableau1[[#Headers],[jjb]],[1]E!D:D,Tableau1[[#This Row],[N° compte]])-SUMIFS([1]E!F:F,[1]E!G:G,Tableau1[[#Headers],[jjb]],[1]E!D:D,Tableau1[[#This Row],[N° compte]])</f>
        <v>0</v>
      </c>
      <c r="J615" s="25" t="s">
        <v>623</v>
      </c>
    </row>
    <row r="616" spans="1:10">
      <c r="A616" s="28">
        <v>6098</v>
      </c>
      <c r="B616" s="29" t="s">
        <v>632</v>
      </c>
      <c r="C616" s="3">
        <f>SUMIF([1]E!D:D,A616,[1]E!F:F)</f>
        <v>0</v>
      </c>
      <c r="D616" s="3">
        <f>SUMIF([1]E!D:D,A616,[1]E!G:G)</f>
        <v>0</v>
      </c>
      <c r="E616" s="4">
        <f>+SUMIFS([1]E!F:F,[1]E!D:D,A616,[1]E!C:C,"&gt;="&amp;debut,[1]E!C:C,"&lt;="&amp;fin)-SUMIFS([1]E!G:G,[1]E!D:D,A616,[1]E!C:C,"&gt;="&amp;debut,[1]E!C:C,"&lt;="&amp;fin)</f>
        <v>0</v>
      </c>
      <c r="F616" s="4">
        <f>+SUMIFS([1]E!F:F,[1]E!D:D,A616,[1]E!C:C,"&gt;="&amp;$A$1,[1]E!C:C,"&lt;="&amp;$A$2)-SUMIFS([1]E!G:G,[1]E!D:D,A616,[1]E!C:C,"&gt;="&amp;$A$1,[1]E!C:C,"&lt;="&amp;$A$2)</f>
        <v>0</v>
      </c>
      <c r="G616" s="4">
        <f>+SUMIFS([1]E!F:F,[1]E!D:D,A616,[1]E!C:C,"&gt;="&amp;$A$3,[1]E!C:C,"&lt;="&amp;$A$4)-SUMIFS([1]E!G:G,[1]E!D:D,$A$10,[1]E!C:C,"&gt;="&amp;A609,[1]E!C:C,"&lt;="&amp;$A$4)</f>
        <v>0</v>
      </c>
      <c r="H616" s="4">
        <f>+SUMIFS([1]E!F:F,[1]E!K:K,Tableau1[[#Headers],[cal]],[1]E!D:D,Tableau1[[#This Row],[N° compte]])-SUMIFS([1]E!G:G,[1]E!K:K,Tableau1[[#Headers],[cal]],[1]E!D:D,Tableau1[[#This Row],[N° compte]])</f>
        <v>0</v>
      </c>
      <c r="I616" s="4">
        <f>SUMIFS([1]E!F:F,[1]E!K:K,Tableau1[[#Headers],[jjb]],[1]E!D:D,Tableau1[[#This Row],[N° compte]])-SUMIFS([1]E!F:F,[1]E!G:G,Tableau1[[#Headers],[jjb]],[1]E!D:D,Tableau1[[#This Row],[N° compte]])</f>
        <v>0</v>
      </c>
      <c r="J616" s="30" t="s">
        <v>615</v>
      </c>
    </row>
    <row r="617" spans="1:10">
      <c r="A617" s="23">
        <v>603</v>
      </c>
      <c r="B617" s="24" t="s">
        <v>633</v>
      </c>
      <c r="C617" s="3">
        <f>SUMIF([1]E!D:D,A617,[1]E!F:F)</f>
        <v>0</v>
      </c>
      <c r="D617" s="3">
        <f>SUMIF([1]E!D:D,A617,[1]E!G:G)</f>
        <v>0</v>
      </c>
      <c r="E617" s="4">
        <f>+SUMIFS([1]E!F:F,[1]E!D:D,A617,[1]E!C:C,"&gt;="&amp;debut,[1]E!C:C,"&lt;="&amp;fin)-SUMIFS([1]E!G:G,[1]E!D:D,A617,[1]E!C:C,"&gt;="&amp;debut,[1]E!C:C,"&lt;="&amp;fin)</f>
        <v>0</v>
      </c>
      <c r="F617" s="4">
        <f>+SUMIFS([1]E!F:F,[1]E!D:D,A617,[1]E!C:C,"&gt;="&amp;$A$1,[1]E!C:C,"&lt;="&amp;$A$2)-SUMIFS([1]E!G:G,[1]E!D:D,A617,[1]E!C:C,"&gt;="&amp;$A$1,[1]E!C:C,"&lt;="&amp;$A$2)</f>
        <v>0</v>
      </c>
      <c r="G617" s="4">
        <f>+SUMIFS([1]E!F:F,[1]E!D:D,A617,[1]E!C:C,"&gt;="&amp;$A$3,[1]E!C:C,"&lt;="&amp;$A$4)-SUMIFS([1]E!G:G,[1]E!D:D,$A$10,[1]E!C:C,"&gt;="&amp;A610,[1]E!C:C,"&lt;="&amp;$A$4)</f>
        <v>0</v>
      </c>
      <c r="H617" s="4">
        <f>+SUMIFS([1]E!F:F,[1]E!K:K,Tableau1[[#Headers],[cal]],[1]E!D:D,Tableau1[[#This Row],[N° compte]])-SUMIFS([1]E!G:G,[1]E!K:K,Tableau1[[#Headers],[cal]],[1]E!D:D,Tableau1[[#This Row],[N° compte]])</f>
        <v>0</v>
      </c>
      <c r="I617" s="4">
        <f>SUMIFS([1]E!F:F,[1]E!K:K,Tableau1[[#Headers],[jjb]],[1]E!D:D,Tableau1[[#This Row],[N° compte]])-SUMIFS([1]E!F:F,[1]E!G:G,Tableau1[[#Headers],[jjb]],[1]E!D:D,Tableau1[[#This Row],[N° compte]])</f>
        <v>0</v>
      </c>
      <c r="J617" s="25" t="s">
        <v>634</v>
      </c>
    </row>
    <row r="618" spans="1:10">
      <c r="A618" s="28">
        <v>6031</v>
      </c>
      <c r="B618" s="29" t="s">
        <v>635</v>
      </c>
      <c r="C618" s="3">
        <f>SUMIF([1]E!D:D,A618,[1]E!F:F)</f>
        <v>0</v>
      </c>
      <c r="D618" s="3">
        <f>SUMIF([1]E!D:D,A618,[1]E!G:G)</f>
        <v>0</v>
      </c>
      <c r="E618" s="4">
        <f>+SUMIFS([1]E!F:F,[1]E!D:D,A618,[1]E!C:C,"&gt;="&amp;debut,[1]E!C:C,"&lt;="&amp;fin)-SUMIFS([1]E!G:G,[1]E!D:D,A618,[1]E!C:C,"&gt;="&amp;debut,[1]E!C:C,"&lt;="&amp;fin)</f>
        <v>0</v>
      </c>
      <c r="F618" s="4">
        <f>+SUMIFS([1]E!F:F,[1]E!D:D,A618,[1]E!C:C,"&gt;="&amp;$A$1,[1]E!C:C,"&lt;="&amp;$A$2)-SUMIFS([1]E!G:G,[1]E!D:D,A618,[1]E!C:C,"&gt;="&amp;$A$1,[1]E!C:C,"&lt;="&amp;$A$2)</f>
        <v>0</v>
      </c>
      <c r="G618" s="4">
        <f>+SUMIFS([1]E!F:F,[1]E!D:D,A618,[1]E!C:C,"&gt;="&amp;$A$3,[1]E!C:C,"&lt;="&amp;$A$4)-SUMIFS([1]E!G:G,[1]E!D:D,$A$10,[1]E!C:C,"&gt;="&amp;A611,[1]E!C:C,"&lt;="&amp;$A$4)</f>
        <v>0</v>
      </c>
      <c r="H618" s="4">
        <f>+SUMIFS([1]E!F:F,[1]E!K:K,Tableau1[[#Headers],[cal]],[1]E!D:D,Tableau1[[#This Row],[N° compte]])-SUMIFS([1]E!G:G,[1]E!K:K,Tableau1[[#Headers],[cal]],[1]E!D:D,Tableau1[[#This Row],[N° compte]])</f>
        <v>0</v>
      </c>
      <c r="I618" s="4">
        <f>SUMIFS([1]E!F:F,[1]E!K:K,Tableau1[[#Headers],[jjb]],[1]E!D:D,Tableau1[[#This Row],[N° compte]])-SUMIFS([1]E!F:F,[1]E!G:G,Tableau1[[#Headers],[jjb]],[1]E!D:D,Tableau1[[#This Row],[N° compte]])</f>
        <v>0</v>
      </c>
      <c r="J618" s="30" t="s">
        <v>634</v>
      </c>
    </row>
    <row r="619" spans="1:10">
      <c r="A619" s="23">
        <v>6032</v>
      </c>
      <c r="B619" s="24" t="s">
        <v>636</v>
      </c>
      <c r="C619" s="3">
        <f>SUMIF([1]E!D:D,A619,[1]E!F:F)</f>
        <v>0</v>
      </c>
      <c r="D619" s="3">
        <f>SUMIF([1]E!D:D,A619,[1]E!G:G)</f>
        <v>0</v>
      </c>
      <c r="E619" s="4">
        <f>+SUMIFS([1]E!F:F,[1]E!D:D,A619,[1]E!C:C,"&gt;="&amp;debut,[1]E!C:C,"&lt;="&amp;fin)-SUMIFS([1]E!G:G,[1]E!D:D,A619,[1]E!C:C,"&gt;="&amp;debut,[1]E!C:C,"&lt;="&amp;fin)</f>
        <v>0</v>
      </c>
      <c r="F619" s="4">
        <f>+SUMIFS([1]E!F:F,[1]E!D:D,A619,[1]E!C:C,"&gt;="&amp;$A$1,[1]E!C:C,"&lt;="&amp;$A$2)-SUMIFS([1]E!G:G,[1]E!D:D,A619,[1]E!C:C,"&gt;="&amp;$A$1,[1]E!C:C,"&lt;="&amp;$A$2)</f>
        <v>0</v>
      </c>
      <c r="G619" s="4">
        <f>+SUMIFS([1]E!F:F,[1]E!D:D,A619,[1]E!C:C,"&gt;="&amp;$A$3,[1]E!C:C,"&lt;="&amp;$A$4)-SUMIFS([1]E!G:G,[1]E!D:D,$A$10,[1]E!C:C,"&gt;="&amp;A612,[1]E!C:C,"&lt;="&amp;$A$4)</f>
        <v>0</v>
      </c>
      <c r="H619" s="4">
        <f>+SUMIFS([1]E!F:F,[1]E!K:K,Tableau1[[#Headers],[cal]],[1]E!D:D,Tableau1[[#This Row],[N° compte]])-SUMIFS([1]E!G:G,[1]E!K:K,Tableau1[[#Headers],[cal]],[1]E!D:D,Tableau1[[#This Row],[N° compte]])</f>
        <v>0</v>
      </c>
      <c r="I619" s="4">
        <f>SUMIFS([1]E!F:F,[1]E!K:K,Tableau1[[#Headers],[jjb]],[1]E!D:D,Tableau1[[#This Row],[N° compte]])-SUMIFS([1]E!F:F,[1]E!G:G,Tableau1[[#Headers],[jjb]],[1]E!D:D,Tableau1[[#This Row],[N° compte]])</f>
        <v>0</v>
      </c>
      <c r="J619" s="25" t="s">
        <v>634</v>
      </c>
    </row>
    <row r="620" spans="1:10">
      <c r="A620" s="28">
        <v>6037</v>
      </c>
      <c r="B620" s="29" t="s">
        <v>637</v>
      </c>
      <c r="C620" s="3">
        <f>SUMIF([1]E!D:D,A620,[1]E!F:F)</f>
        <v>0</v>
      </c>
      <c r="D620" s="3">
        <f>SUMIF([1]E!D:D,A620,[1]E!G:G)</f>
        <v>0</v>
      </c>
      <c r="E620" s="4">
        <f>+SUMIFS([1]E!F:F,[1]E!D:D,A620,[1]E!C:C,"&gt;="&amp;debut,[1]E!C:C,"&lt;="&amp;fin)-SUMIFS([1]E!G:G,[1]E!D:D,A620,[1]E!C:C,"&gt;="&amp;debut,[1]E!C:C,"&lt;="&amp;fin)</f>
        <v>0</v>
      </c>
      <c r="F620" s="4">
        <f>+SUMIFS([1]E!F:F,[1]E!D:D,A620,[1]E!C:C,"&gt;="&amp;$A$1,[1]E!C:C,"&lt;="&amp;$A$2)-SUMIFS([1]E!G:G,[1]E!D:D,A620,[1]E!C:C,"&gt;="&amp;$A$1,[1]E!C:C,"&lt;="&amp;$A$2)</f>
        <v>0</v>
      </c>
      <c r="G620" s="4">
        <f>+SUMIFS([1]E!F:F,[1]E!D:D,A620,[1]E!C:C,"&gt;="&amp;$A$3,[1]E!C:C,"&lt;="&amp;$A$4)-SUMIFS([1]E!G:G,[1]E!D:D,$A$10,[1]E!C:C,"&gt;="&amp;A613,[1]E!C:C,"&lt;="&amp;$A$4)</f>
        <v>0</v>
      </c>
      <c r="H620" s="4">
        <f>+SUMIFS([1]E!F:F,[1]E!K:K,Tableau1[[#Headers],[cal]],[1]E!D:D,Tableau1[[#This Row],[N° compte]])-SUMIFS([1]E!G:G,[1]E!K:K,Tableau1[[#Headers],[cal]],[1]E!D:D,Tableau1[[#This Row],[N° compte]])</f>
        <v>0</v>
      </c>
      <c r="I620" s="4">
        <f>SUMIFS([1]E!F:F,[1]E!K:K,Tableau1[[#Headers],[jjb]],[1]E!D:D,Tableau1[[#This Row],[N° compte]])-SUMIFS([1]E!F:F,[1]E!G:G,Tableau1[[#Headers],[jjb]],[1]E!D:D,Tableau1[[#This Row],[N° compte]])</f>
        <v>0</v>
      </c>
      <c r="J620" s="30" t="s">
        <v>638</v>
      </c>
    </row>
    <row r="621" spans="1:10">
      <c r="A621" s="31">
        <v>61</v>
      </c>
      <c r="B621" s="32" t="s">
        <v>639</v>
      </c>
      <c r="C621" s="3">
        <f>SUMIF([1]E!D:D,A621,[1]E!F:F)</f>
        <v>0</v>
      </c>
      <c r="D621" s="3">
        <f>SUMIF([1]E!D:D,A621,[1]E!G:G)</f>
        <v>0</v>
      </c>
      <c r="E621" s="4">
        <f>+SUMIFS([1]E!F:F,[1]E!D:D,A621,[1]E!C:C,"&gt;="&amp;debut,[1]E!C:C,"&lt;="&amp;fin)-SUMIFS([1]E!G:G,[1]E!D:D,A621,[1]E!C:C,"&gt;="&amp;debut,[1]E!C:C,"&lt;="&amp;fin)</f>
        <v>0</v>
      </c>
      <c r="F621" s="4">
        <f>+SUMIFS([1]E!F:F,[1]E!D:D,A621,[1]E!C:C,"&gt;="&amp;$A$1,[1]E!C:C,"&lt;="&amp;$A$2)-SUMIFS([1]E!G:G,[1]E!D:D,A621,[1]E!C:C,"&gt;="&amp;$A$1,[1]E!C:C,"&lt;="&amp;$A$2)</f>
        <v>0</v>
      </c>
      <c r="G621" s="4">
        <f>+SUMIFS([1]E!F:F,[1]E!D:D,A621,[1]E!C:C,"&gt;="&amp;$A$3,[1]E!C:C,"&lt;="&amp;$A$4)-SUMIFS([1]E!G:G,[1]E!D:D,$A$10,[1]E!C:C,"&gt;="&amp;A614,[1]E!C:C,"&lt;="&amp;$A$4)</f>
        <v>0</v>
      </c>
      <c r="H621" s="4">
        <f>+SUMIFS([1]E!F:F,[1]E!K:K,Tableau1[[#Headers],[cal]],[1]E!D:D,Tableau1[[#This Row],[N° compte]])-SUMIFS([1]E!G:G,[1]E!K:K,Tableau1[[#Headers],[cal]],[1]E!D:D,Tableau1[[#This Row],[N° compte]])</f>
        <v>0</v>
      </c>
      <c r="I621" s="4">
        <f>SUMIFS([1]E!F:F,[1]E!K:K,Tableau1[[#Headers],[jjb]],[1]E!D:D,Tableau1[[#This Row],[N° compte]])-SUMIFS([1]E!F:F,[1]E!G:G,Tableau1[[#Headers],[jjb]],[1]E!D:D,Tableau1[[#This Row],[N° compte]])</f>
        <v>0</v>
      </c>
      <c r="J621" s="33" t="s">
        <v>615</v>
      </c>
    </row>
    <row r="622" spans="1:10">
      <c r="A622" s="28">
        <v>611</v>
      </c>
      <c r="B622" s="29" t="s">
        <v>640</v>
      </c>
      <c r="C622" s="3">
        <f>SUMIF([1]E!D:D,A622,[1]E!F:F)</f>
        <v>0</v>
      </c>
      <c r="D622" s="3">
        <f>SUMIF([1]E!D:D,A622,[1]E!G:G)</f>
        <v>0</v>
      </c>
      <c r="E622" s="4">
        <f>+SUMIFS([1]E!F:F,[1]E!D:D,A622,[1]E!C:C,"&gt;="&amp;debut,[1]E!C:C,"&lt;="&amp;fin)-SUMIFS([1]E!G:G,[1]E!D:D,A622,[1]E!C:C,"&gt;="&amp;debut,[1]E!C:C,"&lt;="&amp;fin)</f>
        <v>0</v>
      </c>
      <c r="F622" s="4">
        <f>+SUMIFS([1]E!F:F,[1]E!D:D,A622,[1]E!C:C,"&gt;="&amp;$A$1,[1]E!C:C,"&lt;="&amp;$A$2)-SUMIFS([1]E!G:G,[1]E!D:D,A622,[1]E!C:C,"&gt;="&amp;$A$1,[1]E!C:C,"&lt;="&amp;$A$2)</f>
        <v>0</v>
      </c>
      <c r="G622" s="4">
        <f>+SUMIFS([1]E!F:F,[1]E!D:D,A622,[1]E!C:C,"&gt;="&amp;$A$3,[1]E!C:C,"&lt;="&amp;$A$4)-SUMIFS([1]E!G:G,[1]E!D:D,$A$10,[1]E!C:C,"&gt;="&amp;A615,[1]E!C:C,"&lt;="&amp;$A$4)</f>
        <v>0</v>
      </c>
      <c r="H622" s="4">
        <f>+SUMIFS([1]E!F:F,[1]E!K:K,Tableau1[[#Headers],[cal]],[1]E!D:D,Tableau1[[#This Row],[N° compte]])-SUMIFS([1]E!G:G,[1]E!K:K,Tableau1[[#Headers],[cal]],[1]E!D:D,Tableau1[[#This Row],[N° compte]])</f>
        <v>0</v>
      </c>
      <c r="I622" s="4">
        <f>SUMIFS([1]E!F:F,[1]E!K:K,Tableau1[[#Headers],[jjb]],[1]E!D:D,Tableau1[[#This Row],[N° compte]])-SUMIFS([1]E!F:F,[1]E!G:G,Tableau1[[#Headers],[jjb]],[1]E!D:D,Tableau1[[#This Row],[N° compte]])</f>
        <v>0</v>
      </c>
      <c r="J622" s="30" t="s">
        <v>615</v>
      </c>
    </row>
    <row r="623" spans="1:10">
      <c r="A623" s="23">
        <v>612</v>
      </c>
      <c r="B623" s="24" t="s">
        <v>641</v>
      </c>
      <c r="C623" s="3">
        <f>SUMIF([1]E!D:D,A623,[1]E!F:F)</f>
        <v>0</v>
      </c>
      <c r="D623" s="3">
        <f>SUMIF([1]E!D:D,A623,[1]E!G:G)</f>
        <v>0</v>
      </c>
      <c r="E623" s="4">
        <f>+SUMIFS([1]E!F:F,[1]E!D:D,A623,[1]E!C:C,"&gt;="&amp;debut,[1]E!C:C,"&lt;="&amp;fin)-SUMIFS([1]E!G:G,[1]E!D:D,A623,[1]E!C:C,"&gt;="&amp;debut,[1]E!C:C,"&lt;="&amp;fin)</f>
        <v>0</v>
      </c>
      <c r="F623" s="4">
        <f>+SUMIFS([1]E!F:F,[1]E!D:D,A623,[1]E!C:C,"&gt;="&amp;$A$1,[1]E!C:C,"&lt;="&amp;$A$2)-SUMIFS([1]E!G:G,[1]E!D:D,A623,[1]E!C:C,"&gt;="&amp;$A$1,[1]E!C:C,"&lt;="&amp;$A$2)</f>
        <v>0</v>
      </c>
      <c r="G623" s="4">
        <f>+SUMIFS([1]E!F:F,[1]E!D:D,A623,[1]E!C:C,"&gt;="&amp;$A$3,[1]E!C:C,"&lt;="&amp;$A$4)-SUMIFS([1]E!G:G,[1]E!D:D,$A$10,[1]E!C:C,"&gt;="&amp;A616,[1]E!C:C,"&lt;="&amp;$A$4)</f>
        <v>0</v>
      </c>
      <c r="H623" s="4">
        <f>+SUMIFS([1]E!F:F,[1]E!K:K,Tableau1[[#Headers],[cal]],[1]E!D:D,Tableau1[[#This Row],[N° compte]])-SUMIFS([1]E!G:G,[1]E!K:K,Tableau1[[#Headers],[cal]],[1]E!D:D,Tableau1[[#This Row],[N° compte]])</f>
        <v>0</v>
      </c>
      <c r="I623" s="4">
        <f>SUMIFS([1]E!F:F,[1]E!K:K,Tableau1[[#Headers],[jjb]],[1]E!D:D,Tableau1[[#This Row],[N° compte]])-SUMIFS([1]E!F:F,[1]E!G:G,Tableau1[[#Headers],[jjb]],[1]E!D:D,Tableau1[[#This Row],[N° compte]])</f>
        <v>0</v>
      </c>
      <c r="J623" s="25" t="s">
        <v>615</v>
      </c>
    </row>
    <row r="624" spans="1:10">
      <c r="A624" s="28">
        <v>6122</v>
      </c>
      <c r="B624" s="29" t="s">
        <v>642</v>
      </c>
      <c r="C624" s="3">
        <f>SUMIF([1]E!D:D,A624,[1]E!F:F)</f>
        <v>0</v>
      </c>
      <c r="D624" s="3">
        <f>SUMIF([1]E!D:D,A624,[1]E!G:G)</f>
        <v>0</v>
      </c>
      <c r="E624" s="4">
        <f>+SUMIFS([1]E!F:F,[1]E!D:D,A624,[1]E!C:C,"&gt;="&amp;debut,[1]E!C:C,"&lt;="&amp;fin)-SUMIFS([1]E!G:G,[1]E!D:D,A624,[1]E!C:C,"&gt;="&amp;debut,[1]E!C:C,"&lt;="&amp;fin)</f>
        <v>0</v>
      </c>
      <c r="F624" s="4">
        <f>+SUMIFS([1]E!F:F,[1]E!D:D,A624,[1]E!C:C,"&gt;="&amp;$A$1,[1]E!C:C,"&lt;="&amp;$A$2)-SUMIFS([1]E!G:G,[1]E!D:D,A624,[1]E!C:C,"&gt;="&amp;$A$1,[1]E!C:C,"&lt;="&amp;$A$2)</f>
        <v>0</v>
      </c>
      <c r="G624" s="4">
        <f>+SUMIFS([1]E!F:F,[1]E!D:D,A624,[1]E!C:C,"&gt;="&amp;$A$3,[1]E!C:C,"&lt;="&amp;$A$4)-SUMIFS([1]E!G:G,[1]E!D:D,$A$10,[1]E!C:C,"&gt;="&amp;A617,[1]E!C:C,"&lt;="&amp;$A$4)</f>
        <v>0</v>
      </c>
      <c r="H624" s="4">
        <f>+SUMIFS([1]E!F:F,[1]E!K:K,Tableau1[[#Headers],[cal]],[1]E!D:D,Tableau1[[#This Row],[N° compte]])-SUMIFS([1]E!G:G,[1]E!K:K,Tableau1[[#Headers],[cal]],[1]E!D:D,Tableau1[[#This Row],[N° compte]])</f>
        <v>0</v>
      </c>
      <c r="I624" s="4">
        <f>SUMIFS([1]E!F:F,[1]E!K:K,Tableau1[[#Headers],[jjb]],[1]E!D:D,Tableau1[[#This Row],[N° compte]])-SUMIFS([1]E!F:F,[1]E!G:G,Tableau1[[#Headers],[jjb]],[1]E!D:D,Tableau1[[#This Row],[N° compte]])</f>
        <v>0</v>
      </c>
      <c r="J624" s="30" t="s">
        <v>615</v>
      </c>
    </row>
    <row r="625" spans="1:10">
      <c r="A625" s="23">
        <v>6125</v>
      </c>
      <c r="B625" s="24" t="s">
        <v>643</v>
      </c>
      <c r="C625" s="3">
        <f>SUMIF([1]E!D:D,A625,[1]E!F:F)</f>
        <v>0</v>
      </c>
      <c r="D625" s="3">
        <f>SUMIF([1]E!D:D,A625,[1]E!G:G)</f>
        <v>0</v>
      </c>
      <c r="E625" s="4">
        <f>+SUMIFS([1]E!F:F,[1]E!D:D,A625,[1]E!C:C,"&gt;="&amp;debut,[1]E!C:C,"&lt;="&amp;fin)-SUMIFS([1]E!G:G,[1]E!D:D,A625,[1]E!C:C,"&gt;="&amp;debut,[1]E!C:C,"&lt;="&amp;fin)</f>
        <v>0</v>
      </c>
      <c r="F625" s="4">
        <f>+SUMIFS([1]E!F:F,[1]E!D:D,A625,[1]E!C:C,"&gt;="&amp;$A$1,[1]E!C:C,"&lt;="&amp;$A$2)-SUMIFS([1]E!G:G,[1]E!D:D,A625,[1]E!C:C,"&gt;="&amp;$A$1,[1]E!C:C,"&lt;="&amp;$A$2)</f>
        <v>0</v>
      </c>
      <c r="G625" s="4">
        <f>+SUMIFS([1]E!F:F,[1]E!D:D,A625,[1]E!C:C,"&gt;="&amp;$A$3,[1]E!C:C,"&lt;="&amp;$A$4)-SUMIFS([1]E!G:G,[1]E!D:D,$A$10,[1]E!C:C,"&gt;="&amp;A618,[1]E!C:C,"&lt;="&amp;$A$4)</f>
        <v>0</v>
      </c>
      <c r="H625" s="4">
        <f>+SUMIFS([1]E!F:F,[1]E!K:K,Tableau1[[#Headers],[cal]],[1]E!D:D,Tableau1[[#This Row],[N° compte]])-SUMIFS([1]E!G:G,[1]E!K:K,Tableau1[[#Headers],[cal]],[1]E!D:D,Tableau1[[#This Row],[N° compte]])</f>
        <v>0</v>
      </c>
      <c r="I625" s="4">
        <f>SUMIFS([1]E!F:F,[1]E!K:K,Tableau1[[#Headers],[jjb]],[1]E!D:D,Tableau1[[#This Row],[N° compte]])-SUMIFS([1]E!F:F,[1]E!G:G,Tableau1[[#Headers],[jjb]],[1]E!D:D,Tableau1[[#This Row],[N° compte]])</f>
        <v>0</v>
      </c>
      <c r="J625" s="25" t="s">
        <v>615</v>
      </c>
    </row>
    <row r="626" spans="1:10">
      <c r="A626" s="28">
        <v>613</v>
      </c>
      <c r="B626" s="29" t="s">
        <v>644</v>
      </c>
      <c r="C626" s="3">
        <f>SUMIF([1]E!D:D,A626,[1]E!F:F)</f>
        <v>0</v>
      </c>
      <c r="D626" s="3">
        <f>SUMIF([1]E!D:D,A626,[1]E!G:G)</f>
        <v>0</v>
      </c>
      <c r="E626" s="4">
        <f>+SUMIFS([1]E!F:F,[1]E!D:D,A626,[1]E!C:C,"&gt;="&amp;debut,[1]E!C:C,"&lt;="&amp;fin)-SUMIFS([1]E!G:G,[1]E!D:D,A626,[1]E!C:C,"&gt;="&amp;debut,[1]E!C:C,"&lt;="&amp;fin)</f>
        <v>0</v>
      </c>
      <c r="F626" s="4">
        <f>+SUMIFS([1]E!F:F,[1]E!D:D,A626,[1]E!C:C,"&gt;="&amp;$A$1,[1]E!C:C,"&lt;="&amp;$A$2)-SUMIFS([1]E!G:G,[1]E!D:D,A626,[1]E!C:C,"&gt;="&amp;$A$1,[1]E!C:C,"&lt;="&amp;$A$2)</f>
        <v>0</v>
      </c>
      <c r="G626" s="4">
        <f>+SUMIFS([1]E!F:F,[1]E!D:D,A626,[1]E!C:C,"&gt;="&amp;$A$3,[1]E!C:C,"&lt;="&amp;$A$4)-SUMIFS([1]E!G:G,[1]E!D:D,$A$10,[1]E!C:C,"&gt;="&amp;A619,[1]E!C:C,"&lt;="&amp;$A$4)</f>
        <v>0</v>
      </c>
      <c r="H626" s="4">
        <f>+SUMIFS([1]E!F:F,[1]E!K:K,Tableau1[[#Headers],[cal]],[1]E!D:D,Tableau1[[#This Row],[N° compte]])-SUMIFS([1]E!G:G,[1]E!K:K,Tableau1[[#Headers],[cal]],[1]E!D:D,Tableau1[[#This Row],[N° compte]])</f>
        <v>0</v>
      </c>
      <c r="I626" s="4">
        <f>SUMIFS([1]E!F:F,[1]E!K:K,Tableau1[[#Headers],[jjb]],[1]E!D:D,Tableau1[[#This Row],[N° compte]])-SUMIFS([1]E!F:F,[1]E!G:G,Tableau1[[#Headers],[jjb]],[1]E!D:D,Tableau1[[#This Row],[N° compte]])</f>
        <v>0</v>
      </c>
      <c r="J626" s="30" t="s">
        <v>615</v>
      </c>
    </row>
    <row r="627" spans="1:10">
      <c r="A627" s="23">
        <v>6132</v>
      </c>
      <c r="B627" s="24" t="s">
        <v>645</v>
      </c>
      <c r="C627" s="3">
        <f>SUMIF([1]E!D:D,A627,[1]E!F:F)</f>
        <v>0</v>
      </c>
      <c r="D627" s="3">
        <f>SUMIF([1]E!D:D,A627,[1]E!G:G)</f>
        <v>0</v>
      </c>
      <c r="E627" s="4">
        <f>+SUMIFS([1]E!F:F,[1]E!D:D,A627,[1]E!C:C,"&gt;="&amp;debut,[1]E!C:C,"&lt;="&amp;fin)-SUMIFS([1]E!G:G,[1]E!D:D,A627,[1]E!C:C,"&gt;="&amp;debut,[1]E!C:C,"&lt;="&amp;fin)</f>
        <v>0</v>
      </c>
      <c r="F627" s="4">
        <f>+SUMIFS([1]E!F:F,[1]E!D:D,A627,[1]E!C:C,"&gt;="&amp;$A$1,[1]E!C:C,"&lt;="&amp;$A$2)-SUMIFS([1]E!G:G,[1]E!D:D,A627,[1]E!C:C,"&gt;="&amp;$A$1,[1]E!C:C,"&lt;="&amp;$A$2)</f>
        <v>0</v>
      </c>
      <c r="G627" s="4">
        <f>+SUMIFS([1]E!F:F,[1]E!D:D,A627,[1]E!C:C,"&gt;="&amp;$A$3,[1]E!C:C,"&lt;="&amp;$A$4)-SUMIFS([1]E!G:G,[1]E!D:D,$A$10,[1]E!C:C,"&gt;="&amp;A620,[1]E!C:C,"&lt;="&amp;$A$4)</f>
        <v>0</v>
      </c>
      <c r="H627" s="4">
        <f>+SUMIFS([1]E!F:F,[1]E!K:K,Tableau1[[#Headers],[cal]],[1]E!D:D,Tableau1[[#This Row],[N° compte]])-SUMIFS([1]E!G:G,[1]E!K:K,Tableau1[[#Headers],[cal]],[1]E!D:D,Tableau1[[#This Row],[N° compte]])</f>
        <v>0</v>
      </c>
      <c r="I627" s="4">
        <f>SUMIFS([1]E!F:F,[1]E!K:K,Tableau1[[#Headers],[jjb]],[1]E!D:D,Tableau1[[#This Row],[N° compte]])-SUMIFS([1]E!F:F,[1]E!G:G,Tableau1[[#Headers],[jjb]],[1]E!D:D,Tableau1[[#This Row],[N° compte]])</f>
        <v>0</v>
      </c>
      <c r="J627" s="25" t="s">
        <v>615</v>
      </c>
    </row>
    <row r="628" spans="1:10">
      <c r="A628" s="28">
        <v>6135</v>
      </c>
      <c r="B628" s="29" t="s">
        <v>646</v>
      </c>
      <c r="C628" s="3">
        <f>SUMIF([1]E!D:D,A628,[1]E!F:F)</f>
        <v>0</v>
      </c>
      <c r="D628" s="3">
        <f>SUMIF([1]E!D:D,A628,[1]E!G:G)</f>
        <v>0</v>
      </c>
      <c r="E628" s="4">
        <f>+SUMIFS([1]E!F:F,[1]E!D:D,A628,[1]E!C:C,"&gt;="&amp;debut,[1]E!C:C,"&lt;="&amp;fin)-SUMIFS([1]E!G:G,[1]E!D:D,A628,[1]E!C:C,"&gt;="&amp;debut,[1]E!C:C,"&lt;="&amp;fin)</f>
        <v>0</v>
      </c>
      <c r="F628" s="4">
        <f>+SUMIFS([1]E!F:F,[1]E!D:D,A628,[1]E!C:C,"&gt;="&amp;$A$1,[1]E!C:C,"&lt;="&amp;$A$2)-SUMIFS([1]E!G:G,[1]E!D:D,A628,[1]E!C:C,"&gt;="&amp;$A$1,[1]E!C:C,"&lt;="&amp;$A$2)</f>
        <v>0</v>
      </c>
      <c r="G628" s="4">
        <f>+SUMIFS([1]E!F:F,[1]E!D:D,A628,[1]E!C:C,"&gt;="&amp;$A$3,[1]E!C:C,"&lt;="&amp;$A$4)-SUMIFS([1]E!G:G,[1]E!D:D,$A$10,[1]E!C:C,"&gt;="&amp;A621,[1]E!C:C,"&lt;="&amp;$A$4)</f>
        <v>0</v>
      </c>
      <c r="H628" s="4">
        <f>+SUMIFS([1]E!F:F,[1]E!K:K,Tableau1[[#Headers],[cal]],[1]E!D:D,Tableau1[[#This Row],[N° compte]])-SUMIFS([1]E!G:G,[1]E!K:K,Tableau1[[#Headers],[cal]],[1]E!D:D,Tableau1[[#This Row],[N° compte]])</f>
        <v>0</v>
      </c>
      <c r="I628" s="4">
        <f>SUMIFS([1]E!F:F,[1]E!K:K,Tableau1[[#Headers],[jjb]],[1]E!D:D,Tableau1[[#This Row],[N° compte]])-SUMIFS([1]E!F:F,[1]E!G:G,Tableau1[[#Headers],[jjb]],[1]E!D:D,Tableau1[[#This Row],[N° compte]])</f>
        <v>0</v>
      </c>
      <c r="J628" s="30" t="s">
        <v>615</v>
      </c>
    </row>
    <row r="629" spans="1:10">
      <c r="A629" s="23">
        <v>6136</v>
      </c>
      <c r="B629" s="24" t="s">
        <v>647</v>
      </c>
      <c r="C629" s="3">
        <f>SUMIF([1]E!D:D,A629,[1]E!F:F)</f>
        <v>0</v>
      </c>
      <c r="D629" s="3">
        <f>SUMIF([1]E!D:D,A629,[1]E!G:G)</f>
        <v>0</v>
      </c>
      <c r="E629" s="4">
        <f>+SUMIFS([1]E!F:F,[1]E!D:D,A629,[1]E!C:C,"&gt;="&amp;debut,[1]E!C:C,"&lt;="&amp;fin)-SUMIFS([1]E!G:G,[1]E!D:D,A629,[1]E!C:C,"&gt;="&amp;debut,[1]E!C:C,"&lt;="&amp;fin)</f>
        <v>0</v>
      </c>
      <c r="F629" s="4">
        <f>+SUMIFS([1]E!F:F,[1]E!D:D,A629,[1]E!C:C,"&gt;="&amp;$A$1,[1]E!C:C,"&lt;="&amp;$A$2)-SUMIFS([1]E!G:G,[1]E!D:D,A629,[1]E!C:C,"&gt;="&amp;$A$1,[1]E!C:C,"&lt;="&amp;$A$2)</f>
        <v>0</v>
      </c>
      <c r="G629" s="4">
        <f>+SUMIFS([1]E!F:F,[1]E!D:D,A629,[1]E!C:C,"&gt;="&amp;$A$3,[1]E!C:C,"&lt;="&amp;$A$4)-SUMIFS([1]E!G:G,[1]E!D:D,$A$10,[1]E!C:C,"&gt;="&amp;A622,[1]E!C:C,"&lt;="&amp;$A$4)</f>
        <v>0</v>
      </c>
      <c r="H629" s="4">
        <f>+SUMIFS([1]E!F:F,[1]E!K:K,Tableau1[[#Headers],[cal]],[1]E!D:D,Tableau1[[#This Row],[N° compte]])-SUMIFS([1]E!G:G,[1]E!K:K,Tableau1[[#Headers],[cal]],[1]E!D:D,Tableau1[[#This Row],[N° compte]])</f>
        <v>0</v>
      </c>
      <c r="I629" s="4">
        <f>SUMIFS([1]E!F:F,[1]E!K:K,Tableau1[[#Headers],[jjb]],[1]E!D:D,Tableau1[[#This Row],[N° compte]])-SUMIFS([1]E!F:F,[1]E!G:G,Tableau1[[#Headers],[jjb]],[1]E!D:D,Tableau1[[#This Row],[N° compte]])</f>
        <v>0</v>
      </c>
      <c r="J629" s="25" t="s">
        <v>615</v>
      </c>
    </row>
    <row r="630" spans="1:10">
      <c r="A630" s="28">
        <v>614</v>
      </c>
      <c r="B630" s="29" t="s">
        <v>648</v>
      </c>
      <c r="C630" s="3">
        <f>SUMIF([1]E!D:D,A630,[1]E!F:F)</f>
        <v>0</v>
      </c>
      <c r="D630" s="3">
        <f>SUMIF([1]E!D:D,A630,[1]E!G:G)</f>
        <v>0</v>
      </c>
      <c r="E630" s="4">
        <f>+SUMIFS([1]E!F:F,[1]E!D:D,A630,[1]E!C:C,"&gt;="&amp;debut,[1]E!C:C,"&lt;="&amp;fin)-SUMIFS([1]E!G:G,[1]E!D:D,A630,[1]E!C:C,"&gt;="&amp;debut,[1]E!C:C,"&lt;="&amp;fin)</f>
        <v>0</v>
      </c>
      <c r="F630" s="4">
        <f>+SUMIFS([1]E!F:F,[1]E!D:D,A630,[1]E!C:C,"&gt;="&amp;$A$1,[1]E!C:C,"&lt;="&amp;$A$2)-SUMIFS([1]E!G:G,[1]E!D:D,A630,[1]E!C:C,"&gt;="&amp;$A$1,[1]E!C:C,"&lt;="&amp;$A$2)</f>
        <v>0</v>
      </c>
      <c r="G630" s="4">
        <f>+SUMIFS([1]E!F:F,[1]E!D:D,A630,[1]E!C:C,"&gt;="&amp;$A$3,[1]E!C:C,"&lt;="&amp;$A$4)-SUMIFS([1]E!G:G,[1]E!D:D,$A$10,[1]E!C:C,"&gt;="&amp;A623,[1]E!C:C,"&lt;="&amp;$A$4)</f>
        <v>0</v>
      </c>
      <c r="H630" s="4">
        <f>+SUMIFS([1]E!F:F,[1]E!K:K,Tableau1[[#Headers],[cal]],[1]E!D:D,Tableau1[[#This Row],[N° compte]])-SUMIFS([1]E!G:G,[1]E!K:K,Tableau1[[#Headers],[cal]],[1]E!D:D,Tableau1[[#This Row],[N° compte]])</f>
        <v>0</v>
      </c>
      <c r="I630" s="4">
        <f>SUMIFS([1]E!F:F,[1]E!K:K,Tableau1[[#Headers],[jjb]],[1]E!D:D,Tableau1[[#This Row],[N° compte]])-SUMIFS([1]E!F:F,[1]E!G:G,Tableau1[[#Headers],[jjb]],[1]E!D:D,Tableau1[[#This Row],[N° compte]])</f>
        <v>0</v>
      </c>
      <c r="J630" s="30" t="s">
        <v>615</v>
      </c>
    </row>
    <row r="631" spans="1:10">
      <c r="A631" s="23">
        <v>615</v>
      </c>
      <c r="B631" s="24" t="s">
        <v>649</v>
      </c>
      <c r="C631" s="3">
        <f>SUMIF([1]E!D:D,A631,[1]E!F:F)</f>
        <v>0</v>
      </c>
      <c r="D631" s="3">
        <f>SUMIF([1]E!D:D,A631,[1]E!G:G)</f>
        <v>0</v>
      </c>
      <c r="E631" s="4">
        <f>+SUMIFS([1]E!F:F,[1]E!D:D,A631,[1]E!C:C,"&gt;="&amp;debut,[1]E!C:C,"&lt;="&amp;fin)-SUMIFS([1]E!G:G,[1]E!D:D,A631,[1]E!C:C,"&gt;="&amp;debut,[1]E!C:C,"&lt;="&amp;fin)</f>
        <v>0</v>
      </c>
      <c r="F631" s="4">
        <f>+SUMIFS([1]E!F:F,[1]E!D:D,A631,[1]E!C:C,"&gt;="&amp;$A$1,[1]E!C:C,"&lt;="&amp;$A$2)-SUMIFS([1]E!G:G,[1]E!D:D,A631,[1]E!C:C,"&gt;="&amp;$A$1,[1]E!C:C,"&lt;="&amp;$A$2)</f>
        <v>0</v>
      </c>
      <c r="G631" s="4">
        <f>+SUMIFS([1]E!F:F,[1]E!D:D,A631,[1]E!C:C,"&gt;="&amp;$A$3,[1]E!C:C,"&lt;="&amp;$A$4)-SUMIFS([1]E!G:G,[1]E!D:D,$A$10,[1]E!C:C,"&gt;="&amp;A624,[1]E!C:C,"&lt;="&amp;$A$4)</f>
        <v>0</v>
      </c>
      <c r="H631" s="4">
        <f>+SUMIFS([1]E!F:F,[1]E!K:K,Tableau1[[#Headers],[cal]],[1]E!D:D,Tableau1[[#This Row],[N° compte]])-SUMIFS([1]E!G:G,[1]E!K:K,Tableau1[[#Headers],[cal]],[1]E!D:D,Tableau1[[#This Row],[N° compte]])</f>
        <v>0</v>
      </c>
      <c r="I631" s="4">
        <f>SUMIFS([1]E!F:F,[1]E!K:K,Tableau1[[#Headers],[jjb]],[1]E!D:D,Tableau1[[#This Row],[N° compte]])-SUMIFS([1]E!F:F,[1]E!G:G,Tableau1[[#Headers],[jjb]],[1]E!D:D,Tableau1[[#This Row],[N° compte]])</f>
        <v>0</v>
      </c>
      <c r="J631" s="25" t="s">
        <v>615</v>
      </c>
    </row>
    <row r="632" spans="1:10">
      <c r="A632" s="28">
        <v>6152</v>
      </c>
      <c r="B632" s="29" t="s">
        <v>650</v>
      </c>
      <c r="C632" s="3">
        <f>SUMIF([1]E!D:D,A632,[1]E!F:F)</f>
        <v>0</v>
      </c>
      <c r="D632" s="3">
        <f>SUMIF([1]E!D:D,A632,[1]E!G:G)</f>
        <v>0</v>
      </c>
      <c r="E632" s="4">
        <f>+SUMIFS([1]E!F:F,[1]E!D:D,A632,[1]E!C:C,"&gt;="&amp;debut,[1]E!C:C,"&lt;="&amp;fin)-SUMIFS([1]E!G:G,[1]E!D:D,A632,[1]E!C:C,"&gt;="&amp;debut,[1]E!C:C,"&lt;="&amp;fin)</f>
        <v>0</v>
      </c>
      <c r="F632" s="4">
        <f>+SUMIFS([1]E!F:F,[1]E!D:D,A632,[1]E!C:C,"&gt;="&amp;$A$1,[1]E!C:C,"&lt;="&amp;$A$2)-SUMIFS([1]E!G:G,[1]E!D:D,A632,[1]E!C:C,"&gt;="&amp;$A$1,[1]E!C:C,"&lt;="&amp;$A$2)</f>
        <v>0</v>
      </c>
      <c r="G632" s="4">
        <f>+SUMIFS([1]E!F:F,[1]E!D:D,A632,[1]E!C:C,"&gt;="&amp;$A$3,[1]E!C:C,"&lt;="&amp;$A$4)-SUMIFS([1]E!G:G,[1]E!D:D,$A$10,[1]E!C:C,"&gt;="&amp;A625,[1]E!C:C,"&lt;="&amp;$A$4)</f>
        <v>0</v>
      </c>
      <c r="H632" s="4">
        <f>+SUMIFS([1]E!F:F,[1]E!K:K,Tableau1[[#Headers],[cal]],[1]E!D:D,Tableau1[[#This Row],[N° compte]])-SUMIFS([1]E!G:G,[1]E!K:K,Tableau1[[#Headers],[cal]],[1]E!D:D,Tableau1[[#This Row],[N° compte]])</f>
        <v>0</v>
      </c>
      <c r="I632" s="4">
        <f>SUMIFS([1]E!F:F,[1]E!K:K,Tableau1[[#Headers],[jjb]],[1]E!D:D,Tableau1[[#This Row],[N° compte]])-SUMIFS([1]E!F:F,[1]E!G:G,Tableau1[[#Headers],[jjb]],[1]E!D:D,Tableau1[[#This Row],[N° compte]])</f>
        <v>0</v>
      </c>
      <c r="J632" s="30" t="s">
        <v>615</v>
      </c>
    </row>
    <row r="633" spans="1:10">
      <c r="A633" s="23">
        <v>6155</v>
      </c>
      <c r="B633" s="24" t="s">
        <v>651</v>
      </c>
      <c r="C633" s="3">
        <f>SUMIF([1]E!D:D,A633,[1]E!F:F)</f>
        <v>0</v>
      </c>
      <c r="D633" s="3">
        <f>SUMIF([1]E!D:D,A633,[1]E!G:G)</f>
        <v>0</v>
      </c>
      <c r="E633" s="4">
        <f>+SUMIFS([1]E!F:F,[1]E!D:D,A633,[1]E!C:C,"&gt;="&amp;debut,[1]E!C:C,"&lt;="&amp;fin)-SUMIFS([1]E!G:G,[1]E!D:D,A633,[1]E!C:C,"&gt;="&amp;debut,[1]E!C:C,"&lt;="&amp;fin)</f>
        <v>0</v>
      </c>
      <c r="F633" s="4">
        <f>+SUMIFS([1]E!F:F,[1]E!D:D,A633,[1]E!C:C,"&gt;="&amp;$A$1,[1]E!C:C,"&lt;="&amp;$A$2)-SUMIFS([1]E!G:G,[1]E!D:D,A633,[1]E!C:C,"&gt;="&amp;$A$1,[1]E!C:C,"&lt;="&amp;$A$2)</f>
        <v>0</v>
      </c>
      <c r="G633" s="4">
        <f>+SUMIFS([1]E!F:F,[1]E!D:D,A633,[1]E!C:C,"&gt;="&amp;$A$3,[1]E!C:C,"&lt;="&amp;$A$4)-SUMIFS([1]E!G:G,[1]E!D:D,$A$10,[1]E!C:C,"&gt;="&amp;A626,[1]E!C:C,"&lt;="&amp;$A$4)</f>
        <v>0</v>
      </c>
      <c r="H633" s="4">
        <f>+SUMIFS([1]E!F:F,[1]E!K:K,Tableau1[[#Headers],[cal]],[1]E!D:D,Tableau1[[#This Row],[N° compte]])-SUMIFS([1]E!G:G,[1]E!K:K,Tableau1[[#Headers],[cal]],[1]E!D:D,Tableau1[[#This Row],[N° compte]])</f>
        <v>0</v>
      </c>
      <c r="I633" s="4">
        <f>SUMIFS([1]E!F:F,[1]E!K:K,Tableau1[[#Headers],[jjb]],[1]E!D:D,Tableau1[[#This Row],[N° compte]])-SUMIFS([1]E!F:F,[1]E!G:G,Tableau1[[#Headers],[jjb]],[1]E!D:D,Tableau1[[#This Row],[N° compte]])</f>
        <v>0</v>
      </c>
      <c r="J633" s="25" t="s">
        <v>615</v>
      </c>
    </row>
    <row r="634" spans="1:10">
      <c r="A634" s="28">
        <v>6156</v>
      </c>
      <c r="B634" s="29" t="s">
        <v>652</v>
      </c>
      <c r="C634" s="3">
        <f>SUMIF([1]E!D:D,A634,[1]E!F:F)</f>
        <v>0</v>
      </c>
      <c r="D634" s="3">
        <f>SUMIF([1]E!D:D,A634,[1]E!G:G)</f>
        <v>0</v>
      </c>
      <c r="E634" s="4">
        <f>+SUMIFS([1]E!F:F,[1]E!D:D,A634,[1]E!C:C,"&gt;="&amp;debut,[1]E!C:C,"&lt;="&amp;fin)-SUMIFS([1]E!G:G,[1]E!D:D,A634,[1]E!C:C,"&gt;="&amp;debut,[1]E!C:C,"&lt;="&amp;fin)</f>
        <v>0</v>
      </c>
      <c r="F634" s="4">
        <f>+SUMIFS([1]E!F:F,[1]E!D:D,A634,[1]E!C:C,"&gt;="&amp;$A$1,[1]E!C:C,"&lt;="&amp;$A$2)-SUMIFS([1]E!G:G,[1]E!D:D,A634,[1]E!C:C,"&gt;="&amp;$A$1,[1]E!C:C,"&lt;="&amp;$A$2)</f>
        <v>0</v>
      </c>
      <c r="G634" s="4">
        <f>+SUMIFS([1]E!F:F,[1]E!D:D,A634,[1]E!C:C,"&gt;="&amp;$A$3,[1]E!C:C,"&lt;="&amp;$A$4)-SUMIFS([1]E!G:G,[1]E!D:D,$A$10,[1]E!C:C,"&gt;="&amp;A627,[1]E!C:C,"&lt;="&amp;$A$4)</f>
        <v>0</v>
      </c>
      <c r="H634" s="4">
        <f>+SUMIFS([1]E!F:F,[1]E!K:K,Tableau1[[#Headers],[cal]],[1]E!D:D,Tableau1[[#This Row],[N° compte]])-SUMIFS([1]E!G:G,[1]E!K:K,Tableau1[[#Headers],[cal]],[1]E!D:D,Tableau1[[#This Row],[N° compte]])</f>
        <v>0</v>
      </c>
      <c r="I634" s="4">
        <f>SUMIFS([1]E!F:F,[1]E!K:K,Tableau1[[#Headers],[jjb]],[1]E!D:D,Tableau1[[#This Row],[N° compte]])-SUMIFS([1]E!F:F,[1]E!G:G,Tableau1[[#Headers],[jjb]],[1]E!D:D,Tableau1[[#This Row],[N° compte]])</f>
        <v>0</v>
      </c>
      <c r="J634" s="30" t="s">
        <v>615</v>
      </c>
    </row>
    <row r="635" spans="1:10">
      <c r="A635" s="23">
        <v>616</v>
      </c>
      <c r="B635" s="24" t="s">
        <v>653</v>
      </c>
      <c r="C635" s="3">
        <f>SUMIF([1]E!D:D,A635,[1]E!F:F)</f>
        <v>0</v>
      </c>
      <c r="D635" s="3">
        <f>SUMIF([1]E!D:D,A635,[1]E!G:G)</f>
        <v>0</v>
      </c>
      <c r="E635" s="4">
        <f>+SUMIFS([1]E!F:F,[1]E!D:D,A635,[1]E!C:C,"&gt;="&amp;debut,[1]E!C:C,"&lt;="&amp;fin)-SUMIFS([1]E!G:G,[1]E!D:D,A635,[1]E!C:C,"&gt;="&amp;debut,[1]E!C:C,"&lt;="&amp;fin)</f>
        <v>0</v>
      </c>
      <c r="F635" s="4">
        <f>+SUMIFS([1]E!F:F,[1]E!D:D,A635,[1]E!C:C,"&gt;="&amp;$A$1,[1]E!C:C,"&lt;="&amp;$A$2)-SUMIFS([1]E!G:G,[1]E!D:D,A635,[1]E!C:C,"&gt;="&amp;$A$1,[1]E!C:C,"&lt;="&amp;$A$2)</f>
        <v>0</v>
      </c>
      <c r="G635" s="4">
        <f>+SUMIFS([1]E!F:F,[1]E!D:D,A635,[1]E!C:C,"&gt;="&amp;$A$3,[1]E!C:C,"&lt;="&amp;$A$4)-SUMIFS([1]E!G:G,[1]E!D:D,$A$10,[1]E!C:C,"&gt;="&amp;A628,[1]E!C:C,"&lt;="&amp;$A$4)</f>
        <v>0</v>
      </c>
      <c r="H635" s="4">
        <f>+SUMIFS([1]E!F:F,[1]E!K:K,Tableau1[[#Headers],[cal]],[1]E!D:D,Tableau1[[#This Row],[N° compte]])-SUMIFS([1]E!G:G,[1]E!K:K,Tableau1[[#Headers],[cal]],[1]E!D:D,Tableau1[[#This Row],[N° compte]])</f>
        <v>0</v>
      </c>
      <c r="I635" s="4">
        <f>SUMIFS([1]E!F:F,[1]E!K:K,Tableau1[[#Headers],[jjb]],[1]E!D:D,Tableau1[[#This Row],[N° compte]])-SUMIFS([1]E!F:F,[1]E!G:G,Tableau1[[#Headers],[jjb]],[1]E!D:D,Tableau1[[#This Row],[N° compte]])</f>
        <v>0</v>
      </c>
      <c r="J635" s="25" t="s">
        <v>615</v>
      </c>
    </row>
    <row r="636" spans="1:10">
      <c r="A636" s="28">
        <v>6161</v>
      </c>
      <c r="B636" s="29" t="s">
        <v>654</v>
      </c>
      <c r="C636" s="3">
        <f>SUMIF([1]E!D:D,A636,[1]E!F:F)</f>
        <v>0</v>
      </c>
      <c r="D636" s="3">
        <f>SUMIF([1]E!D:D,A636,[1]E!G:G)</f>
        <v>0</v>
      </c>
      <c r="E636" s="4">
        <f>+SUMIFS([1]E!F:F,[1]E!D:D,A636,[1]E!C:C,"&gt;="&amp;debut,[1]E!C:C,"&lt;="&amp;fin)-SUMIFS([1]E!G:G,[1]E!D:D,A636,[1]E!C:C,"&gt;="&amp;debut,[1]E!C:C,"&lt;="&amp;fin)</f>
        <v>0</v>
      </c>
      <c r="F636" s="4">
        <f>+SUMIFS([1]E!F:F,[1]E!D:D,A636,[1]E!C:C,"&gt;="&amp;$A$1,[1]E!C:C,"&lt;="&amp;$A$2)-SUMIFS([1]E!G:G,[1]E!D:D,A636,[1]E!C:C,"&gt;="&amp;$A$1,[1]E!C:C,"&lt;="&amp;$A$2)</f>
        <v>0</v>
      </c>
      <c r="G636" s="4">
        <f>+SUMIFS([1]E!F:F,[1]E!D:D,A636,[1]E!C:C,"&gt;="&amp;$A$3,[1]E!C:C,"&lt;="&amp;$A$4)-SUMIFS([1]E!G:G,[1]E!D:D,$A$10,[1]E!C:C,"&gt;="&amp;A629,[1]E!C:C,"&lt;="&amp;$A$4)</f>
        <v>0</v>
      </c>
      <c r="H636" s="4">
        <f>+SUMIFS([1]E!F:F,[1]E!K:K,Tableau1[[#Headers],[cal]],[1]E!D:D,Tableau1[[#This Row],[N° compte]])-SUMIFS([1]E!G:G,[1]E!K:K,Tableau1[[#Headers],[cal]],[1]E!D:D,Tableau1[[#This Row],[N° compte]])</f>
        <v>0</v>
      </c>
      <c r="I636" s="4">
        <f>SUMIFS([1]E!F:F,[1]E!K:K,Tableau1[[#Headers],[jjb]],[1]E!D:D,Tableau1[[#This Row],[N° compte]])-SUMIFS([1]E!F:F,[1]E!G:G,Tableau1[[#Headers],[jjb]],[1]E!D:D,Tableau1[[#This Row],[N° compte]])</f>
        <v>0</v>
      </c>
      <c r="J636" s="30" t="s">
        <v>615</v>
      </c>
    </row>
    <row r="637" spans="1:10">
      <c r="A637" s="23">
        <v>6162</v>
      </c>
      <c r="B637" s="24" t="s">
        <v>655</v>
      </c>
      <c r="C637" s="3">
        <f>SUMIF([1]E!D:D,A637,[1]E!F:F)</f>
        <v>0</v>
      </c>
      <c r="D637" s="3">
        <f>SUMIF([1]E!D:D,A637,[1]E!G:G)</f>
        <v>0</v>
      </c>
      <c r="E637" s="4">
        <f>+SUMIFS([1]E!F:F,[1]E!D:D,A637,[1]E!C:C,"&gt;="&amp;debut,[1]E!C:C,"&lt;="&amp;fin)-SUMIFS([1]E!G:G,[1]E!D:D,A637,[1]E!C:C,"&gt;="&amp;debut,[1]E!C:C,"&lt;="&amp;fin)</f>
        <v>0</v>
      </c>
      <c r="F637" s="4">
        <f>+SUMIFS([1]E!F:F,[1]E!D:D,A637,[1]E!C:C,"&gt;="&amp;$A$1,[1]E!C:C,"&lt;="&amp;$A$2)-SUMIFS([1]E!G:G,[1]E!D:D,A637,[1]E!C:C,"&gt;="&amp;$A$1,[1]E!C:C,"&lt;="&amp;$A$2)</f>
        <v>0</v>
      </c>
      <c r="G637" s="4">
        <f>+SUMIFS([1]E!F:F,[1]E!D:D,A637,[1]E!C:C,"&gt;="&amp;$A$3,[1]E!C:C,"&lt;="&amp;$A$4)-SUMIFS([1]E!G:G,[1]E!D:D,$A$10,[1]E!C:C,"&gt;="&amp;A630,[1]E!C:C,"&lt;="&amp;$A$4)</f>
        <v>0</v>
      </c>
      <c r="H637" s="4">
        <f>+SUMIFS([1]E!F:F,[1]E!K:K,Tableau1[[#Headers],[cal]],[1]E!D:D,Tableau1[[#This Row],[N° compte]])-SUMIFS([1]E!G:G,[1]E!K:K,Tableau1[[#Headers],[cal]],[1]E!D:D,Tableau1[[#This Row],[N° compte]])</f>
        <v>0</v>
      </c>
      <c r="I637" s="4">
        <f>SUMIFS([1]E!F:F,[1]E!K:K,Tableau1[[#Headers],[jjb]],[1]E!D:D,Tableau1[[#This Row],[N° compte]])-SUMIFS([1]E!F:F,[1]E!G:G,Tableau1[[#Headers],[jjb]],[1]E!D:D,Tableau1[[#This Row],[N° compte]])</f>
        <v>0</v>
      </c>
      <c r="J637" s="25" t="s">
        <v>615</v>
      </c>
    </row>
    <row r="638" spans="1:10">
      <c r="A638" s="28">
        <v>6163</v>
      </c>
      <c r="B638" s="29" t="s">
        <v>656</v>
      </c>
      <c r="C638" s="3">
        <f>SUMIF([1]E!D:D,A638,[1]E!F:F)</f>
        <v>0</v>
      </c>
      <c r="D638" s="3">
        <f>SUMIF([1]E!D:D,A638,[1]E!G:G)</f>
        <v>0</v>
      </c>
      <c r="E638" s="4">
        <f>+SUMIFS([1]E!F:F,[1]E!D:D,A638,[1]E!C:C,"&gt;="&amp;debut,[1]E!C:C,"&lt;="&amp;fin)-SUMIFS([1]E!G:G,[1]E!D:D,A638,[1]E!C:C,"&gt;="&amp;debut,[1]E!C:C,"&lt;="&amp;fin)</f>
        <v>0</v>
      </c>
      <c r="F638" s="4">
        <f>+SUMIFS([1]E!F:F,[1]E!D:D,A638,[1]E!C:C,"&gt;="&amp;$A$1,[1]E!C:C,"&lt;="&amp;$A$2)-SUMIFS([1]E!G:G,[1]E!D:D,A638,[1]E!C:C,"&gt;="&amp;$A$1,[1]E!C:C,"&lt;="&amp;$A$2)</f>
        <v>0</v>
      </c>
      <c r="G638" s="4">
        <f>+SUMIFS([1]E!F:F,[1]E!D:D,A638,[1]E!C:C,"&gt;="&amp;$A$3,[1]E!C:C,"&lt;="&amp;$A$4)-SUMIFS([1]E!G:G,[1]E!D:D,$A$10,[1]E!C:C,"&gt;="&amp;A631,[1]E!C:C,"&lt;="&amp;$A$4)</f>
        <v>0</v>
      </c>
      <c r="H638" s="4">
        <f>+SUMIFS([1]E!F:F,[1]E!K:K,Tableau1[[#Headers],[cal]],[1]E!D:D,Tableau1[[#This Row],[N° compte]])-SUMIFS([1]E!G:G,[1]E!K:K,Tableau1[[#Headers],[cal]],[1]E!D:D,Tableau1[[#This Row],[N° compte]])</f>
        <v>0</v>
      </c>
      <c r="I638" s="4">
        <f>SUMIFS([1]E!F:F,[1]E!K:K,Tableau1[[#Headers],[jjb]],[1]E!D:D,Tableau1[[#This Row],[N° compte]])-SUMIFS([1]E!F:F,[1]E!G:G,Tableau1[[#Headers],[jjb]],[1]E!D:D,Tableau1[[#This Row],[N° compte]])</f>
        <v>0</v>
      </c>
      <c r="J638" s="30" t="s">
        <v>615</v>
      </c>
    </row>
    <row r="639" spans="1:10">
      <c r="A639" s="23">
        <v>61636</v>
      </c>
      <c r="B639" s="24" t="s">
        <v>657</v>
      </c>
      <c r="C639" s="3">
        <f>SUMIF([1]E!D:D,A639,[1]E!F:F)</f>
        <v>0</v>
      </c>
      <c r="D639" s="3">
        <f>SUMIF([1]E!D:D,A639,[1]E!G:G)</f>
        <v>0</v>
      </c>
      <c r="E639" s="4">
        <f>+SUMIFS([1]E!F:F,[1]E!D:D,A639,[1]E!C:C,"&gt;="&amp;debut,[1]E!C:C,"&lt;="&amp;fin)-SUMIFS([1]E!G:G,[1]E!D:D,A639,[1]E!C:C,"&gt;="&amp;debut,[1]E!C:C,"&lt;="&amp;fin)</f>
        <v>0</v>
      </c>
      <c r="F639" s="4">
        <f>+SUMIFS([1]E!F:F,[1]E!D:D,A639,[1]E!C:C,"&gt;="&amp;$A$1,[1]E!C:C,"&lt;="&amp;$A$2)-SUMIFS([1]E!G:G,[1]E!D:D,A639,[1]E!C:C,"&gt;="&amp;$A$1,[1]E!C:C,"&lt;="&amp;$A$2)</f>
        <v>0</v>
      </c>
      <c r="G639" s="4">
        <f>+SUMIFS([1]E!F:F,[1]E!D:D,A639,[1]E!C:C,"&gt;="&amp;$A$3,[1]E!C:C,"&lt;="&amp;$A$4)-SUMIFS([1]E!G:G,[1]E!D:D,$A$10,[1]E!C:C,"&gt;="&amp;A632,[1]E!C:C,"&lt;="&amp;$A$4)</f>
        <v>0</v>
      </c>
      <c r="H639" s="4">
        <f>+SUMIFS([1]E!F:F,[1]E!K:K,Tableau1[[#Headers],[cal]],[1]E!D:D,Tableau1[[#This Row],[N° compte]])-SUMIFS([1]E!G:G,[1]E!K:K,Tableau1[[#Headers],[cal]],[1]E!D:D,Tableau1[[#This Row],[N° compte]])</f>
        <v>0</v>
      </c>
      <c r="I639" s="4">
        <f>SUMIFS([1]E!F:F,[1]E!K:K,Tableau1[[#Headers],[jjb]],[1]E!D:D,Tableau1[[#This Row],[N° compte]])-SUMIFS([1]E!F:F,[1]E!G:G,Tableau1[[#Headers],[jjb]],[1]E!D:D,Tableau1[[#This Row],[N° compte]])</f>
        <v>0</v>
      </c>
      <c r="J639" s="25" t="s">
        <v>615</v>
      </c>
    </row>
    <row r="640" spans="1:10">
      <c r="A640" s="28">
        <v>61637</v>
      </c>
      <c r="B640" s="29" t="s">
        <v>658</v>
      </c>
      <c r="C640" s="3">
        <f>SUMIF([1]E!D:D,A640,[1]E!F:F)</f>
        <v>0</v>
      </c>
      <c r="D640" s="3">
        <f>SUMIF([1]E!D:D,A640,[1]E!G:G)</f>
        <v>0</v>
      </c>
      <c r="E640" s="4">
        <f>+SUMIFS([1]E!F:F,[1]E!D:D,A640,[1]E!C:C,"&gt;="&amp;debut,[1]E!C:C,"&lt;="&amp;fin)-SUMIFS([1]E!G:G,[1]E!D:D,A640,[1]E!C:C,"&gt;="&amp;debut,[1]E!C:C,"&lt;="&amp;fin)</f>
        <v>0</v>
      </c>
      <c r="F640" s="4">
        <f>+SUMIFS([1]E!F:F,[1]E!D:D,A640,[1]E!C:C,"&gt;="&amp;$A$1,[1]E!C:C,"&lt;="&amp;$A$2)-SUMIFS([1]E!G:G,[1]E!D:D,A640,[1]E!C:C,"&gt;="&amp;$A$1,[1]E!C:C,"&lt;="&amp;$A$2)</f>
        <v>0</v>
      </c>
      <c r="G640" s="4">
        <f>+SUMIFS([1]E!F:F,[1]E!D:D,A640,[1]E!C:C,"&gt;="&amp;$A$3,[1]E!C:C,"&lt;="&amp;$A$4)-SUMIFS([1]E!G:G,[1]E!D:D,$A$10,[1]E!C:C,"&gt;="&amp;A633,[1]E!C:C,"&lt;="&amp;$A$4)</f>
        <v>0</v>
      </c>
      <c r="H640" s="4">
        <f>+SUMIFS([1]E!F:F,[1]E!K:K,Tableau1[[#Headers],[cal]],[1]E!D:D,Tableau1[[#This Row],[N° compte]])-SUMIFS([1]E!G:G,[1]E!K:K,Tableau1[[#Headers],[cal]],[1]E!D:D,Tableau1[[#This Row],[N° compte]])</f>
        <v>0</v>
      </c>
      <c r="I640" s="4">
        <f>SUMIFS([1]E!F:F,[1]E!K:K,Tableau1[[#Headers],[jjb]],[1]E!D:D,Tableau1[[#This Row],[N° compte]])-SUMIFS([1]E!F:F,[1]E!G:G,Tableau1[[#Headers],[jjb]],[1]E!D:D,Tableau1[[#This Row],[N° compte]])</f>
        <v>0</v>
      </c>
      <c r="J640" s="30" t="s">
        <v>615</v>
      </c>
    </row>
    <row r="641" spans="1:10">
      <c r="A641" s="23">
        <v>61638</v>
      </c>
      <c r="B641" s="24" t="s">
        <v>659</v>
      </c>
      <c r="C641" s="3">
        <f>SUMIF([1]E!D:D,A641,[1]E!F:F)</f>
        <v>0</v>
      </c>
      <c r="D641" s="3">
        <f>SUMIF([1]E!D:D,A641,[1]E!G:G)</f>
        <v>0</v>
      </c>
      <c r="E641" s="4">
        <f>+SUMIFS([1]E!F:F,[1]E!D:D,A641,[1]E!C:C,"&gt;="&amp;debut,[1]E!C:C,"&lt;="&amp;fin)-SUMIFS([1]E!G:G,[1]E!D:D,A641,[1]E!C:C,"&gt;="&amp;debut,[1]E!C:C,"&lt;="&amp;fin)</f>
        <v>0</v>
      </c>
      <c r="F641" s="4">
        <f>+SUMIFS([1]E!F:F,[1]E!D:D,A641,[1]E!C:C,"&gt;="&amp;$A$1,[1]E!C:C,"&lt;="&amp;$A$2)-SUMIFS([1]E!G:G,[1]E!D:D,A641,[1]E!C:C,"&gt;="&amp;$A$1,[1]E!C:C,"&lt;="&amp;$A$2)</f>
        <v>0</v>
      </c>
      <c r="G641" s="4">
        <f>+SUMIFS([1]E!F:F,[1]E!D:D,A641,[1]E!C:C,"&gt;="&amp;$A$3,[1]E!C:C,"&lt;="&amp;$A$4)-SUMIFS([1]E!G:G,[1]E!D:D,$A$10,[1]E!C:C,"&gt;="&amp;A634,[1]E!C:C,"&lt;="&amp;$A$4)</f>
        <v>0</v>
      </c>
      <c r="H641" s="4">
        <f>+SUMIFS([1]E!F:F,[1]E!K:K,Tableau1[[#Headers],[cal]],[1]E!D:D,Tableau1[[#This Row],[N° compte]])-SUMIFS([1]E!G:G,[1]E!K:K,Tableau1[[#Headers],[cal]],[1]E!D:D,Tableau1[[#This Row],[N° compte]])</f>
        <v>0</v>
      </c>
      <c r="I641" s="4">
        <f>SUMIFS([1]E!F:F,[1]E!K:K,Tableau1[[#Headers],[jjb]],[1]E!D:D,Tableau1[[#This Row],[N° compte]])-SUMIFS([1]E!F:F,[1]E!G:G,Tableau1[[#Headers],[jjb]],[1]E!D:D,Tableau1[[#This Row],[N° compte]])</f>
        <v>0</v>
      </c>
      <c r="J641" s="25" t="s">
        <v>615</v>
      </c>
    </row>
    <row r="642" spans="1:10">
      <c r="A642" s="28">
        <v>6164</v>
      </c>
      <c r="B642" s="29" t="s">
        <v>660</v>
      </c>
      <c r="C642" s="3">
        <f>SUMIF([1]E!D:D,A642,[1]E!F:F)</f>
        <v>0</v>
      </c>
      <c r="D642" s="3">
        <f>SUMIF([1]E!D:D,A642,[1]E!G:G)</f>
        <v>0</v>
      </c>
      <c r="E642" s="4">
        <f>+SUMIFS([1]E!F:F,[1]E!D:D,A642,[1]E!C:C,"&gt;="&amp;debut,[1]E!C:C,"&lt;="&amp;fin)-SUMIFS([1]E!G:G,[1]E!D:D,A642,[1]E!C:C,"&gt;="&amp;debut,[1]E!C:C,"&lt;="&amp;fin)</f>
        <v>0</v>
      </c>
      <c r="F642" s="4">
        <f>+SUMIFS([1]E!F:F,[1]E!D:D,A642,[1]E!C:C,"&gt;="&amp;$A$1,[1]E!C:C,"&lt;="&amp;$A$2)-SUMIFS([1]E!G:G,[1]E!D:D,A642,[1]E!C:C,"&gt;="&amp;$A$1,[1]E!C:C,"&lt;="&amp;$A$2)</f>
        <v>0</v>
      </c>
      <c r="G642" s="4">
        <f>+SUMIFS([1]E!F:F,[1]E!D:D,A642,[1]E!C:C,"&gt;="&amp;$A$3,[1]E!C:C,"&lt;="&amp;$A$4)-SUMIFS([1]E!G:G,[1]E!D:D,$A$10,[1]E!C:C,"&gt;="&amp;A635,[1]E!C:C,"&lt;="&amp;$A$4)</f>
        <v>0</v>
      </c>
      <c r="H642" s="4">
        <f>+SUMIFS([1]E!F:F,[1]E!K:K,Tableau1[[#Headers],[cal]],[1]E!D:D,Tableau1[[#This Row],[N° compte]])-SUMIFS([1]E!G:G,[1]E!K:K,Tableau1[[#Headers],[cal]],[1]E!D:D,Tableau1[[#This Row],[N° compte]])</f>
        <v>0</v>
      </c>
      <c r="I642" s="4">
        <f>SUMIFS([1]E!F:F,[1]E!K:K,Tableau1[[#Headers],[jjb]],[1]E!D:D,Tableau1[[#This Row],[N° compte]])-SUMIFS([1]E!F:F,[1]E!G:G,Tableau1[[#Headers],[jjb]],[1]E!D:D,Tableau1[[#This Row],[N° compte]])</f>
        <v>0</v>
      </c>
      <c r="J642" s="30" t="s">
        <v>615</v>
      </c>
    </row>
    <row r="643" spans="1:10">
      <c r="A643" s="23">
        <v>6165</v>
      </c>
      <c r="B643" s="24" t="s">
        <v>661</v>
      </c>
      <c r="C643" s="3">
        <f>SUMIF([1]E!D:D,A643,[1]E!F:F)</f>
        <v>0</v>
      </c>
      <c r="D643" s="3">
        <f>SUMIF([1]E!D:D,A643,[1]E!G:G)</f>
        <v>0</v>
      </c>
      <c r="E643" s="4">
        <f>+SUMIFS([1]E!F:F,[1]E!D:D,A643,[1]E!C:C,"&gt;="&amp;debut,[1]E!C:C,"&lt;="&amp;fin)-SUMIFS([1]E!G:G,[1]E!D:D,A643,[1]E!C:C,"&gt;="&amp;debut,[1]E!C:C,"&lt;="&amp;fin)</f>
        <v>0</v>
      </c>
      <c r="F643" s="4">
        <f>+SUMIFS([1]E!F:F,[1]E!D:D,A643,[1]E!C:C,"&gt;="&amp;$A$1,[1]E!C:C,"&lt;="&amp;$A$2)-SUMIFS([1]E!G:G,[1]E!D:D,A643,[1]E!C:C,"&gt;="&amp;$A$1,[1]E!C:C,"&lt;="&amp;$A$2)</f>
        <v>0</v>
      </c>
      <c r="G643" s="4">
        <f>+SUMIFS([1]E!F:F,[1]E!D:D,A643,[1]E!C:C,"&gt;="&amp;$A$3,[1]E!C:C,"&lt;="&amp;$A$4)-SUMIFS([1]E!G:G,[1]E!D:D,$A$10,[1]E!C:C,"&gt;="&amp;A636,[1]E!C:C,"&lt;="&amp;$A$4)</f>
        <v>0</v>
      </c>
      <c r="H643" s="4">
        <f>+SUMIFS([1]E!F:F,[1]E!K:K,Tableau1[[#Headers],[cal]],[1]E!D:D,Tableau1[[#This Row],[N° compte]])-SUMIFS([1]E!G:G,[1]E!K:K,Tableau1[[#Headers],[cal]],[1]E!D:D,Tableau1[[#This Row],[N° compte]])</f>
        <v>0</v>
      </c>
      <c r="I643" s="4">
        <f>SUMIFS([1]E!F:F,[1]E!K:K,Tableau1[[#Headers],[jjb]],[1]E!D:D,Tableau1[[#This Row],[N° compte]])-SUMIFS([1]E!F:F,[1]E!G:G,Tableau1[[#Headers],[jjb]],[1]E!D:D,Tableau1[[#This Row],[N° compte]])</f>
        <v>0</v>
      </c>
      <c r="J643" s="25" t="s">
        <v>615</v>
      </c>
    </row>
    <row r="644" spans="1:10">
      <c r="A644" s="28">
        <v>617</v>
      </c>
      <c r="B644" s="29" t="s">
        <v>662</v>
      </c>
      <c r="C644" s="3">
        <f>SUMIF([1]E!D:D,A644,[1]E!F:F)</f>
        <v>0</v>
      </c>
      <c r="D644" s="3">
        <f>SUMIF([1]E!D:D,A644,[1]E!G:G)</f>
        <v>0</v>
      </c>
      <c r="E644" s="4">
        <f>+SUMIFS([1]E!F:F,[1]E!D:D,A644,[1]E!C:C,"&gt;="&amp;debut,[1]E!C:C,"&lt;="&amp;fin)-SUMIFS([1]E!G:G,[1]E!D:D,A644,[1]E!C:C,"&gt;="&amp;debut,[1]E!C:C,"&lt;="&amp;fin)</f>
        <v>0</v>
      </c>
      <c r="F644" s="4">
        <f>+SUMIFS([1]E!F:F,[1]E!D:D,A644,[1]E!C:C,"&gt;="&amp;$A$1,[1]E!C:C,"&lt;="&amp;$A$2)-SUMIFS([1]E!G:G,[1]E!D:D,A644,[1]E!C:C,"&gt;="&amp;$A$1,[1]E!C:C,"&lt;="&amp;$A$2)</f>
        <v>0</v>
      </c>
      <c r="G644" s="4">
        <f>+SUMIFS([1]E!F:F,[1]E!D:D,A644,[1]E!C:C,"&gt;="&amp;$A$3,[1]E!C:C,"&lt;="&amp;$A$4)-SUMIFS([1]E!G:G,[1]E!D:D,$A$10,[1]E!C:C,"&gt;="&amp;A637,[1]E!C:C,"&lt;="&amp;$A$4)</f>
        <v>0</v>
      </c>
      <c r="H644" s="4">
        <f>+SUMIFS([1]E!F:F,[1]E!K:K,Tableau1[[#Headers],[cal]],[1]E!D:D,Tableau1[[#This Row],[N° compte]])-SUMIFS([1]E!G:G,[1]E!K:K,Tableau1[[#Headers],[cal]],[1]E!D:D,Tableau1[[#This Row],[N° compte]])</f>
        <v>0</v>
      </c>
      <c r="I644" s="4">
        <f>SUMIFS([1]E!F:F,[1]E!K:K,Tableau1[[#Headers],[jjb]],[1]E!D:D,Tableau1[[#This Row],[N° compte]])-SUMIFS([1]E!F:F,[1]E!G:G,Tableau1[[#Headers],[jjb]],[1]E!D:D,Tableau1[[#This Row],[N° compte]])</f>
        <v>0</v>
      </c>
      <c r="J644" s="30" t="s">
        <v>615</v>
      </c>
    </row>
    <row r="645" spans="1:10">
      <c r="A645" s="23">
        <v>618</v>
      </c>
      <c r="B645" s="24" t="s">
        <v>663</v>
      </c>
      <c r="C645" s="3">
        <f>SUMIF([1]E!D:D,A645,[1]E!F:F)</f>
        <v>0</v>
      </c>
      <c r="D645" s="3">
        <f>SUMIF([1]E!D:D,A645,[1]E!G:G)</f>
        <v>0</v>
      </c>
      <c r="E645" s="4">
        <f>+SUMIFS([1]E!F:F,[1]E!D:D,A645,[1]E!C:C,"&gt;="&amp;debut,[1]E!C:C,"&lt;="&amp;fin)-SUMIFS([1]E!G:G,[1]E!D:D,A645,[1]E!C:C,"&gt;="&amp;debut,[1]E!C:C,"&lt;="&amp;fin)</f>
        <v>0</v>
      </c>
      <c r="F645" s="4">
        <f>+SUMIFS([1]E!F:F,[1]E!D:D,A645,[1]E!C:C,"&gt;="&amp;$A$1,[1]E!C:C,"&lt;="&amp;$A$2)-SUMIFS([1]E!G:G,[1]E!D:D,A645,[1]E!C:C,"&gt;="&amp;$A$1,[1]E!C:C,"&lt;="&amp;$A$2)</f>
        <v>0</v>
      </c>
      <c r="G645" s="4">
        <f>+SUMIFS([1]E!F:F,[1]E!D:D,A645,[1]E!C:C,"&gt;="&amp;$A$3,[1]E!C:C,"&lt;="&amp;$A$4)-SUMIFS([1]E!G:G,[1]E!D:D,$A$10,[1]E!C:C,"&gt;="&amp;A638,[1]E!C:C,"&lt;="&amp;$A$4)</f>
        <v>0</v>
      </c>
      <c r="H645" s="4">
        <f>+SUMIFS([1]E!F:F,[1]E!K:K,Tableau1[[#Headers],[cal]],[1]E!D:D,Tableau1[[#This Row],[N° compte]])-SUMIFS([1]E!G:G,[1]E!K:K,Tableau1[[#Headers],[cal]],[1]E!D:D,Tableau1[[#This Row],[N° compte]])</f>
        <v>0</v>
      </c>
      <c r="I645" s="4">
        <f>SUMIFS([1]E!F:F,[1]E!K:K,Tableau1[[#Headers],[jjb]],[1]E!D:D,Tableau1[[#This Row],[N° compte]])-SUMIFS([1]E!F:F,[1]E!G:G,Tableau1[[#Headers],[jjb]],[1]E!D:D,Tableau1[[#This Row],[N° compte]])</f>
        <v>0</v>
      </c>
      <c r="J645" s="25" t="s">
        <v>615</v>
      </c>
    </row>
    <row r="646" spans="1:10">
      <c r="A646" s="28">
        <v>6181</v>
      </c>
      <c r="B646" s="29" t="s">
        <v>664</v>
      </c>
      <c r="C646" s="3">
        <f>SUMIF([1]E!D:D,A646,[1]E!F:F)</f>
        <v>0</v>
      </c>
      <c r="D646" s="3">
        <f>SUMIF([1]E!D:D,A646,[1]E!G:G)</f>
        <v>0</v>
      </c>
      <c r="E646" s="4">
        <f>+SUMIFS([1]E!F:F,[1]E!D:D,A646,[1]E!C:C,"&gt;="&amp;debut,[1]E!C:C,"&lt;="&amp;fin)-SUMIFS([1]E!G:G,[1]E!D:D,A646,[1]E!C:C,"&gt;="&amp;debut,[1]E!C:C,"&lt;="&amp;fin)</f>
        <v>0</v>
      </c>
      <c r="F646" s="4">
        <f>+SUMIFS([1]E!F:F,[1]E!D:D,A646,[1]E!C:C,"&gt;="&amp;$A$1,[1]E!C:C,"&lt;="&amp;$A$2)-SUMIFS([1]E!G:G,[1]E!D:D,A646,[1]E!C:C,"&gt;="&amp;$A$1,[1]E!C:C,"&lt;="&amp;$A$2)</f>
        <v>0</v>
      </c>
      <c r="G646" s="4">
        <f>+SUMIFS([1]E!F:F,[1]E!D:D,A646,[1]E!C:C,"&gt;="&amp;$A$3,[1]E!C:C,"&lt;="&amp;$A$4)-SUMIFS([1]E!G:G,[1]E!D:D,$A$10,[1]E!C:C,"&gt;="&amp;A639,[1]E!C:C,"&lt;="&amp;$A$4)</f>
        <v>0</v>
      </c>
      <c r="H646" s="4">
        <f>+SUMIFS([1]E!F:F,[1]E!K:K,Tableau1[[#Headers],[cal]],[1]E!D:D,Tableau1[[#This Row],[N° compte]])-SUMIFS([1]E!G:G,[1]E!K:K,Tableau1[[#Headers],[cal]],[1]E!D:D,Tableau1[[#This Row],[N° compte]])</f>
        <v>0</v>
      </c>
      <c r="I646" s="4">
        <f>SUMIFS([1]E!F:F,[1]E!K:K,Tableau1[[#Headers],[jjb]],[1]E!D:D,Tableau1[[#This Row],[N° compte]])-SUMIFS([1]E!F:F,[1]E!G:G,Tableau1[[#Headers],[jjb]],[1]E!D:D,Tableau1[[#This Row],[N° compte]])</f>
        <v>0</v>
      </c>
      <c r="J646" s="30" t="s">
        <v>615</v>
      </c>
    </row>
    <row r="647" spans="1:10">
      <c r="A647" s="23">
        <v>6183</v>
      </c>
      <c r="B647" s="24" t="s">
        <v>665</v>
      </c>
      <c r="C647" s="3">
        <f>SUMIF([1]E!D:D,A647,[1]E!F:F)</f>
        <v>0</v>
      </c>
      <c r="D647" s="3">
        <f>SUMIF([1]E!D:D,A647,[1]E!G:G)</f>
        <v>0</v>
      </c>
      <c r="E647" s="4">
        <f>+SUMIFS([1]E!F:F,[1]E!D:D,A647,[1]E!C:C,"&gt;="&amp;debut,[1]E!C:C,"&lt;="&amp;fin)-SUMIFS([1]E!G:G,[1]E!D:D,A647,[1]E!C:C,"&gt;="&amp;debut,[1]E!C:C,"&lt;="&amp;fin)</f>
        <v>0</v>
      </c>
      <c r="F647" s="4">
        <f>+SUMIFS([1]E!F:F,[1]E!D:D,A647,[1]E!C:C,"&gt;="&amp;$A$1,[1]E!C:C,"&lt;="&amp;$A$2)-SUMIFS([1]E!G:G,[1]E!D:D,A647,[1]E!C:C,"&gt;="&amp;$A$1,[1]E!C:C,"&lt;="&amp;$A$2)</f>
        <v>0</v>
      </c>
      <c r="G647" s="4">
        <f>+SUMIFS([1]E!F:F,[1]E!D:D,A647,[1]E!C:C,"&gt;="&amp;$A$3,[1]E!C:C,"&lt;="&amp;$A$4)-SUMIFS([1]E!G:G,[1]E!D:D,$A$10,[1]E!C:C,"&gt;="&amp;A640,[1]E!C:C,"&lt;="&amp;$A$4)</f>
        <v>0</v>
      </c>
      <c r="H647" s="4">
        <f>+SUMIFS([1]E!F:F,[1]E!K:K,Tableau1[[#Headers],[cal]],[1]E!D:D,Tableau1[[#This Row],[N° compte]])-SUMIFS([1]E!G:G,[1]E!K:K,Tableau1[[#Headers],[cal]],[1]E!D:D,Tableau1[[#This Row],[N° compte]])</f>
        <v>0</v>
      </c>
      <c r="I647" s="4">
        <f>SUMIFS([1]E!F:F,[1]E!K:K,Tableau1[[#Headers],[jjb]],[1]E!D:D,Tableau1[[#This Row],[N° compte]])-SUMIFS([1]E!F:F,[1]E!G:G,Tableau1[[#Headers],[jjb]],[1]E!D:D,Tableau1[[#This Row],[N° compte]])</f>
        <v>0</v>
      </c>
      <c r="J647" s="25" t="s">
        <v>615</v>
      </c>
    </row>
    <row r="648" spans="1:10">
      <c r="A648" s="28">
        <v>6185</v>
      </c>
      <c r="B648" s="29" t="s">
        <v>666</v>
      </c>
      <c r="C648" s="3">
        <f>SUMIF([1]E!D:D,A648,[1]E!F:F)</f>
        <v>0</v>
      </c>
      <c r="D648" s="3">
        <f>SUMIF([1]E!D:D,A648,[1]E!G:G)</f>
        <v>0</v>
      </c>
      <c r="E648" s="4">
        <f>+SUMIFS([1]E!F:F,[1]E!D:D,A648,[1]E!C:C,"&gt;="&amp;debut,[1]E!C:C,"&lt;="&amp;fin)-SUMIFS([1]E!G:G,[1]E!D:D,A648,[1]E!C:C,"&gt;="&amp;debut,[1]E!C:C,"&lt;="&amp;fin)</f>
        <v>0</v>
      </c>
      <c r="F648" s="4">
        <f>+SUMIFS([1]E!F:F,[1]E!D:D,A648,[1]E!C:C,"&gt;="&amp;$A$1,[1]E!C:C,"&lt;="&amp;$A$2)-SUMIFS([1]E!G:G,[1]E!D:D,A648,[1]E!C:C,"&gt;="&amp;$A$1,[1]E!C:C,"&lt;="&amp;$A$2)</f>
        <v>0</v>
      </c>
      <c r="G648" s="4">
        <f>+SUMIFS([1]E!F:F,[1]E!D:D,A648,[1]E!C:C,"&gt;="&amp;$A$3,[1]E!C:C,"&lt;="&amp;$A$4)-SUMIFS([1]E!G:G,[1]E!D:D,$A$10,[1]E!C:C,"&gt;="&amp;A641,[1]E!C:C,"&lt;="&amp;$A$4)</f>
        <v>0</v>
      </c>
      <c r="H648" s="4">
        <f>+SUMIFS([1]E!F:F,[1]E!K:K,Tableau1[[#Headers],[cal]],[1]E!D:D,Tableau1[[#This Row],[N° compte]])-SUMIFS([1]E!G:G,[1]E!K:K,Tableau1[[#Headers],[cal]],[1]E!D:D,Tableau1[[#This Row],[N° compte]])</f>
        <v>0</v>
      </c>
      <c r="I648" s="4">
        <f>SUMIFS([1]E!F:F,[1]E!K:K,Tableau1[[#Headers],[jjb]],[1]E!D:D,Tableau1[[#This Row],[N° compte]])-SUMIFS([1]E!F:F,[1]E!G:G,Tableau1[[#Headers],[jjb]],[1]E!D:D,Tableau1[[#This Row],[N° compte]])</f>
        <v>0</v>
      </c>
      <c r="J648" s="30" t="s">
        <v>615</v>
      </c>
    </row>
    <row r="649" spans="1:10">
      <c r="A649" s="23">
        <v>619</v>
      </c>
      <c r="B649" s="24" t="s">
        <v>667</v>
      </c>
      <c r="C649" s="3">
        <f>SUMIF([1]E!D:D,A649,[1]E!F:F)</f>
        <v>0</v>
      </c>
      <c r="D649" s="3">
        <f>SUMIF([1]E!D:D,A649,[1]E!G:G)</f>
        <v>0</v>
      </c>
      <c r="E649" s="4">
        <f>+SUMIFS([1]E!F:F,[1]E!D:D,A649,[1]E!C:C,"&gt;="&amp;debut,[1]E!C:C,"&lt;="&amp;fin)-SUMIFS([1]E!G:G,[1]E!D:D,A649,[1]E!C:C,"&gt;="&amp;debut,[1]E!C:C,"&lt;="&amp;fin)</f>
        <v>0</v>
      </c>
      <c r="F649" s="4">
        <f>+SUMIFS([1]E!F:F,[1]E!D:D,A649,[1]E!C:C,"&gt;="&amp;$A$1,[1]E!C:C,"&lt;="&amp;$A$2)-SUMIFS([1]E!G:G,[1]E!D:D,A649,[1]E!C:C,"&gt;="&amp;$A$1,[1]E!C:C,"&lt;="&amp;$A$2)</f>
        <v>0</v>
      </c>
      <c r="G649" s="4">
        <f>+SUMIFS([1]E!F:F,[1]E!D:D,A649,[1]E!C:C,"&gt;="&amp;$A$3,[1]E!C:C,"&lt;="&amp;$A$4)-SUMIFS([1]E!G:G,[1]E!D:D,$A$10,[1]E!C:C,"&gt;="&amp;A642,[1]E!C:C,"&lt;="&amp;$A$4)</f>
        <v>0</v>
      </c>
      <c r="H649" s="4">
        <f>+SUMIFS([1]E!F:F,[1]E!K:K,Tableau1[[#Headers],[cal]],[1]E!D:D,Tableau1[[#This Row],[N° compte]])-SUMIFS([1]E!G:G,[1]E!K:K,Tableau1[[#Headers],[cal]],[1]E!D:D,Tableau1[[#This Row],[N° compte]])</f>
        <v>0</v>
      </c>
      <c r="I649" s="4">
        <f>SUMIFS([1]E!F:F,[1]E!K:K,Tableau1[[#Headers],[jjb]],[1]E!D:D,Tableau1[[#This Row],[N° compte]])-SUMIFS([1]E!F:F,[1]E!G:G,Tableau1[[#Headers],[jjb]],[1]E!D:D,Tableau1[[#This Row],[N° compte]])</f>
        <v>0</v>
      </c>
      <c r="J649" s="25" t="s">
        <v>615</v>
      </c>
    </row>
    <row r="650" spans="1:10">
      <c r="A650" s="20">
        <v>62</v>
      </c>
      <c r="B650" s="21" t="s">
        <v>668</v>
      </c>
      <c r="C650" s="3">
        <f>SUMIF([1]E!D:D,A650,[1]E!F:F)</f>
        <v>0</v>
      </c>
      <c r="D650" s="3">
        <f>SUMIF([1]E!D:D,A650,[1]E!G:G)</f>
        <v>0</v>
      </c>
      <c r="E650" s="4">
        <f>+SUMIFS([1]E!F:F,[1]E!D:D,A650,[1]E!C:C,"&gt;="&amp;debut,[1]E!C:C,"&lt;="&amp;fin)-SUMIFS([1]E!G:G,[1]E!D:D,A650,[1]E!C:C,"&gt;="&amp;debut,[1]E!C:C,"&lt;="&amp;fin)</f>
        <v>0</v>
      </c>
      <c r="F650" s="4">
        <f>+SUMIFS([1]E!F:F,[1]E!D:D,A650,[1]E!C:C,"&gt;="&amp;$A$1,[1]E!C:C,"&lt;="&amp;$A$2)-SUMIFS([1]E!G:G,[1]E!D:D,A650,[1]E!C:C,"&gt;="&amp;$A$1,[1]E!C:C,"&lt;="&amp;$A$2)</f>
        <v>0</v>
      </c>
      <c r="G650" s="4">
        <f>+SUMIFS([1]E!F:F,[1]E!D:D,A650,[1]E!C:C,"&gt;="&amp;$A$3,[1]E!C:C,"&lt;="&amp;$A$4)-SUMIFS([1]E!G:G,[1]E!D:D,$A$10,[1]E!C:C,"&gt;="&amp;A643,[1]E!C:C,"&lt;="&amp;$A$4)</f>
        <v>0</v>
      </c>
      <c r="H650" s="4">
        <f>+SUMIFS([1]E!F:F,[1]E!K:K,Tableau1[[#Headers],[cal]],[1]E!D:D,Tableau1[[#This Row],[N° compte]])-SUMIFS([1]E!G:G,[1]E!K:K,Tableau1[[#Headers],[cal]],[1]E!D:D,Tableau1[[#This Row],[N° compte]])</f>
        <v>0</v>
      </c>
      <c r="I650" s="4">
        <f>SUMIFS([1]E!F:F,[1]E!K:K,Tableau1[[#Headers],[jjb]],[1]E!D:D,Tableau1[[#This Row],[N° compte]])-SUMIFS([1]E!F:F,[1]E!G:G,Tableau1[[#Headers],[jjb]],[1]E!D:D,Tableau1[[#This Row],[N° compte]])</f>
        <v>0</v>
      </c>
      <c r="J650" s="22" t="s">
        <v>615</v>
      </c>
    </row>
    <row r="651" spans="1:10">
      <c r="A651" s="23">
        <v>621</v>
      </c>
      <c r="B651" s="24" t="s">
        <v>669</v>
      </c>
      <c r="C651" s="3">
        <f>SUMIF([1]E!D:D,A651,[1]E!F:F)</f>
        <v>0</v>
      </c>
      <c r="D651" s="3">
        <f>SUMIF([1]E!D:D,A651,[1]E!G:G)</f>
        <v>0</v>
      </c>
      <c r="E651" s="4">
        <f>+SUMIFS([1]E!F:F,[1]E!D:D,A651,[1]E!C:C,"&gt;="&amp;debut,[1]E!C:C,"&lt;="&amp;fin)-SUMIFS([1]E!G:G,[1]E!D:D,A651,[1]E!C:C,"&gt;="&amp;debut,[1]E!C:C,"&lt;="&amp;fin)</f>
        <v>0</v>
      </c>
      <c r="F651" s="4">
        <f>+SUMIFS([1]E!F:F,[1]E!D:D,A651,[1]E!C:C,"&gt;="&amp;$A$1,[1]E!C:C,"&lt;="&amp;$A$2)-SUMIFS([1]E!G:G,[1]E!D:D,A651,[1]E!C:C,"&gt;="&amp;$A$1,[1]E!C:C,"&lt;="&amp;$A$2)</f>
        <v>0</v>
      </c>
      <c r="G651" s="4">
        <f>+SUMIFS([1]E!F:F,[1]E!D:D,A651,[1]E!C:C,"&gt;="&amp;$A$3,[1]E!C:C,"&lt;="&amp;$A$4)-SUMIFS([1]E!G:G,[1]E!D:D,$A$10,[1]E!C:C,"&gt;="&amp;A644,[1]E!C:C,"&lt;="&amp;$A$4)</f>
        <v>0</v>
      </c>
      <c r="H651" s="4">
        <f>+SUMIFS([1]E!F:F,[1]E!K:K,Tableau1[[#Headers],[cal]],[1]E!D:D,Tableau1[[#This Row],[N° compte]])-SUMIFS([1]E!G:G,[1]E!K:K,Tableau1[[#Headers],[cal]],[1]E!D:D,Tableau1[[#This Row],[N° compte]])</f>
        <v>0</v>
      </c>
      <c r="I651" s="4">
        <f>SUMIFS([1]E!F:F,[1]E!K:K,Tableau1[[#Headers],[jjb]],[1]E!D:D,Tableau1[[#This Row],[N° compte]])-SUMIFS([1]E!F:F,[1]E!G:G,Tableau1[[#Headers],[jjb]],[1]E!D:D,Tableau1[[#This Row],[N° compte]])</f>
        <v>0</v>
      </c>
      <c r="J651" s="25" t="s">
        <v>615</v>
      </c>
    </row>
    <row r="652" spans="1:10">
      <c r="A652" s="28">
        <v>6211</v>
      </c>
      <c r="B652" s="29" t="s">
        <v>670</v>
      </c>
      <c r="C652" s="3">
        <f>SUMIF([1]E!D:D,A652,[1]E!F:F)</f>
        <v>0</v>
      </c>
      <c r="D652" s="3">
        <f>SUMIF([1]E!D:D,A652,[1]E!G:G)</f>
        <v>0</v>
      </c>
      <c r="E652" s="4">
        <f>+SUMIFS([1]E!F:F,[1]E!D:D,A652,[1]E!C:C,"&gt;="&amp;debut,[1]E!C:C,"&lt;="&amp;fin)-SUMIFS([1]E!G:G,[1]E!D:D,A652,[1]E!C:C,"&gt;="&amp;debut,[1]E!C:C,"&lt;="&amp;fin)</f>
        <v>0</v>
      </c>
      <c r="F652" s="4">
        <f>+SUMIFS([1]E!F:F,[1]E!D:D,A652,[1]E!C:C,"&gt;="&amp;$A$1,[1]E!C:C,"&lt;="&amp;$A$2)-SUMIFS([1]E!G:G,[1]E!D:D,A652,[1]E!C:C,"&gt;="&amp;$A$1,[1]E!C:C,"&lt;="&amp;$A$2)</f>
        <v>0</v>
      </c>
      <c r="G652" s="4">
        <f>+SUMIFS([1]E!F:F,[1]E!D:D,A652,[1]E!C:C,"&gt;="&amp;$A$3,[1]E!C:C,"&lt;="&amp;$A$4)-SUMIFS([1]E!G:G,[1]E!D:D,$A$10,[1]E!C:C,"&gt;="&amp;A645,[1]E!C:C,"&lt;="&amp;$A$4)</f>
        <v>0</v>
      </c>
      <c r="H652" s="4">
        <f>+SUMIFS([1]E!F:F,[1]E!K:K,Tableau1[[#Headers],[cal]],[1]E!D:D,Tableau1[[#This Row],[N° compte]])-SUMIFS([1]E!G:G,[1]E!K:K,Tableau1[[#Headers],[cal]],[1]E!D:D,Tableau1[[#This Row],[N° compte]])</f>
        <v>0</v>
      </c>
      <c r="I652" s="4">
        <f>SUMIFS([1]E!F:F,[1]E!K:K,Tableau1[[#Headers],[jjb]],[1]E!D:D,Tableau1[[#This Row],[N° compte]])-SUMIFS([1]E!F:F,[1]E!G:G,Tableau1[[#Headers],[jjb]],[1]E!D:D,Tableau1[[#This Row],[N° compte]])</f>
        <v>0</v>
      </c>
      <c r="J652" s="30" t="s">
        <v>615</v>
      </c>
    </row>
    <row r="653" spans="1:10">
      <c r="A653" s="23">
        <v>6214</v>
      </c>
      <c r="B653" s="24" t="s">
        <v>671</v>
      </c>
      <c r="C653" s="3">
        <f>SUMIF([1]E!D:D,A653,[1]E!F:F)</f>
        <v>0</v>
      </c>
      <c r="D653" s="3">
        <f>SUMIF([1]E!D:D,A653,[1]E!G:G)</f>
        <v>0</v>
      </c>
      <c r="E653" s="4">
        <f>+SUMIFS([1]E!F:F,[1]E!D:D,A653,[1]E!C:C,"&gt;="&amp;debut,[1]E!C:C,"&lt;="&amp;fin)-SUMIFS([1]E!G:G,[1]E!D:D,A653,[1]E!C:C,"&gt;="&amp;debut,[1]E!C:C,"&lt;="&amp;fin)</f>
        <v>0</v>
      </c>
      <c r="F653" s="4">
        <f>+SUMIFS([1]E!F:F,[1]E!D:D,A653,[1]E!C:C,"&gt;="&amp;$A$1,[1]E!C:C,"&lt;="&amp;$A$2)-SUMIFS([1]E!G:G,[1]E!D:D,A653,[1]E!C:C,"&gt;="&amp;$A$1,[1]E!C:C,"&lt;="&amp;$A$2)</f>
        <v>0</v>
      </c>
      <c r="G653" s="4">
        <f>+SUMIFS([1]E!F:F,[1]E!D:D,A653,[1]E!C:C,"&gt;="&amp;$A$3,[1]E!C:C,"&lt;="&amp;$A$4)-SUMIFS([1]E!G:G,[1]E!D:D,$A$10,[1]E!C:C,"&gt;="&amp;A646,[1]E!C:C,"&lt;="&amp;$A$4)</f>
        <v>0</v>
      </c>
      <c r="H653" s="4">
        <f>+SUMIFS([1]E!F:F,[1]E!K:K,Tableau1[[#Headers],[cal]],[1]E!D:D,Tableau1[[#This Row],[N° compte]])-SUMIFS([1]E!G:G,[1]E!K:K,Tableau1[[#Headers],[cal]],[1]E!D:D,Tableau1[[#This Row],[N° compte]])</f>
        <v>0</v>
      </c>
      <c r="I653" s="4">
        <f>SUMIFS([1]E!F:F,[1]E!K:K,Tableau1[[#Headers],[jjb]],[1]E!D:D,Tableau1[[#This Row],[N° compte]])-SUMIFS([1]E!F:F,[1]E!G:G,Tableau1[[#Headers],[jjb]],[1]E!D:D,Tableau1[[#This Row],[N° compte]])</f>
        <v>0</v>
      </c>
      <c r="J653" s="25" t="s">
        <v>615</v>
      </c>
    </row>
    <row r="654" spans="1:10">
      <c r="A654" s="28">
        <v>622</v>
      </c>
      <c r="B654" s="29" t="s">
        <v>672</v>
      </c>
      <c r="C654" s="3">
        <f>SUMIF([1]E!D:D,A654,[1]E!F:F)</f>
        <v>0</v>
      </c>
      <c r="D654" s="3">
        <f>SUMIF([1]E!D:D,A654,[1]E!G:G)</f>
        <v>0</v>
      </c>
      <c r="E654" s="4">
        <f>+SUMIFS([1]E!F:F,[1]E!D:D,A654,[1]E!C:C,"&gt;="&amp;debut,[1]E!C:C,"&lt;="&amp;fin)-SUMIFS([1]E!G:G,[1]E!D:D,A654,[1]E!C:C,"&gt;="&amp;debut,[1]E!C:C,"&lt;="&amp;fin)</f>
        <v>0</v>
      </c>
      <c r="F654" s="4">
        <f>+SUMIFS([1]E!F:F,[1]E!D:D,A654,[1]E!C:C,"&gt;="&amp;$A$1,[1]E!C:C,"&lt;="&amp;$A$2)-SUMIFS([1]E!G:G,[1]E!D:D,A654,[1]E!C:C,"&gt;="&amp;$A$1,[1]E!C:C,"&lt;="&amp;$A$2)</f>
        <v>0</v>
      </c>
      <c r="G654" s="4">
        <f>+SUMIFS([1]E!F:F,[1]E!D:D,A654,[1]E!C:C,"&gt;="&amp;$A$3,[1]E!C:C,"&lt;="&amp;$A$4)-SUMIFS([1]E!G:G,[1]E!D:D,$A$10,[1]E!C:C,"&gt;="&amp;A647,[1]E!C:C,"&lt;="&amp;$A$4)</f>
        <v>0</v>
      </c>
      <c r="H654" s="4">
        <f>+SUMIFS([1]E!F:F,[1]E!K:K,Tableau1[[#Headers],[cal]],[1]E!D:D,Tableau1[[#This Row],[N° compte]])-SUMIFS([1]E!G:G,[1]E!K:K,Tableau1[[#Headers],[cal]],[1]E!D:D,Tableau1[[#This Row],[N° compte]])</f>
        <v>0</v>
      </c>
      <c r="I654" s="4">
        <f>SUMIFS([1]E!F:F,[1]E!K:K,Tableau1[[#Headers],[jjb]],[1]E!D:D,Tableau1[[#This Row],[N° compte]])-SUMIFS([1]E!F:F,[1]E!G:G,Tableau1[[#Headers],[jjb]],[1]E!D:D,Tableau1[[#This Row],[N° compte]])</f>
        <v>0</v>
      </c>
      <c r="J654" s="30" t="s">
        <v>615</v>
      </c>
    </row>
    <row r="655" spans="1:10">
      <c r="A655" s="23">
        <v>6221</v>
      </c>
      <c r="B655" s="24" t="s">
        <v>673</v>
      </c>
      <c r="C655" s="3">
        <f>SUMIF([1]E!D:D,A655,[1]E!F:F)</f>
        <v>0</v>
      </c>
      <c r="D655" s="3">
        <f>SUMIF([1]E!D:D,A655,[1]E!G:G)</f>
        <v>0</v>
      </c>
      <c r="E655" s="4">
        <f>+SUMIFS([1]E!F:F,[1]E!D:D,A655,[1]E!C:C,"&gt;="&amp;debut,[1]E!C:C,"&lt;="&amp;fin)-SUMIFS([1]E!G:G,[1]E!D:D,A655,[1]E!C:C,"&gt;="&amp;debut,[1]E!C:C,"&lt;="&amp;fin)</f>
        <v>0</v>
      </c>
      <c r="F655" s="4">
        <f>+SUMIFS([1]E!F:F,[1]E!D:D,A655,[1]E!C:C,"&gt;="&amp;$A$1,[1]E!C:C,"&lt;="&amp;$A$2)-SUMIFS([1]E!G:G,[1]E!D:D,A655,[1]E!C:C,"&gt;="&amp;$A$1,[1]E!C:C,"&lt;="&amp;$A$2)</f>
        <v>0</v>
      </c>
      <c r="G655" s="4">
        <f>+SUMIFS([1]E!F:F,[1]E!D:D,A655,[1]E!C:C,"&gt;="&amp;$A$3,[1]E!C:C,"&lt;="&amp;$A$4)-SUMIFS([1]E!G:G,[1]E!D:D,$A$10,[1]E!C:C,"&gt;="&amp;A648,[1]E!C:C,"&lt;="&amp;$A$4)</f>
        <v>0</v>
      </c>
      <c r="H655" s="4">
        <f>+SUMIFS([1]E!F:F,[1]E!K:K,Tableau1[[#Headers],[cal]],[1]E!D:D,Tableau1[[#This Row],[N° compte]])-SUMIFS([1]E!G:G,[1]E!K:K,Tableau1[[#Headers],[cal]],[1]E!D:D,Tableau1[[#This Row],[N° compte]])</f>
        <v>0</v>
      </c>
      <c r="I655" s="4">
        <f>SUMIFS([1]E!F:F,[1]E!K:K,Tableau1[[#Headers],[jjb]],[1]E!D:D,Tableau1[[#This Row],[N° compte]])-SUMIFS([1]E!F:F,[1]E!G:G,Tableau1[[#Headers],[jjb]],[1]E!D:D,Tableau1[[#This Row],[N° compte]])</f>
        <v>0</v>
      </c>
      <c r="J655" s="25" t="s">
        <v>615</v>
      </c>
    </row>
    <row r="656" spans="1:10">
      <c r="A656" s="28">
        <v>6222</v>
      </c>
      <c r="B656" s="29" t="s">
        <v>674</v>
      </c>
      <c r="C656" s="3">
        <f>SUMIF([1]E!D:D,A656,[1]E!F:F)</f>
        <v>0</v>
      </c>
      <c r="D656" s="3">
        <f>SUMIF([1]E!D:D,A656,[1]E!G:G)</f>
        <v>0</v>
      </c>
      <c r="E656" s="4">
        <f>+SUMIFS([1]E!F:F,[1]E!D:D,A656,[1]E!C:C,"&gt;="&amp;debut,[1]E!C:C,"&lt;="&amp;fin)-SUMIFS([1]E!G:G,[1]E!D:D,A656,[1]E!C:C,"&gt;="&amp;debut,[1]E!C:C,"&lt;="&amp;fin)</f>
        <v>0</v>
      </c>
      <c r="F656" s="4">
        <f>+SUMIFS([1]E!F:F,[1]E!D:D,A656,[1]E!C:C,"&gt;="&amp;$A$1,[1]E!C:C,"&lt;="&amp;$A$2)-SUMIFS([1]E!G:G,[1]E!D:D,A656,[1]E!C:C,"&gt;="&amp;$A$1,[1]E!C:C,"&lt;="&amp;$A$2)</f>
        <v>0</v>
      </c>
      <c r="G656" s="4">
        <f>+SUMIFS([1]E!F:F,[1]E!D:D,A656,[1]E!C:C,"&gt;="&amp;$A$3,[1]E!C:C,"&lt;="&amp;$A$4)-SUMIFS([1]E!G:G,[1]E!D:D,$A$10,[1]E!C:C,"&gt;="&amp;A649,[1]E!C:C,"&lt;="&amp;$A$4)</f>
        <v>0</v>
      </c>
      <c r="H656" s="4">
        <f>+SUMIFS([1]E!F:F,[1]E!K:K,Tableau1[[#Headers],[cal]],[1]E!D:D,Tableau1[[#This Row],[N° compte]])-SUMIFS([1]E!G:G,[1]E!K:K,Tableau1[[#Headers],[cal]],[1]E!D:D,Tableau1[[#This Row],[N° compte]])</f>
        <v>0</v>
      </c>
      <c r="I656" s="4">
        <f>SUMIFS([1]E!F:F,[1]E!K:K,Tableau1[[#Headers],[jjb]],[1]E!D:D,Tableau1[[#This Row],[N° compte]])-SUMIFS([1]E!F:F,[1]E!G:G,Tableau1[[#Headers],[jjb]],[1]E!D:D,Tableau1[[#This Row],[N° compte]])</f>
        <v>0</v>
      </c>
      <c r="J656" s="30" t="s">
        <v>615</v>
      </c>
    </row>
    <row r="657" spans="1:10">
      <c r="A657" s="23">
        <v>6224</v>
      </c>
      <c r="B657" s="24" t="s">
        <v>675</v>
      </c>
      <c r="C657" s="3">
        <f>SUMIF([1]E!D:D,A657,[1]E!F:F)</f>
        <v>0</v>
      </c>
      <c r="D657" s="3">
        <f>SUMIF([1]E!D:D,A657,[1]E!G:G)</f>
        <v>0</v>
      </c>
      <c r="E657" s="4">
        <f>+SUMIFS([1]E!F:F,[1]E!D:D,A657,[1]E!C:C,"&gt;="&amp;debut,[1]E!C:C,"&lt;="&amp;fin)-SUMIFS([1]E!G:G,[1]E!D:D,A657,[1]E!C:C,"&gt;="&amp;debut,[1]E!C:C,"&lt;="&amp;fin)</f>
        <v>0</v>
      </c>
      <c r="F657" s="4">
        <f>+SUMIFS([1]E!F:F,[1]E!D:D,A657,[1]E!C:C,"&gt;="&amp;$A$1,[1]E!C:C,"&lt;="&amp;$A$2)-SUMIFS([1]E!G:G,[1]E!D:D,A657,[1]E!C:C,"&gt;="&amp;$A$1,[1]E!C:C,"&lt;="&amp;$A$2)</f>
        <v>0</v>
      </c>
      <c r="G657" s="4">
        <f>+SUMIFS([1]E!F:F,[1]E!D:D,A657,[1]E!C:C,"&gt;="&amp;$A$3,[1]E!C:C,"&lt;="&amp;$A$4)-SUMIFS([1]E!G:G,[1]E!D:D,$A$10,[1]E!C:C,"&gt;="&amp;A650,[1]E!C:C,"&lt;="&amp;$A$4)</f>
        <v>0</v>
      </c>
      <c r="H657" s="4">
        <f>+SUMIFS([1]E!F:F,[1]E!K:K,Tableau1[[#Headers],[cal]],[1]E!D:D,Tableau1[[#This Row],[N° compte]])-SUMIFS([1]E!G:G,[1]E!K:K,Tableau1[[#Headers],[cal]],[1]E!D:D,Tableau1[[#This Row],[N° compte]])</f>
        <v>0</v>
      </c>
      <c r="I657" s="4">
        <f>SUMIFS([1]E!F:F,[1]E!K:K,Tableau1[[#Headers],[jjb]],[1]E!D:D,Tableau1[[#This Row],[N° compte]])-SUMIFS([1]E!F:F,[1]E!G:G,Tableau1[[#Headers],[jjb]],[1]E!D:D,Tableau1[[#This Row],[N° compte]])</f>
        <v>0</v>
      </c>
      <c r="J657" s="25" t="s">
        <v>615</v>
      </c>
    </row>
    <row r="658" spans="1:10">
      <c r="A658" s="28">
        <v>6225</v>
      </c>
      <c r="B658" s="29" t="s">
        <v>676</v>
      </c>
      <c r="C658" s="3">
        <f>SUMIF([1]E!D:D,A658,[1]E!F:F)</f>
        <v>0</v>
      </c>
      <c r="D658" s="3">
        <f>SUMIF([1]E!D:D,A658,[1]E!G:G)</f>
        <v>0</v>
      </c>
      <c r="E658" s="4">
        <f>+SUMIFS([1]E!F:F,[1]E!D:D,A658,[1]E!C:C,"&gt;="&amp;debut,[1]E!C:C,"&lt;="&amp;fin)-SUMIFS([1]E!G:G,[1]E!D:D,A658,[1]E!C:C,"&gt;="&amp;debut,[1]E!C:C,"&lt;="&amp;fin)</f>
        <v>0</v>
      </c>
      <c r="F658" s="4">
        <f>+SUMIFS([1]E!F:F,[1]E!D:D,A658,[1]E!C:C,"&gt;="&amp;$A$1,[1]E!C:C,"&lt;="&amp;$A$2)-SUMIFS([1]E!G:G,[1]E!D:D,A658,[1]E!C:C,"&gt;="&amp;$A$1,[1]E!C:C,"&lt;="&amp;$A$2)</f>
        <v>0</v>
      </c>
      <c r="G658" s="4">
        <f>+SUMIFS([1]E!F:F,[1]E!D:D,A658,[1]E!C:C,"&gt;="&amp;$A$3,[1]E!C:C,"&lt;="&amp;$A$4)-SUMIFS([1]E!G:G,[1]E!D:D,$A$10,[1]E!C:C,"&gt;="&amp;A651,[1]E!C:C,"&lt;="&amp;$A$4)</f>
        <v>0</v>
      </c>
      <c r="H658" s="4">
        <f>+SUMIFS([1]E!F:F,[1]E!K:K,Tableau1[[#Headers],[cal]],[1]E!D:D,Tableau1[[#This Row],[N° compte]])-SUMIFS([1]E!G:G,[1]E!K:K,Tableau1[[#Headers],[cal]],[1]E!D:D,Tableau1[[#This Row],[N° compte]])</f>
        <v>0</v>
      </c>
      <c r="I658" s="4">
        <f>SUMIFS([1]E!F:F,[1]E!K:K,Tableau1[[#Headers],[jjb]],[1]E!D:D,Tableau1[[#This Row],[N° compte]])-SUMIFS([1]E!F:F,[1]E!G:G,Tableau1[[#Headers],[jjb]],[1]E!D:D,Tableau1[[#This Row],[N° compte]])</f>
        <v>0</v>
      </c>
      <c r="J658" s="30" t="s">
        <v>615</v>
      </c>
    </row>
    <row r="659" spans="1:10">
      <c r="A659" s="23">
        <v>6226</v>
      </c>
      <c r="B659" s="24" t="s">
        <v>677</v>
      </c>
      <c r="C659" s="3">
        <f>SUMIF([1]E!D:D,A659,[1]E!F:F)</f>
        <v>0</v>
      </c>
      <c r="D659" s="3">
        <f>SUMIF([1]E!D:D,A659,[1]E!G:G)</f>
        <v>0</v>
      </c>
      <c r="E659" s="4">
        <f>+SUMIFS([1]E!F:F,[1]E!D:D,A659,[1]E!C:C,"&gt;="&amp;debut,[1]E!C:C,"&lt;="&amp;fin)-SUMIFS([1]E!G:G,[1]E!D:D,A659,[1]E!C:C,"&gt;="&amp;debut,[1]E!C:C,"&lt;="&amp;fin)</f>
        <v>0</v>
      </c>
      <c r="F659" s="4">
        <f>+SUMIFS([1]E!F:F,[1]E!D:D,A659,[1]E!C:C,"&gt;="&amp;$A$1,[1]E!C:C,"&lt;="&amp;$A$2)-SUMIFS([1]E!G:G,[1]E!D:D,A659,[1]E!C:C,"&gt;="&amp;$A$1,[1]E!C:C,"&lt;="&amp;$A$2)</f>
        <v>0</v>
      </c>
      <c r="G659" s="4">
        <f>+SUMIFS([1]E!F:F,[1]E!D:D,A659,[1]E!C:C,"&gt;="&amp;$A$3,[1]E!C:C,"&lt;="&amp;$A$4)-SUMIFS([1]E!G:G,[1]E!D:D,$A$10,[1]E!C:C,"&gt;="&amp;A652,[1]E!C:C,"&lt;="&amp;$A$4)</f>
        <v>0</v>
      </c>
      <c r="H659" s="4">
        <f>+SUMIFS([1]E!F:F,[1]E!K:K,Tableau1[[#Headers],[cal]],[1]E!D:D,Tableau1[[#This Row],[N° compte]])-SUMIFS([1]E!G:G,[1]E!K:K,Tableau1[[#Headers],[cal]],[1]E!D:D,Tableau1[[#This Row],[N° compte]])</f>
        <v>0</v>
      </c>
      <c r="I659" s="4">
        <f>SUMIFS([1]E!F:F,[1]E!K:K,Tableau1[[#Headers],[jjb]],[1]E!D:D,Tableau1[[#This Row],[N° compte]])-SUMIFS([1]E!F:F,[1]E!G:G,Tableau1[[#Headers],[jjb]],[1]E!D:D,Tableau1[[#This Row],[N° compte]])</f>
        <v>0</v>
      </c>
      <c r="J659" s="25" t="s">
        <v>615</v>
      </c>
    </row>
    <row r="660" spans="1:10">
      <c r="A660" s="28">
        <v>6227</v>
      </c>
      <c r="B660" s="29" t="s">
        <v>678</v>
      </c>
      <c r="C660" s="3">
        <f>SUMIF([1]E!D:D,A660,[1]E!F:F)</f>
        <v>0</v>
      </c>
      <c r="D660" s="3">
        <f>SUMIF([1]E!D:D,A660,[1]E!G:G)</f>
        <v>0</v>
      </c>
      <c r="E660" s="4">
        <f>+SUMIFS([1]E!F:F,[1]E!D:D,A660,[1]E!C:C,"&gt;="&amp;debut,[1]E!C:C,"&lt;="&amp;fin)-SUMIFS([1]E!G:G,[1]E!D:D,A660,[1]E!C:C,"&gt;="&amp;debut,[1]E!C:C,"&lt;="&amp;fin)</f>
        <v>0</v>
      </c>
      <c r="F660" s="4">
        <f>+SUMIFS([1]E!F:F,[1]E!D:D,A660,[1]E!C:C,"&gt;="&amp;$A$1,[1]E!C:C,"&lt;="&amp;$A$2)-SUMIFS([1]E!G:G,[1]E!D:D,A660,[1]E!C:C,"&gt;="&amp;$A$1,[1]E!C:C,"&lt;="&amp;$A$2)</f>
        <v>0</v>
      </c>
      <c r="G660" s="4">
        <f>+SUMIFS([1]E!F:F,[1]E!D:D,A660,[1]E!C:C,"&gt;="&amp;$A$3,[1]E!C:C,"&lt;="&amp;$A$4)-SUMIFS([1]E!G:G,[1]E!D:D,$A$10,[1]E!C:C,"&gt;="&amp;A653,[1]E!C:C,"&lt;="&amp;$A$4)</f>
        <v>0</v>
      </c>
      <c r="H660" s="4">
        <f>+SUMIFS([1]E!F:F,[1]E!K:K,Tableau1[[#Headers],[cal]],[1]E!D:D,Tableau1[[#This Row],[N° compte]])-SUMIFS([1]E!G:G,[1]E!K:K,Tableau1[[#Headers],[cal]],[1]E!D:D,Tableau1[[#This Row],[N° compte]])</f>
        <v>0</v>
      </c>
      <c r="I660" s="4">
        <f>SUMIFS([1]E!F:F,[1]E!K:K,Tableau1[[#Headers],[jjb]],[1]E!D:D,Tableau1[[#This Row],[N° compte]])-SUMIFS([1]E!F:F,[1]E!G:G,Tableau1[[#Headers],[jjb]],[1]E!D:D,Tableau1[[#This Row],[N° compte]])</f>
        <v>0</v>
      </c>
      <c r="J660" s="30" t="s">
        <v>615</v>
      </c>
    </row>
    <row r="661" spans="1:10">
      <c r="A661" s="23">
        <v>6228</v>
      </c>
      <c r="B661" s="24" t="s">
        <v>663</v>
      </c>
      <c r="C661" s="3">
        <f>SUMIF([1]E!D:D,A661,[1]E!F:F)</f>
        <v>0</v>
      </c>
      <c r="D661" s="3">
        <f>SUMIF([1]E!D:D,A661,[1]E!G:G)</f>
        <v>0</v>
      </c>
      <c r="E661" s="4">
        <f>+SUMIFS([1]E!F:F,[1]E!D:D,A661,[1]E!C:C,"&gt;="&amp;debut,[1]E!C:C,"&lt;="&amp;fin)-SUMIFS([1]E!G:G,[1]E!D:D,A661,[1]E!C:C,"&gt;="&amp;debut,[1]E!C:C,"&lt;="&amp;fin)</f>
        <v>0</v>
      </c>
      <c r="F661" s="4">
        <f>+SUMIFS([1]E!F:F,[1]E!D:D,A661,[1]E!C:C,"&gt;="&amp;$A$1,[1]E!C:C,"&lt;="&amp;$A$2)-SUMIFS([1]E!G:G,[1]E!D:D,A661,[1]E!C:C,"&gt;="&amp;$A$1,[1]E!C:C,"&lt;="&amp;$A$2)</f>
        <v>0</v>
      </c>
      <c r="G661" s="4">
        <f>+SUMIFS([1]E!F:F,[1]E!D:D,A661,[1]E!C:C,"&gt;="&amp;$A$3,[1]E!C:C,"&lt;="&amp;$A$4)-SUMIFS([1]E!G:G,[1]E!D:D,$A$10,[1]E!C:C,"&gt;="&amp;A654,[1]E!C:C,"&lt;="&amp;$A$4)</f>
        <v>0</v>
      </c>
      <c r="H661" s="4">
        <f>+SUMIFS([1]E!F:F,[1]E!K:K,Tableau1[[#Headers],[cal]],[1]E!D:D,Tableau1[[#This Row],[N° compte]])-SUMIFS([1]E!G:G,[1]E!K:K,Tableau1[[#Headers],[cal]],[1]E!D:D,Tableau1[[#This Row],[N° compte]])</f>
        <v>0</v>
      </c>
      <c r="I661" s="4">
        <f>SUMIFS([1]E!F:F,[1]E!K:K,Tableau1[[#Headers],[jjb]],[1]E!D:D,Tableau1[[#This Row],[N° compte]])-SUMIFS([1]E!F:F,[1]E!G:G,Tableau1[[#Headers],[jjb]],[1]E!D:D,Tableau1[[#This Row],[N° compte]])</f>
        <v>0</v>
      </c>
      <c r="J661" s="25" t="s">
        <v>615</v>
      </c>
    </row>
    <row r="662" spans="1:10">
      <c r="A662" s="28">
        <v>623</v>
      </c>
      <c r="B662" s="29" t="s">
        <v>679</v>
      </c>
      <c r="C662" s="3">
        <f>SUMIF([1]E!D:D,A662,[1]E!F:F)</f>
        <v>0</v>
      </c>
      <c r="D662" s="3">
        <f>SUMIF([1]E!D:D,A662,[1]E!G:G)</f>
        <v>0</v>
      </c>
      <c r="E662" s="4">
        <f>+SUMIFS([1]E!F:F,[1]E!D:D,A662,[1]E!C:C,"&gt;="&amp;debut,[1]E!C:C,"&lt;="&amp;fin)-SUMIFS([1]E!G:G,[1]E!D:D,A662,[1]E!C:C,"&gt;="&amp;debut,[1]E!C:C,"&lt;="&amp;fin)</f>
        <v>0</v>
      </c>
      <c r="F662" s="4">
        <f>+SUMIFS([1]E!F:F,[1]E!D:D,A662,[1]E!C:C,"&gt;="&amp;$A$1,[1]E!C:C,"&lt;="&amp;$A$2)-SUMIFS([1]E!G:G,[1]E!D:D,A662,[1]E!C:C,"&gt;="&amp;$A$1,[1]E!C:C,"&lt;="&amp;$A$2)</f>
        <v>0</v>
      </c>
      <c r="G662" s="4">
        <f>+SUMIFS([1]E!F:F,[1]E!D:D,A662,[1]E!C:C,"&gt;="&amp;$A$3,[1]E!C:C,"&lt;="&amp;$A$4)-SUMIFS([1]E!G:G,[1]E!D:D,$A$10,[1]E!C:C,"&gt;="&amp;A655,[1]E!C:C,"&lt;="&amp;$A$4)</f>
        <v>0</v>
      </c>
      <c r="H662" s="4">
        <f>+SUMIFS([1]E!F:F,[1]E!K:K,Tableau1[[#Headers],[cal]],[1]E!D:D,Tableau1[[#This Row],[N° compte]])-SUMIFS([1]E!G:G,[1]E!K:K,Tableau1[[#Headers],[cal]],[1]E!D:D,Tableau1[[#This Row],[N° compte]])</f>
        <v>0</v>
      </c>
      <c r="I662" s="4">
        <f>SUMIFS([1]E!F:F,[1]E!K:K,Tableau1[[#Headers],[jjb]],[1]E!D:D,Tableau1[[#This Row],[N° compte]])-SUMIFS([1]E!F:F,[1]E!G:G,Tableau1[[#Headers],[jjb]],[1]E!D:D,Tableau1[[#This Row],[N° compte]])</f>
        <v>0</v>
      </c>
      <c r="J662" s="30" t="s">
        <v>615</v>
      </c>
    </row>
    <row r="663" spans="1:10">
      <c r="A663" s="23">
        <v>6231</v>
      </c>
      <c r="B663" s="24" t="s">
        <v>680</v>
      </c>
      <c r="C663" s="3">
        <f>SUMIF([1]E!D:D,A663,[1]E!F:F)</f>
        <v>0</v>
      </c>
      <c r="D663" s="3">
        <f>SUMIF([1]E!D:D,A663,[1]E!G:G)</f>
        <v>0</v>
      </c>
      <c r="E663" s="4">
        <f>+SUMIFS([1]E!F:F,[1]E!D:D,A663,[1]E!C:C,"&gt;="&amp;debut,[1]E!C:C,"&lt;="&amp;fin)-SUMIFS([1]E!G:G,[1]E!D:D,A663,[1]E!C:C,"&gt;="&amp;debut,[1]E!C:C,"&lt;="&amp;fin)</f>
        <v>0</v>
      </c>
      <c r="F663" s="4">
        <f>+SUMIFS([1]E!F:F,[1]E!D:D,A663,[1]E!C:C,"&gt;="&amp;$A$1,[1]E!C:C,"&lt;="&amp;$A$2)-SUMIFS([1]E!G:G,[1]E!D:D,A663,[1]E!C:C,"&gt;="&amp;$A$1,[1]E!C:C,"&lt;="&amp;$A$2)</f>
        <v>0</v>
      </c>
      <c r="G663" s="4">
        <f>+SUMIFS([1]E!F:F,[1]E!D:D,A663,[1]E!C:C,"&gt;="&amp;$A$3,[1]E!C:C,"&lt;="&amp;$A$4)-SUMIFS([1]E!G:G,[1]E!D:D,$A$10,[1]E!C:C,"&gt;="&amp;A656,[1]E!C:C,"&lt;="&amp;$A$4)</f>
        <v>0</v>
      </c>
      <c r="H663" s="4">
        <f>+SUMIFS([1]E!F:F,[1]E!K:K,Tableau1[[#Headers],[cal]],[1]E!D:D,Tableau1[[#This Row],[N° compte]])-SUMIFS([1]E!G:G,[1]E!K:K,Tableau1[[#Headers],[cal]],[1]E!D:D,Tableau1[[#This Row],[N° compte]])</f>
        <v>0</v>
      </c>
      <c r="I663" s="4">
        <f>SUMIFS([1]E!F:F,[1]E!K:K,Tableau1[[#Headers],[jjb]],[1]E!D:D,Tableau1[[#This Row],[N° compte]])-SUMIFS([1]E!F:F,[1]E!G:G,Tableau1[[#Headers],[jjb]],[1]E!D:D,Tableau1[[#This Row],[N° compte]])</f>
        <v>0</v>
      </c>
      <c r="J663" s="25" t="s">
        <v>615</v>
      </c>
    </row>
    <row r="664" spans="1:10">
      <c r="A664" s="28">
        <v>6232</v>
      </c>
      <c r="B664" s="29" t="s">
        <v>681</v>
      </c>
      <c r="C664" s="3">
        <f>SUMIF([1]E!D:D,A664,[1]E!F:F)</f>
        <v>0</v>
      </c>
      <c r="D664" s="3">
        <f>SUMIF([1]E!D:D,A664,[1]E!G:G)</f>
        <v>0</v>
      </c>
      <c r="E664" s="4">
        <f>+SUMIFS([1]E!F:F,[1]E!D:D,A664,[1]E!C:C,"&gt;="&amp;debut,[1]E!C:C,"&lt;="&amp;fin)-SUMIFS([1]E!G:G,[1]E!D:D,A664,[1]E!C:C,"&gt;="&amp;debut,[1]E!C:C,"&lt;="&amp;fin)</f>
        <v>0</v>
      </c>
      <c r="F664" s="4">
        <f>+SUMIFS([1]E!F:F,[1]E!D:D,A664,[1]E!C:C,"&gt;="&amp;$A$1,[1]E!C:C,"&lt;="&amp;$A$2)-SUMIFS([1]E!G:G,[1]E!D:D,A664,[1]E!C:C,"&gt;="&amp;$A$1,[1]E!C:C,"&lt;="&amp;$A$2)</f>
        <v>0</v>
      </c>
      <c r="G664" s="4">
        <f>+SUMIFS([1]E!F:F,[1]E!D:D,A664,[1]E!C:C,"&gt;="&amp;$A$3,[1]E!C:C,"&lt;="&amp;$A$4)-SUMIFS([1]E!G:G,[1]E!D:D,$A$10,[1]E!C:C,"&gt;="&amp;A657,[1]E!C:C,"&lt;="&amp;$A$4)</f>
        <v>0</v>
      </c>
      <c r="H664" s="4">
        <f>+SUMIFS([1]E!F:F,[1]E!K:K,Tableau1[[#Headers],[cal]],[1]E!D:D,Tableau1[[#This Row],[N° compte]])-SUMIFS([1]E!G:G,[1]E!K:K,Tableau1[[#Headers],[cal]],[1]E!D:D,Tableau1[[#This Row],[N° compte]])</f>
        <v>0</v>
      </c>
      <c r="I664" s="4">
        <f>SUMIFS([1]E!F:F,[1]E!K:K,Tableau1[[#Headers],[jjb]],[1]E!D:D,Tableau1[[#This Row],[N° compte]])-SUMIFS([1]E!F:F,[1]E!G:G,Tableau1[[#Headers],[jjb]],[1]E!D:D,Tableau1[[#This Row],[N° compte]])</f>
        <v>0</v>
      </c>
      <c r="J664" s="30" t="s">
        <v>615</v>
      </c>
    </row>
    <row r="665" spans="1:10">
      <c r="A665" s="23">
        <v>6233</v>
      </c>
      <c r="B665" s="24" t="s">
        <v>682</v>
      </c>
      <c r="C665" s="3">
        <f>SUMIF([1]E!D:D,A665,[1]E!F:F)</f>
        <v>0</v>
      </c>
      <c r="D665" s="3">
        <f>SUMIF([1]E!D:D,A665,[1]E!G:G)</f>
        <v>0</v>
      </c>
      <c r="E665" s="4">
        <f>+SUMIFS([1]E!F:F,[1]E!D:D,A665,[1]E!C:C,"&gt;="&amp;debut,[1]E!C:C,"&lt;="&amp;fin)-SUMIFS([1]E!G:G,[1]E!D:D,A665,[1]E!C:C,"&gt;="&amp;debut,[1]E!C:C,"&lt;="&amp;fin)</f>
        <v>0</v>
      </c>
      <c r="F665" s="4">
        <f>+SUMIFS([1]E!F:F,[1]E!D:D,A665,[1]E!C:C,"&gt;="&amp;$A$1,[1]E!C:C,"&lt;="&amp;$A$2)-SUMIFS([1]E!G:G,[1]E!D:D,A665,[1]E!C:C,"&gt;="&amp;$A$1,[1]E!C:C,"&lt;="&amp;$A$2)</f>
        <v>0</v>
      </c>
      <c r="G665" s="4">
        <f>+SUMIFS([1]E!F:F,[1]E!D:D,A665,[1]E!C:C,"&gt;="&amp;$A$3,[1]E!C:C,"&lt;="&amp;$A$4)-SUMIFS([1]E!G:G,[1]E!D:D,$A$10,[1]E!C:C,"&gt;="&amp;A658,[1]E!C:C,"&lt;="&amp;$A$4)</f>
        <v>0</v>
      </c>
      <c r="H665" s="4">
        <f>+SUMIFS([1]E!F:F,[1]E!K:K,Tableau1[[#Headers],[cal]],[1]E!D:D,Tableau1[[#This Row],[N° compte]])-SUMIFS([1]E!G:G,[1]E!K:K,Tableau1[[#Headers],[cal]],[1]E!D:D,Tableau1[[#This Row],[N° compte]])</f>
        <v>0</v>
      </c>
      <c r="I665" s="4">
        <f>SUMIFS([1]E!F:F,[1]E!K:K,Tableau1[[#Headers],[jjb]],[1]E!D:D,Tableau1[[#This Row],[N° compte]])-SUMIFS([1]E!F:F,[1]E!G:G,Tableau1[[#Headers],[jjb]],[1]E!D:D,Tableau1[[#This Row],[N° compte]])</f>
        <v>0</v>
      </c>
      <c r="J665" s="25" t="s">
        <v>615</v>
      </c>
    </row>
    <row r="666" spans="1:10">
      <c r="A666" s="28">
        <v>6234</v>
      </c>
      <c r="B666" s="29" t="s">
        <v>683</v>
      </c>
      <c r="C666" s="3">
        <f>SUMIF([1]E!D:D,A666,[1]E!F:F)</f>
        <v>0</v>
      </c>
      <c r="D666" s="3">
        <f>SUMIF([1]E!D:D,A666,[1]E!G:G)</f>
        <v>0</v>
      </c>
      <c r="E666" s="4">
        <f>+SUMIFS([1]E!F:F,[1]E!D:D,A666,[1]E!C:C,"&gt;="&amp;debut,[1]E!C:C,"&lt;="&amp;fin)-SUMIFS([1]E!G:G,[1]E!D:D,A666,[1]E!C:C,"&gt;="&amp;debut,[1]E!C:C,"&lt;="&amp;fin)</f>
        <v>0</v>
      </c>
      <c r="F666" s="4">
        <f>+SUMIFS([1]E!F:F,[1]E!D:D,A666,[1]E!C:C,"&gt;="&amp;$A$1,[1]E!C:C,"&lt;="&amp;$A$2)-SUMIFS([1]E!G:G,[1]E!D:D,A666,[1]E!C:C,"&gt;="&amp;$A$1,[1]E!C:C,"&lt;="&amp;$A$2)</f>
        <v>0</v>
      </c>
      <c r="G666" s="4">
        <f>+SUMIFS([1]E!F:F,[1]E!D:D,A666,[1]E!C:C,"&gt;="&amp;$A$3,[1]E!C:C,"&lt;="&amp;$A$4)-SUMIFS([1]E!G:G,[1]E!D:D,$A$10,[1]E!C:C,"&gt;="&amp;A659,[1]E!C:C,"&lt;="&amp;$A$4)</f>
        <v>0</v>
      </c>
      <c r="H666" s="4">
        <f>+SUMIFS([1]E!F:F,[1]E!K:K,Tableau1[[#Headers],[cal]],[1]E!D:D,Tableau1[[#This Row],[N° compte]])-SUMIFS([1]E!G:G,[1]E!K:K,Tableau1[[#Headers],[cal]],[1]E!D:D,Tableau1[[#This Row],[N° compte]])</f>
        <v>0</v>
      </c>
      <c r="I666" s="4">
        <f>SUMIFS([1]E!F:F,[1]E!K:K,Tableau1[[#Headers],[jjb]],[1]E!D:D,Tableau1[[#This Row],[N° compte]])-SUMIFS([1]E!F:F,[1]E!G:G,Tableau1[[#Headers],[jjb]],[1]E!D:D,Tableau1[[#This Row],[N° compte]])</f>
        <v>0</v>
      </c>
      <c r="J666" s="30" t="s">
        <v>615</v>
      </c>
    </row>
    <row r="667" spans="1:10">
      <c r="A667" s="23">
        <v>6235</v>
      </c>
      <c r="B667" s="24" t="s">
        <v>684</v>
      </c>
      <c r="C667" s="3">
        <f>SUMIF([1]E!D:D,A667,[1]E!F:F)</f>
        <v>0</v>
      </c>
      <c r="D667" s="3">
        <f>SUMIF([1]E!D:D,A667,[1]E!G:G)</f>
        <v>0</v>
      </c>
      <c r="E667" s="4">
        <f>+SUMIFS([1]E!F:F,[1]E!D:D,A667,[1]E!C:C,"&gt;="&amp;debut,[1]E!C:C,"&lt;="&amp;fin)-SUMIFS([1]E!G:G,[1]E!D:D,A667,[1]E!C:C,"&gt;="&amp;debut,[1]E!C:C,"&lt;="&amp;fin)</f>
        <v>0</v>
      </c>
      <c r="F667" s="4">
        <f>+SUMIFS([1]E!F:F,[1]E!D:D,A667,[1]E!C:C,"&gt;="&amp;$A$1,[1]E!C:C,"&lt;="&amp;$A$2)-SUMIFS([1]E!G:G,[1]E!D:D,A667,[1]E!C:C,"&gt;="&amp;$A$1,[1]E!C:C,"&lt;="&amp;$A$2)</f>
        <v>0</v>
      </c>
      <c r="G667" s="4">
        <f>+SUMIFS([1]E!F:F,[1]E!D:D,A667,[1]E!C:C,"&gt;="&amp;$A$3,[1]E!C:C,"&lt;="&amp;$A$4)-SUMIFS([1]E!G:G,[1]E!D:D,$A$10,[1]E!C:C,"&gt;="&amp;A660,[1]E!C:C,"&lt;="&amp;$A$4)</f>
        <v>0</v>
      </c>
      <c r="H667" s="4">
        <f>+SUMIFS([1]E!F:F,[1]E!K:K,Tableau1[[#Headers],[cal]],[1]E!D:D,Tableau1[[#This Row],[N° compte]])-SUMIFS([1]E!G:G,[1]E!K:K,Tableau1[[#Headers],[cal]],[1]E!D:D,Tableau1[[#This Row],[N° compte]])</f>
        <v>0</v>
      </c>
      <c r="I667" s="4">
        <f>SUMIFS([1]E!F:F,[1]E!K:K,Tableau1[[#Headers],[jjb]],[1]E!D:D,Tableau1[[#This Row],[N° compte]])-SUMIFS([1]E!F:F,[1]E!G:G,Tableau1[[#Headers],[jjb]],[1]E!D:D,Tableau1[[#This Row],[N° compte]])</f>
        <v>0</v>
      </c>
      <c r="J667" s="25" t="s">
        <v>615</v>
      </c>
    </row>
    <row r="668" spans="1:10">
      <c r="A668" s="28">
        <v>6236</v>
      </c>
      <c r="B668" s="29" t="s">
        <v>685</v>
      </c>
      <c r="C668" s="3">
        <f>SUMIF([1]E!D:D,A668,[1]E!F:F)</f>
        <v>0</v>
      </c>
      <c r="D668" s="3">
        <f>SUMIF([1]E!D:D,A668,[1]E!G:G)</f>
        <v>0</v>
      </c>
      <c r="E668" s="4">
        <f>+SUMIFS([1]E!F:F,[1]E!D:D,A668,[1]E!C:C,"&gt;="&amp;debut,[1]E!C:C,"&lt;="&amp;fin)-SUMIFS([1]E!G:G,[1]E!D:D,A668,[1]E!C:C,"&gt;="&amp;debut,[1]E!C:C,"&lt;="&amp;fin)</f>
        <v>0</v>
      </c>
      <c r="F668" s="4">
        <f>+SUMIFS([1]E!F:F,[1]E!D:D,A668,[1]E!C:C,"&gt;="&amp;$A$1,[1]E!C:C,"&lt;="&amp;$A$2)-SUMIFS([1]E!G:G,[1]E!D:D,A668,[1]E!C:C,"&gt;="&amp;$A$1,[1]E!C:C,"&lt;="&amp;$A$2)</f>
        <v>0</v>
      </c>
      <c r="G668" s="4">
        <f>+SUMIFS([1]E!F:F,[1]E!D:D,A668,[1]E!C:C,"&gt;="&amp;$A$3,[1]E!C:C,"&lt;="&amp;$A$4)-SUMIFS([1]E!G:G,[1]E!D:D,$A$10,[1]E!C:C,"&gt;="&amp;A661,[1]E!C:C,"&lt;="&amp;$A$4)</f>
        <v>0</v>
      </c>
      <c r="H668" s="4">
        <f>+SUMIFS([1]E!F:F,[1]E!K:K,Tableau1[[#Headers],[cal]],[1]E!D:D,Tableau1[[#This Row],[N° compte]])-SUMIFS([1]E!G:G,[1]E!K:K,Tableau1[[#Headers],[cal]],[1]E!D:D,Tableau1[[#This Row],[N° compte]])</f>
        <v>0</v>
      </c>
      <c r="I668" s="4">
        <f>SUMIFS([1]E!F:F,[1]E!K:K,Tableau1[[#Headers],[jjb]],[1]E!D:D,Tableau1[[#This Row],[N° compte]])-SUMIFS([1]E!F:F,[1]E!G:G,Tableau1[[#Headers],[jjb]],[1]E!D:D,Tableau1[[#This Row],[N° compte]])</f>
        <v>0</v>
      </c>
      <c r="J668" s="30" t="s">
        <v>615</v>
      </c>
    </row>
    <row r="669" spans="1:10">
      <c r="A669" s="23">
        <v>6237</v>
      </c>
      <c r="B669" s="24" t="s">
        <v>686</v>
      </c>
      <c r="C669" s="3">
        <f>SUMIF([1]E!D:D,A669,[1]E!F:F)</f>
        <v>0</v>
      </c>
      <c r="D669" s="3">
        <f>SUMIF([1]E!D:D,A669,[1]E!G:G)</f>
        <v>0</v>
      </c>
      <c r="E669" s="4">
        <f>+SUMIFS([1]E!F:F,[1]E!D:D,A669,[1]E!C:C,"&gt;="&amp;debut,[1]E!C:C,"&lt;="&amp;fin)-SUMIFS([1]E!G:G,[1]E!D:D,A669,[1]E!C:C,"&gt;="&amp;debut,[1]E!C:C,"&lt;="&amp;fin)</f>
        <v>0</v>
      </c>
      <c r="F669" s="4">
        <f>+SUMIFS([1]E!F:F,[1]E!D:D,A669,[1]E!C:C,"&gt;="&amp;$A$1,[1]E!C:C,"&lt;="&amp;$A$2)-SUMIFS([1]E!G:G,[1]E!D:D,A669,[1]E!C:C,"&gt;="&amp;$A$1,[1]E!C:C,"&lt;="&amp;$A$2)</f>
        <v>0</v>
      </c>
      <c r="G669" s="4">
        <f>+SUMIFS([1]E!F:F,[1]E!D:D,A669,[1]E!C:C,"&gt;="&amp;$A$3,[1]E!C:C,"&lt;="&amp;$A$4)-SUMIFS([1]E!G:G,[1]E!D:D,$A$10,[1]E!C:C,"&gt;="&amp;A662,[1]E!C:C,"&lt;="&amp;$A$4)</f>
        <v>0</v>
      </c>
      <c r="H669" s="4">
        <f>+SUMIFS([1]E!F:F,[1]E!K:K,Tableau1[[#Headers],[cal]],[1]E!D:D,Tableau1[[#This Row],[N° compte]])-SUMIFS([1]E!G:G,[1]E!K:K,Tableau1[[#Headers],[cal]],[1]E!D:D,Tableau1[[#This Row],[N° compte]])</f>
        <v>0</v>
      </c>
      <c r="I669" s="4">
        <f>SUMIFS([1]E!F:F,[1]E!K:K,Tableau1[[#Headers],[jjb]],[1]E!D:D,Tableau1[[#This Row],[N° compte]])-SUMIFS([1]E!F:F,[1]E!G:G,Tableau1[[#Headers],[jjb]],[1]E!D:D,Tableau1[[#This Row],[N° compte]])</f>
        <v>0</v>
      </c>
      <c r="J669" s="25" t="s">
        <v>615</v>
      </c>
    </row>
    <row r="670" spans="1:10">
      <c r="A670" s="28">
        <v>6238</v>
      </c>
      <c r="B670" s="29" t="s">
        <v>687</v>
      </c>
      <c r="C670" s="3">
        <f>SUMIF([1]E!D:D,A670,[1]E!F:F)</f>
        <v>0</v>
      </c>
      <c r="D670" s="3">
        <f>SUMIF([1]E!D:D,A670,[1]E!G:G)</f>
        <v>0</v>
      </c>
      <c r="E670" s="4">
        <f>+SUMIFS([1]E!F:F,[1]E!D:D,A670,[1]E!C:C,"&gt;="&amp;debut,[1]E!C:C,"&lt;="&amp;fin)-SUMIFS([1]E!G:G,[1]E!D:D,A670,[1]E!C:C,"&gt;="&amp;debut,[1]E!C:C,"&lt;="&amp;fin)</f>
        <v>0</v>
      </c>
      <c r="F670" s="4">
        <f>+SUMIFS([1]E!F:F,[1]E!D:D,A670,[1]E!C:C,"&gt;="&amp;$A$1,[1]E!C:C,"&lt;="&amp;$A$2)-SUMIFS([1]E!G:G,[1]E!D:D,A670,[1]E!C:C,"&gt;="&amp;$A$1,[1]E!C:C,"&lt;="&amp;$A$2)</f>
        <v>0</v>
      </c>
      <c r="G670" s="4">
        <f>+SUMIFS([1]E!F:F,[1]E!D:D,A670,[1]E!C:C,"&gt;="&amp;$A$3,[1]E!C:C,"&lt;="&amp;$A$4)-SUMIFS([1]E!G:G,[1]E!D:D,$A$10,[1]E!C:C,"&gt;="&amp;A663,[1]E!C:C,"&lt;="&amp;$A$4)</f>
        <v>0</v>
      </c>
      <c r="H670" s="4">
        <f>+SUMIFS([1]E!F:F,[1]E!K:K,Tableau1[[#Headers],[cal]],[1]E!D:D,Tableau1[[#This Row],[N° compte]])-SUMIFS([1]E!G:G,[1]E!K:K,Tableau1[[#Headers],[cal]],[1]E!D:D,Tableau1[[#This Row],[N° compte]])</f>
        <v>0</v>
      </c>
      <c r="I670" s="4">
        <f>SUMIFS([1]E!F:F,[1]E!K:K,Tableau1[[#Headers],[jjb]],[1]E!D:D,Tableau1[[#This Row],[N° compte]])-SUMIFS([1]E!F:F,[1]E!G:G,Tableau1[[#Headers],[jjb]],[1]E!D:D,Tableau1[[#This Row],[N° compte]])</f>
        <v>0</v>
      </c>
      <c r="J670" s="30" t="s">
        <v>615</v>
      </c>
    </row>
    <row r="671" spans="1:10">
      <c r="A671" s="23">
        <v>624</v>
      </c>
      <c r="B671" s="24" t="s">
        <v>688</v>
      </c>
      <c r="C671" s="3">
        <f>SUMIF([1]E!D:D,A671,[1]E!F:F)</f>
        <v>0</v>
      </c>
      <c r="D671" s="3">
        <f>SUMIF([1]E!D:D,A671,[1]E!G:G)</f>
        <v>0</v>
      </c>
      <c r="E671" s="4">
        <f>+SUMIFS([1]E!F:F,[1]E!D:D,A671,[1]E!C:C,"&gt;="&amp;debut,[1]E!C:C,"&lt;="&amp;fin)-SUMIFS([1]E!G:G,[1]E!D:D,A671,[1]E!C:C,"&gt;="&amp;debut,[1]E!C:C,"&lt;="&amp;fin)</f>
        <v>0</v>
      </c>
      <c r="F671" s="4">
        <f>+SUMIFS([1]E!F:F,[1]E!D:D,A671,[1]E!C:C,"&gt;="&amp;$A$1,[1]E!C:C,"&lt;="&amp;$A$2)-SUMIFS([1]E!G:G,[1]E!D:D,A671,[1]E!C:C,"&gt;="&amp;$A$1,[1]E!C:C,"&lt;="&amp;$A$2)</f>
        <v>0</v>
      </c>
      <c r="G671" s="4">
        <f>+SUMIFS([1]E!F:F,[1]E!D:D,A671,[1]E!C:C,"&gt;="&amp;$A$3,[1]E!C:C,"&lt;="&amp;$A$4)-SUMIFS([1]E!G:G,[1]E!D:D,$A$10,[1]E!C:C,"&gt;="&amp;A664,[1]E!C:C,"&lt;="&amp;$A$4)</f>
        <v>0</v>
      </c>
      <c r="H671" s="4">
        <f>+SUMIFS([1]E!F:F,[1]E!K:K,Tableau1[[#Headers],[cal]],[1]E!D:D,Tableau1[[#This Row],[N° compte]])-SUMIFS([1]E!G:G,[1]E!K:K,Tableau1[[#Headers],[cal]],[1]E!D:D,Tableau1[[#This Row],[N° compte]])</f>
        <v>0</v>
      </c>
      <c r="I671" s="4">
        <f>SUMIFS([1]E!F:F,[1]E!K:K,Tableau1[[#Headers],[jjb]],[1]E!D:D,Tableau1[[#This Row],[N° compte]])-SUMIFS([1]E!F:F,[1]E!G:G,Tableau1[[#Headers],[jjb]],[1]E!D:D,Tableau1[[#This Row],[N° compte]])</f>
        <v>0</v>
      </c>
      <c r="J671" s="25" t="s">
        <v>615</v>
      </c>
    </row>
    <row r="672" spans="1:10">
      <c r="A672" s="28">
        <v>6241</v>
      </c>
      <c r="B672" s="29" t="s">
        <v>689</v>
      </c>
      <c r="C672" s="3">
        <f>SUMIF([1]E!D:D,A672,[1]E!F:F)</f>
        <v>0</v>
      </c>
      <c r="D672" s="3">
        <f>SUMIF([1]E!D:D,A672,[1]E!G:G)</f>
        <v>0</v>
      </c>
      <c r="E672" s="4">
        <f>+SUMIFS([1]E!F:F,[1]E!D:D,A672,[1]E!C:C,"&gt;="&amp;debut,[1]E!C:C,"&lt;="&amp;fin)-SUMIFS([1]E!G:G,[1]E!D:D,A672,[1]E!C:C,"&gt;="&amp;debut,[1]E!C:C,"&lt;="&amp;fin)</f>
        <v>0</v>
      </c>
      <c r="F672" s="4">
        <f>+SUMIFS([1]E!F:F,[1]E!D:D,A672,[1]E!C:C,"&gt;="&amp;$A$1,[1]E!C:C,"&lt;="&amp;$A$2)-SUMIFS([1]E!G:G,[1]E!D:D,A672,[1]E!C:C,"&gt;="&amp;$A$1,[1]E!C:C,"&lt;="&amp;$A$2)</f>
        <v>0</v>
      </c>
      <c r="G672" s="4">
        <f>+SUMIFS([1]E!F:F,[1]E!D:D,A672,[1]E!C:C,"&gt;="&amp;$A$3,[1]E!C:C,"&lt;="&amp;$A$4)-SUMIFS([1]E!G:G,[1]E!D:D,$A$10,[1]E!C:C,"&gt;="&amp;A665,[1]E!C:C,"&lt;="&amp;$A$4)</f>
        <v>0</v>
      </c>
      <c r="H672" s="4">
        <f>+SUMIFS([1]E!F:F,[1]E!K:K,Tableau1[[#Headers],[cal]],[1]E!D:D,Tableau1[[#This Row],[N° compte]])-SUMIFS([1]E!G:G,[1]E!K:K,Tableau1[[#Headers],[cal]],[1]E!D:D,Tableau1[[#This Row],[N° compte]])</f>
        <v>0</v>
      </c>
      <c r="I672" s="4">
        <f>SUMIFS([1]E!F:F,[1]E!K:K,Tableau1[[#Headers],[jjb]],[1]E!D:D,Tableau1[[#This Row],[N° compte]])-SUMIFS([1]E!F:F,[1]E!G:G,Tableau1[[#Headers],[jjb]],[1]E!D:D,Tableau1[[#This Row],[N° compte]])</f>
        <v>0</v>
      </c>
      <c r="J672" s="30" t="s">
        <v>615</v>
      </c>
    </row>
    <row r="673" spans="1:10">
      <c r="A673" s="23">
        <v>6242</v>
      </c>
      <c r="B673" s="24" t="s">
        <v>690</v>
      </c>
      <c r="C673" s="3">
        <f>SUMIF([1]E!D:D,A673,[1]E!F:F)</f>
        <v>0</v>
      </c>
      <c r="D673" s="3">
        <f>SUMIF([1]E!D:D,A673,[1]E!G:G)</f>
        <v>0</v>
      </c>
      <c r="E673" s="4">
        <f>+SUMIFS([1]E!F:F,[1]E!D:D,A673,[1]E!C:C,"&gt;="&amp;debut,[1]E!C:C,"&lt;="&amp;fin)-SUMIFS([1]E!G:G,[1]E!D:D,A673,[1]E!C:C,"&gt;="&amp;debut,[1]E!C:C,"&lt;="&amp;fin)</f>
        <v>0</v>
      </c>
      <c r="F673" s="4">
        <f>+SUMIFS([1]E!F:F,[1]E!D:D,A673,[1]E!C:C,"&gt;="&amp;$A$1,[1]E!C:C,"&lt;="&amp;$A$2)-SUMIFS([1]E!G:G,[1]E!D:D,A673,[1]E!C:C,"&gt;="&amp;$A$1,[1]E!C:C,"&lt;="&amp;$A$2)</f>
        <v>0</v>
      </c>
      <c r="G673" s="4">
        <f>+SUMIFS([1]E!F:F,[1]E!D:D,A673,[1]E!C:C,"&gt;="&amp;$A$3,[1]E!C:C,"&lt;="&amp;$A$4)-SUMIFS([1]E!G:G,[1]E!D:D,$A$10,[1]E!C:C,"&gt;="&amp;A666,[1]E!C:C,"&lt;="&amp;$A$4)</f>
        <v>0</v>
      </c>
      <c r="H673" s="4">
        <f>+SUMIFS([1]E!F:F,[1]E!K:K,Tableau1[[#Headers],[cal]],[1]E!D:D,Tableau1[[#This Row],[N° compte]])-SUMIFS([1]E!G:G,[1]E!K:K,Tableau1[[#Headers],[cal]],[1]E!D:D,Tableau1[[#This Row],[N° compte]])</f>
        <v>0</v>
      </c>
      <c r="I673" s="4">
        <f>SUMIFS([1]E!F:F,[1]E!K:K,Tableau1[[#Headers],[jjb]],[1]E!D:D,Tableau1[[#This Row],[N° compte]])-SUMIFS([1]E!F:F,[1]E!G:G,Tableau1[[#Headers],[jjb]],[1]E!D:D,Tableau1[[#This Row],[N° compte]])</f>
        <v>0</v>
      </c>
      <c r="J673" s="25" t="s">
        <v>615</v>
      </c>
    </row>
    <row r="674" spans="1:10">
      <c r="A674" s="28">
        <v>6243</v>
      </c>
      <c r="B674" s="29" t="s">
        <v>691</v>
      </c>
      <c r="C674" s="3">
        <f>SUMIF([1]E!D:D,A674,[1]E!F:F)</f>
        <v>0</v>
      </c>
      <c r="D674" s="3">
        <f>SUMIF([1]E!D:D,A674,[1]E!G:G)</f>
        <v>0</v>
      </c>
      <c r="E674" s="4">
        <f>+SUMIFS([1]E!F:F,[1]E!D:D,A674,[1]E!C:C,"&gt;="&amp;debut,[1]E!C:C,"&lt;="&amp;fin)-SUMIFS([1]E!G:G,[1]E!D:D,A674,[1]E!C:C,"&gt;="&amp;debut,[1]E!C:C,"&lt;="&amp;fin)</f>
        <v>0</v>
      </c>
      <c r="F674" s="4">
        <f>+SUMIFS([1]E!F:F,[1]E!D:D,A674,[1]E!C:C,"&gt;="&amp;$A$1,[1]E!C:C,"&lt;="&amp;$A$2)-SUMIFS([1]E!G:G,[1]E!D:D,A674,[1]E!C:C,"&gt;="&amp;$A$1,[1]E!C:C,"&lt;="&amp;$A$2)</f>
        <v>0</v>
      </c>
      <c r="G674" s="4">
        <f>+SUMIFS([1]E!F:F,[1]E!D:D,A674,[1]E!C:C,"&gt;="&amp;$A$3,[1]E!C:C,"&lt;="&amp;$A$4)-SUMIFS([1]E!G:G,[1]E!D:D,$A$10,[1]E!C:C,"&gt;="&amp;A667,[1]E!C:C,"&lt;="&amp;$A$4)</f>
        <v>0</v>
      </c>
      <c r="H674" s="4">
        <f>+SUMIFS([1]E!F:F,[1]E!K:K,Tableau1[[#Headers],[cal]],[1]E!D:D,Tableau1[[#This Row],[N° compte]])-SUMIFS([1]E!G:G,[1]E!K:K,Tableau1[[#Headers],[cal]],[1]E!D:D,Tableau1[[#This Row],[N° compte]])</f>
        <v>0</v>
      </c>
      <c r="I674" s="4">
        <f>SUMIFS([1]E!F:F,[1]E!K:K,Tableau1[[#Headers],[jjb]],[1]E!D:D,Tableau1[[#This Row],[N° compte]])-SUMIFS([1]E!F:F,[1]E!G:G,Tableau1[[#Headers],[jjb]],[1]E!D:D,Tableau1[[#This Row],[N° compte]])</f>
        <v>0</v>
      </c>
      <c r="J674" s="30" t="s">
        <v>615</v>
      </c>
    </row>
    <row r="675" spans="1:10">
      <c r="A675" s="23">
        <v>6244</v>
      </c>
      <c r="B675" s="24" t="s">
        <v>692</v>
      </c>
      <c r="C675" s="3">
        <f>SUMIF([1]E!D:D,A675,[1]E!F:F)</f>
        <v>0</v>
      </c>
      <c r="D675" s="3">
        <f>SUMIF([1]E!D:D,A675,[1]E!G:G)</f>
        <v>0</v>
      </c>
      <c r="E675" s="4">
        <f>+SUMIFS([1]E!F:F,[1]E!D:D,A675,[1]E!C:C,"&gt;="&amp;debut,[1]E!C:C,"&lt;="&amp;fin)-SUMIFS([1]E!G:G,[1]E!D:D,A675,[1]E!C:C,"&gt;="&amp;debut,[1]E!C:C,"&lt;="&amp;fin)</f>
        <v>0</v>
      </c>
      <c r="F675" s="4">
        <f>+SUMIFS([1]E!F:F,[1]E!D:D,A675,[1]E!C:C,"&gt;="&amp;$A$1,[1]E!C:C,"&lt;="&amp;$A$2)-SUMIFS([1]E!G:G,[1]E!D:D,A675,[1]E!C:C,"&gt;="&amp;$A$1,[1]E!C:C,"&lt;="&amp;$A$2)</f>
        <v>0</v>
      </c>
      <c r="G675" s="4">
        <f>+SUMIFS([1]E!F:F,[1]E!D:D,A675,[1]E!C:C,"&gt;="&amp;$A$3,[1]E!C:C,"&lt;="&amp;$A$4)-SUMIFS([1]E!G:G,[1]E!D:D,$A$10,[1]E!C:C,"&gt;="&amp;A668,[1]E!C:C,"&lt;="&amp;$A$4)</f>
        <v>0</v>
      </c>
      <c r="H675" s="4">
        <f>+SUMIFS([1]E!F:F,[1]E!K:K,Tableau1[[#Headers],[cal]],[1]E!D:D,Tableau1[[#This Row],[N° compte]])-SUMIFS([1]E!G:G,[1]E!K:K,Tableau1[[#Headers],[cal]],[1]E!D:D,Tableau1[[#This Row],[N° compte]])</f>
        <v>0</v>
      </c>
      <c r="I675" s="4">
        <f>SUMIFS([1]E!F:F,[1]E!K:K,Tableau1[[#Headers],[jjb]],[1]E!D:D,Tableau1[[#This Row],[N° compte]])-SUMIFS([1]E!F:F,[1]E!G:G,Tableau1[[#Headers],[jjb]],[1]E!D:D,Tableau1[[#This Row],[N° compte]])</f>
        <v>0</v>
      </c>
      <c r="J675" s="25" t="s">
        <v>615</v>
      </c>
    </row>
    <row r="676" spans="1:10">
      <c r="A676" s="28">
        <v>6247</v>
      </c>
      <c r="B676" s="29" t="s">
        <v>693</v>
      </c>
      <c r="C676" s="3">
        <f>SUMIF([1]E!D:D,A676,[1]E!F:F)</f>
        <v>0</v>
      </c>
      <c r="D676" s="3">
        <f>SUMIF([1]E!D:D,A676,[1]E!G:G)</f>
        <v>0</v>
      </c>
      <c r="E676" s="4">
        <f>+SUMIFS([1]E!F:F,[1]E!D:D,A676,[1]E!C:C,"&gt;="&amp;debut,[1]E!C:C,"&lt;="&amp;fin)-SUMIFS([1]E!G:G,[1]E!D:D,A676,[1]E!C:C,"&gt;="&amp;debut,[1]E!C:C,"&lt;="&amp;fin)</f>
        <v>0</v>
      </c>
      <c r="F676" s="4">
        <f>+SUMIFS([1]E!F:F,[1]E!D:D,A676,[1]E!C:C,"&gt;="&amp;$A$1,[1]E!C:C,"&lt;="&amp;$A$2)-SUMIFS([1]E!G:G,[1]E!D:D,A676,[1]E!C:C,"&gt;="&amp;$A$1,[1]E!C:C,"&lt;="&amp;$A$2)</f>
        <v>0</v>
      </c>
      <c r="G676" s="4">
        <f>+SUMIFS([1]E!F:F,[1]E!D:D,A676,[1]E!C:C,"&gt;="&amp;$A$3,[1]E!C:C,"&lt;="&amp;$A$4)-SUMIFS([1]E!G:G,[1]E!D:D,$A$10,[1]E!C:C,"&gt;="&amp;A669,[1]E!C:C,"&lt;="&amp;$A$4)</f>
        <v>0</v>
      </c>
      <c r="H676" s="4">
        <f>+SUMIFS([1]E!F:F,[1]E!K:K,Tableau1[[#Headers],[cal]],[1]E!D:D,Tableau1[[#This Row],[N° compte]])-SUMIFS([1]E!G:G,[1]E!K:K,Tableau1[[#Headers],[cal]],[1]E!D:D,Tableau1[[#This Row],[N° compte]])</f>
        <v>0</v>
      </c>
      <c r="I676" s="4">
        <f>SUMIFS([1]E!F:F,[1]E!K:K,Tableau1[[#Headers],[jjb]],[1]E!D:D,Tableau1[[#This Row],[N° compte]])-SUMIFS([1]E!F:F,[1]E!G:G,Tableau1[[#Headers],[jjb]],[1]E!D:D,Tableau1[[#This Row],[N° compte]])</f>
        <v>0</v>
      </c>
      <c r="J676" s="30" t="s">
        <v>615</v>
      </c>
    </row>
    <row r="677" spans="1:10">
      <c r="A677" s="23">
        <v>6248</v>
      </c>
      <c r="B677" s="24" t="s">
        <v>663</v>
      </c>
      <c r="C677" s="3">
        <f>SUMIF([1]E!D:D,A677,[1]E!F:F)</f>
        <v>0</v>
      </c>
      <c r="D677" s="3">
        <f>SUMIF([1]E!D:D,A677,[1]E!G:G)</f>
        <v>0</v>
      </c>
      <c r="E677" s="4">
        <f>+SUMIFS([1]E!F:F,[1]E!D:D,A677,[1]E!C:C,"&gt;="&amp;debut,[1]E!C:C,"&lt;="&amp;fin)-SUMIFS([1]E!G:G,[1]E!D:D,A677,[1]E!C:C,"&gt;="&amp;debut,[1]E!C:C,"&lt;="&amp;fin)</f>
        <v>0</v>
      </c>
      <c r="F677" s="4">
        <f>+SUMIFS([1]E!F:F,[1]E!D:D,A677,[1]E!C:C,"&gt;="&amp;$A$1,[1]E!C:C,"&lt;="&amp;$A$2)-SUMIFS([1]E!G:G,[1]E!D:D,A677,[1]E!C:C,"&gt;="&amp;$A$1,[1]E!C:C,"&lt;="&amp;$A$2)</f>
        <v>0</v>
      </c>
      <c r="G677" s="4">
        <f>+SUMIFS([1]E!F:F,[1]E!D:D,A677,[1]E!C:C,"&gt;="&amp;$A$3,[1]E!C:C,"&lt;="&amp;$A$4)-SUMIFS([1]E!G:G,[1]E!D:D,$A$10,[1]E!C:C,"&gt;="&amp;A670,[1]E!C:C,"&lt;="&amp;$A$4)</f>
        <v>0</v>
      </c>
      <c r="H677" s="4">
        <f>+SUMIFS([1]E!F:F,[1]E!K:K,Tableau1[[#Headers],[cal]],[1]E!D:D,Tableau1[[#This Row],[N° compte]])-SUMIFS([1]E!G:G,[1]E!K:K,Tableau1[[#Headers],[cal]],[1]E!D:D,Tableau1[[#This Row],[N° compte]])</f>
        <v>0</v>
      </c>
      <c r="I677" s="4">
        <f>SUMIFS([1]E!F:F,[1]E!K:K,Tableau1[[#Headers],[jjb]],[1]E!D:D,Tableau1[[#This Row],[N° compte]])-SUMIFS([1]E!F:F,[1]E!G:G,Tableau1[[#Headers],[jjb]],[1]E!D:D,Tableau1[[#This Row],[N° compte]])</f>
        <v>0</v>
      </c>
      <c r="J677" s="25" t="s">
        <v>615</v>
      </c>
    </row>
    <row r="678" spans="1:10">
      <c r="A678" s="28">
        <v>625</v>
      </c>
      <c r="B678" s="29" t="s">
        <v>694</v>
      </c>
      <c r="C678" s="3">
        <f>SUMIF([1]E!D:D,A678,[1]E!F:F)</f>
        <v>0</v>
      </c>
      <c r="D678" s="3">
        <f>SUMIF([1]E!D:D,A678,[1]E!G:G)</f>
        <v>0</v>
      </c>
      <c r="E678" s="4">
        <f>+SUMIFS([1]E!F:F,[1]E!D:D,A678,[1]E!C:C,"&gt;="&amp;debut,[1]E!C:C,"&lt;="&amp;fin)-SUMIFS([1]E!G:G,[1]E!D:D,A678,[1]E!C:C,"&gt;="&amp;debut,[1]E!C:C,"&lt;="&amp;fin)</f>
        <v>0</v>
      </c>
      <c r="F678" s="4">
        <f>+SUMIFS([1]E!F:F,[1]E!D:D,A678,[1]E!C:C,"&gt;="&amp;$A$1,[1]E!C:C,"&lt;="&amp;$A$2)-SUMIFS([1]E!G:G,[1]E!D:D,A678,[1]E!C:C,"&gt;="&amp;$A$1,[1]E!C:C,"&lt;="&amp;$A$2)</f>
        <v>0</v>
      </c>
      <c r="G678" s="4">
        <f>+SUMIFS([1]E!F:F,[1]E!D:D,A678,[1]E!C:C,"&gt;="&amp;$A$3,[1]E!C:C,"&lt;="&amp;$A$4)-SUMIFS([1]E!G:G,[1]E!D:D,$A$10,[1]E!C:C,"&gt;="&amp;A671,[1]E!C:C,"&lt;="&amp;$A$4)</f>
        <v>0</v>
      </c>
      <c r="H678" s="4">
        <f>+SUMIFS([1]E!F:F,[1]E!K:K,Tableau1[[#Headers],[cal]],[1]E!D:D,Tableau1[[#This Row],[N° compte]])-SUMIFS([1]E!G:G,[1]E!K:K,Tableau1[[#Headers],[cal]],[1]E!D:D,Tableau1[[#This Row],[N° compte]])</f>
        <v>0</v>
      </c>
      <c r="I678" s="4">
        <f>SUMIFS([1]E!F:F,[1]E!K:K,Tableau1[[#Headers],[jjb]],[1]E!D:D,Tableau1[[#This Row],[N° compte]])-SUMIFS([1]E!F:F,[1]E!G:G,Tableau1[[#Headers],[jjb]],[1]E!D:D,Tableau1[[#This Row],[N° compte]])</f>
        <v>0</v>
      </c>
      <c r="J678" s="30" t="s">
        <v>615</v>
      </c>
    </row>
    <row r="679" spans="1:10">
      <c r="A679" s="23">
        <v>6251</v>
      </c>
      <c r="B679" s="24" t="s">
        <v>695</v>
      </c>
      <c r="C679" s="3">
        <f>SUMIF([1]E!D:D,A679,[1]E!F:F)</f>
        <v>0</v>
      </c>
      <c r="D679" s="3">
        <f>SUMIF([1]E!D:D,A679,[1]E!G:G)</f>
        <v>0</v>
      </c>
      <c r="E679" s="4">
        <f>+SUMIFS([1]E!F:F,[1]E!D:D,A679,[1]E!C:C,"&gt;="&amp;debut,[1]E!C:C,"&lt;="&amp;fin)-SUMIFS([1]E!G:G,[1]E!D:D,A679,[1]E!C:C,"&gt;="&amp;debut,[1]E!C:C,"&lt;="&amp;fin)</f>
        <v>0</v>
      </c>
      <c r="F679" s="4">
        <f>+SUMIFS([1]E!F:F,[1]E!D:D,A679,[1]E!C:C,"&gt;="&amp;$A$1,[1]E!C:C,"&lt;="&amp;$A$2)-SUMIFS([1]E!G:G,[1]E!D:D,A679,[1]E!C:C,"&gt;="&amp;$A$1,[1]E!C:C,"&lt;="&amp;$A$2)</f>
        <v>0</v>
      </c>
      <c r="G679" s="4">
        <f>+SUMIFS([1]E!F:F,[1]E!D:D,A679,[1]E!C:C,"&gt;="&amp;$A$3,[1]E!C:C,"&lt;="&amp;$A$4)-SUMIFS([1]E!G:G,[1]E!D:D,$A$10,[1]E!C:C,"&gt;="&amp;A672,[1]E!C:C,"&lt;="&amp;$A$4)</f>
        <v>0</v>
      </c>
      <c r="H679" s="4">
        <f>+SUMIFS([1]E!F:F,[1]E!K:K,Tableau1[[#Headers],[cal]],[1]E!D:D,Tableau1[[#This Row],[N° compte]])-SUMIFS([1]E!G:G,[1]E!K:K,Tableau1[[#Headers],[cal]],[1]E!D:D,Tableau1[[#This Row],[N° compte]])</f>
        <v>0</v>
      </c>
      <c r="I679" s="4">
        <f>SUMIFS([1]E!F:F,[1]E!K:K,Tableau1[[#Headers],[jjb]],[1]E!D:D,Tableau1[[#This Row],[N° compte]])-SUMIFS([1]E!F:F,[1]E!G:G,Tableau1[[#Headers],[jjb]],[1]E!D:D,Tableau1[[#This Row],[N° compte]])</f>
        <v>0</v>
      </c>
      <c r="J679" s="25" t="s">
        <v>615</v>
      </c>
    </row>
    <row r="680" spans="1:10">
      <c r="A680" s="28">
        <v>6255</v>
      </c>
      <c r="B680" s="29" t="s">
        <v>696</v>
      </c>
      <c r="C680" s="3">
        <f>SUMIF([1]E!D:D,A680,[1]E!F:F)</f>
        <v>0</v>
      </c>
      <c r="D680" s="3">
        <f>SUMIF([1]E!D:D,A680,[1]E!G:G)</f>
        <v>0</v>
      </c>
      <c r="E680" s="4">
        <f>+SUMIFS([1]E!F:F,[1]E!D:D,A680,[1]E!C:C,"&gt;="&amp;debut,[1]E!C:C,"&lt;="&amp;fin)-SUMIFS([1]E!G:G,[1]E!D:D,A680,[1]E!C:C,"&gt;="&amp;debut,[1]E!C:C,"&lt;="&amp;fin)</f>
        <v>0</v>
      </c>
      <c r="F680" s="4">
        <f>+SUMIFS([1]E!F:F,[1]E!D:D,A680,[1]E!C:C,"&gt;="&amp;$A$1,[1]E!C:C,"&lt;="&amp;$A$2)-SUMIFS([1]E!G:G,[1]E!D:D,A680,[1]E!C:C,"&gt;="&amp;$A$1,[1]E!C:C,"&lt;="&amp;$A$2)</f>
        <v>0</v>
      </c>
      <c r="G680" s="4">
        <f>+SUMIFS([1]E!F:F,[1]E!D:D,A680,[1]E!C:C,"&gt;="&amp;$A$3,[1]E!C:C,"&lt;="&amp;$A$4)-SUMIFS([1]E!G:G,[1]E!D:D,$A$10,[1]E!C:C,"&gt;="&amp;A673,[1]E!C:C,"&lt;="&amp;$A$4)</f>
        <v>0</v>
      </c>
      <c r="H680" s="4">
        <f>+SUMIFS([1]E!F:F,[1]E!K:K,Tableau1[[#Headers],[cal]],[1]E!D:D,Tableau1[[#This Row],[N° compte]])-SUMIFS([1]E!G:G,[1]E!K:K,Tableau1[[#Headers],[cal]],[1]E!D:D,Tableau1[[#This Row],[N° compte]])</f>
        <v>0</v>
      </c>
      <c r="I680" s="4">
        <f>SUMIFS([1]E!F:F,[1]E!K:K,Tableau1[[#Headers],[jjb]],[1]E!D:D,Tableau1[[#This Row],[N° compte]])-SUMIFS([1]E!F:F,[1]E!G:G,Tableau1[[#Headers],[jjb]],[1]E!D:D,Tableau1[[#This Row],[N° compte]])</f>
        <v>0</v>
      </c>
      <c r="J680" s="30" t="s">
        <v>615</v>
      </c>
    </row>
    <row r="681" spans="1:10">
      <c r="A681" s="23">
        <v>6256</v>
      </c>
      <c r="B681" s="24" t="s">
        <v>697</v>
      </c>
      <c r="C681" s="3">
        <f>SUMIF([1]E!D:D,A681,[1]E!F:F)</f>
        <v>0</v>
      </c>
      <c r="D681" s="3">
        <f>SUMIF([1]E!D:D,A681,[1]E!G:G)</f>
        <v>0</v>
      </c>
      <c r="E681" s="4">
        <f>+SUMIFS([1]E!F:F,[1]E!D:D,A681,[1]E!C:C,"&gt;="&amp;debut,[1]E!C:C,"&lt;="&amp;fin)-SUMIFS([1]E!G:G,[1]E!D:D,A681,[1]E!C:C,"&gt;="&amp;debut,[1]E!C:C,"&lt;="&amp;fin)</f>
        <v>0</v>
      </c>
      <c r="F681" s="4">
        <f>+SUMIFS([1]E!F:F,[1]E!D:D,A681,[1]E!C:C,"&gt;="&amp;$A$1,[1]E!C:C,"&lt;="&amp;$A$2)-SUMIFS([1]E!G:G,[1]E!D:D,A681,[1]E!C:C,"&gt;="&amp;$A$1,[1]E!C:C,"&lt;="&amp;$A$2)</f>
        <v>0</v>
      </c>
      <c r="G681" s="4">
        <f>+SUMIFS([1]E!F:F,[1]E!D:D,A681,[1]E!C:C,"&gt;="&amp;$A$3,[1]E!C:C,"&lt;="&amp;$A$4)-SUMIFS([1]E!G:G,[1]E!D:D,$A$10,[1]E!C:C,"&gt;="&amp;A674,[1]E!C:C,"&lt;="&amp;$A$4)</f>
        <v>0</v>
      </c>
      <c r="H681" s="4">
        <f>+SUMIFS([1]E!F:F,[1]E!K:K,Tableau1[[#Headers],[cal]],[1]E!D:D,Tableau1[[#This Row],[N° compte]])-SUMIFS([1]E!G:G,[1]E!K:K,Tableau1[[#Headers],[cal]],[1]E!D:D,Tableau1[[#This Row],[N° compte]])</f>
        <v>0</v>
      </c>
      <c r="I681" s="4">
        <f>SUMIFS([1]E!F:F,[1]E!K:K,Tableau1[[#Headers],[jjb]],[1]E!D:D,Tableau1[[#This Row],[N° compte]])-SUMIFS([1]E!F:F,[1]E!G:G,Tableau1[[#Headers],[jjb]],[1]E!D:D,Tableau1[[#This Row],[N° compte]])</f>
        <v>0</v>
      </c>
      <c r="J681" s="25" t="s">
        <v>615</v>
      </c>
    </row>
    <row r="682" spans="1:10">
      <c r="A682" s="28">
        <v>6257</v>
      </c>
      <c r="B682" s="29" t="s">
        <v>698</v>
      </c>
      <c r="C682" s="3">
        <f>SUMIF([1]E!D:D,A682,[1]E!F:F)</f>
        <v>0</v>
      </c>
      <c r="D682" s="3">
        <f>SUMIF([1]E!D:D,A682,[1]E!G:G)</f>
        <v>0</v>
      </c>
      <c r="E682" s="4">
        <f>+SUMIFS([1]E!F:F,[1]E!D:D,A682,[1]E!C:C,"&gt;="&amp;debut,[1]E!C:C,"&lt;="&amp;fin)-SUMIFS([1]E!G:G,[1]E!D:D,A682,[1]E!C:C,"&gt;="&amp;debut,[1]E!C:C,"&lt;="&amp;fin)</f>
        <v>0</v>
      </c>
      <c r="F682" s="4">
        <f>+SUMIFS([1]E!F:F,[1]E!D:D,A682,[1]E!C:C,"&gt;="&amp;$A$1,[1]E!C:C,"&lt;="&amp;$A$2)-SUMIFS([1]E!G:G,[1]E!D:D,A682,[1]E!C:C,"&gt;="&amp;$A$1,[1]E!C:C,"&lt;="&amp;$A$2)</f>
        <v>0</v>
      </c>
      <c r="G682" s="4">
        <f>+SUMIFS([1]E!F:F,[1]E!D:D,A682,[1]E!C:C,"&gt;="&amp;$A$3,[1]E!C:C,"&lt;="&amp;$A$4)-SUMIFS([1]E!G:G,[1]E!D:D,$A$10,[1]E!C:C,"&gt;="&amp;A675,[1]E!C:C,"&lt;="&amp;$A$4)</f>
        <v>0</v>
      </c>
      <c r="H682" s="4">
        <f>+SUMIFS([1]E!F:F,[1]E!K:K,Tableau1[[#Headers],[cal]],[1]E!D:D,Tableau1[[#This Row],[N° compte]])-SUMIFS([1]E!G:G,[1]E!K:K,Tableau1[[#Headers],[cal]],[1]E!D:D,Tableau1[[#This Row],[N° compte]])</f>
        <v>0</v>
      </c>
      <c r="I682" s="4">
        <f>SUMIFS([1]E!F:F,[1]E!K:K,Tableau1[[#Headers],[jjb]],[1]E!D:D,Tableau1[[#This Row],[N° compte]])-SUMIFS([1]E!F:F,[1]E!G:G,Tableau1[[#Headers],[jjb]],[1]E!D:D,Tableau1[[#This Row],[N° compte]])</f>
        <v>0</v>
      </c>
      <c r="J682" s="30" t="s">
        <v>615</v>
      </c>
    </row>
    <row r="683" spans="1:10">
      <c r="A683" s="23">
        <v>626</v>
      </c>
      <c r="B683" s="24" t="s">
        <v>699</v>
      </c>
      <c r="C683" s="3">
        <f>SUMIF([1]E!D:D,A683,[1]E!F:F)</f>
        <v>0</v>
      </c>
      <c r="D683" s="3">
        <f>SUMIF([1]E!D:D,A683,[1]E!G:G)</f>
        <v>0</v>
      </c>
      <c r="E683" s="4">
        <f>+SUMIFS([1]E!F:F,[1]E!D:D,A683,[1]E!C:C,"&gt;="&amp;debut,[1]E!C:C,"&lt;="&amp;fin)-SUMIFS([1]E!G:G,[1]E!D:D,A683,[1]E!C:C,"&gt;="&amp;debut,[1]E!C:C,"&lt;="&amp;fin)</f>
        <v>0</v>
      </c>
      <c r="F683" s="4">
        <f>+SUMIFS([1]E!F:F,[1]E!D:D,A683,[1]E!C:C,"&gt;="&amp;$A$1,[1]E!C:C,"&lt;="&amp;$A$2)-SUMIFS([1]E!G:G,[1]E!D:D,A683,[1]E!C:C,"&gt;="&amp;$A$1,[1]E!C:C,"&lt;="&amp;$A$2)</f>
        <v>0</v>
      </c>
      <c r="G683" s="4">
        <f>+SUMIFS([1]E!F:F,[1]E!D:D,A683,[1]E!C:C,"&gt;="&amp;$A$3,[1]E!C:C,"&lt;="&amp;$A$4)-SUMIFS([1]E!G:G,[1]E!D:D,$A$10,[1]E!C:C,"&gt;="&amp;A676,[1]E!C:C,"&lt;="&amp;$A$4)</f>
        <v>0</v>
      </c>
      <c r="H683" s="4">
        <f>+SUMIFS([1]E!F:F,[1]E!K:K,Tableau1[[#Headers],[cal]],[1]E!D:D,Tableau1[[#This Row],[N° compte]])-SUMIFS([1]E!G:G,[1]E!K:K,Tableau1[[#Headers],[cal]],[1]E!D:D,Tableau1[[#This Row],[N° compte]])</f>
        <v>0</v>
      </c>
      <c r="I683" s="4">
        <f>SUMIFS([1]E!F:F,[1]E!K:K,Tableau1[[#Headers],[jjb]],[1]E!D:D,Tableau1[[#This Row],[N° compte]])-SUMIFS([1]E!F:F,[1]E!G:G,Tableau1[[#Headers],[jjb]],[1]E!D:D,Tableau1[[#This Row],[N° compte]])</f>
        <v>0</v>
      </c>
      <c r="J683" s="25" t="s">
        <v>615</v>
      </c>
    </row>
    <row r="684" spans="1:10">
      <c r="A684" s="28">
        <v>627</v>
      </c>
      <c r="B684" s="29" t="s">
        <v>700</v>
      </c>
      <c r="C684" s="3">
        <f>SUMIF([1]E!D:D,A684,[1]E!F:F)</f>
        <v>0</v>
      </c>
      <c r="D684" s="3">
        <f>SUMIF([1]E!D:D,A684,[1]E!G:G)</f>
        <v>0</v>
      </c>
      <c r="E684" s="4">
        <f>+SUMIFS([1]E!F:F,[1]E!D:D,A684,[1]E!C:C,"&gt;="&amp;debut,[1]E!C:C,"&lt;="&amp;fin)-SUMIFS([1]E!G:G,[1]E!D:D,A684,[1]E!C:C,"&gt;="&amp;debut,[1]E!C:C,"&lt;="&amp;fin)</f>
        <v>0</v>
      </c>
      <c r="F684" s="4">
        <f>+SUMIFS([1]E!F:F,[1]E!D:D,A684,[1]E!C:C,"&gt;="&amp;$A$1,[1]E!C:C,"&lt;="&amp;$A$2)-SUMIFS([1]E!G:G,[1]E!D:D,A684,[1]E!C:C,"&gt;="&amp;$A$1,[1]E!C:C,"&lt;="&amp;$A$2)</f>
        <v>0</v>
      </c>
      <c r="G684" s="4">
        <f>+SUMIFS([1]E!F:F,[1]E!D:D,A684,[1]E!C:C,"&gt;="&amp;$A$3,[1]E!C:C,"&lt;="&amp;$A$4)-SUMIFS([1]E!G:G,[1]E!D:D,$A$10,[1]E!C:C,"&gt;="&amp;A677,[1]E!C:C,"&lt;="&amp;$A$4)</f>
        <v>0</v>
      </c>
      <c r="H684" s="4">
        <f>+SUMIFS([1]E!F:F,[1]E!K:K,Tableau1[[#Headers],[cal]],[1]E!D:D,Tableau1[[#This Row],[N° compte]])-SUMIFS([1]E!G:G,[1]E!K:K,Tableau1[[#Headers],[cal]],[1]E!D:D,Tableau1[[#This Row],[N° compte]])</f>
        <v>0</v>
      </c>
      <c r="I684" s="4">
        <f>SUMIFS([1]E!F:F,[1]E!K:K,Tableau1[[#Headers],[jjb]],[1]E!D:D,Tableau1[[#This Row],[N° compte]])-SUMIFS([1]E!F:F,[1]E!G:G,Tableau1[[#Headers],[jjb]],[1]E!D:D,Tableau1[[#This Row],[N° compte]])</f>
        <v>0</v>
      </c>
      <c r="J684" s="30" t="s">
        <v>615</v>
      </c>
    </row>
    <row r="685" spans="1:10">
      <c r="A685" s="23">
        <v>6271</v>
      </c>
      <c r="B685" s="24" t="s">
        <v>701</v>
      </c>
      <c r="C685" s="3">
        <f>SUMIF([1]E!D:D,A685,[1]E!F:F)</f>
        <v>0</v>
      </c>
      <c r="D685" s="3">
        <f>SUMIF([1]E!D:D,A685,[1]E!G:G)</f>
        <v>0</v>
      </c>
      <c r="E685" s="4">
        <f>+SUMIFS([1]E!F:F,[1]E!D:D,A685,[1]E!C:C,"&gt;="&amp;debut,[1]E!C:C,"&lt;="&amp;fin)-SUMIFS([1]E!G:G,[1]E!D:D,A685,[1]E!C:C,"&gt;="&amp;debut,[1]E!C:C,"&lt;="&amp;fin)</f>
        <v>0</v>
      </c>
      <c r="F685" s="4">
        <f>+SUMIFS([1]E!F:F,[1]E!D:D,A685,[1]E!C:C,"&gt;="&amp;$A$1,[1]E!C:C,"&lt;="&amp;$A$2)-SUMIFS([1]E!G:G,[1]E!D:D,A685,[1]E!C:C,"&gt;="&amp;$A$1,[1]E!C:C,"&lt;="&amp;$A$2)</f>
        <v>0</v>
      </c>
      <c r="G685" s="4">
        <f>+SUMIFS([1]E!F:F,[1]E!D:D,A685,[1]E!C:C,"&gt;="&amp;$A$3,[1]E!C:C,"&lt;="&amp;$A$4)-SUMIFS([1]E!G:G,[1]E!D:D,$A$10,[1]E!C:C,"&gt;="&amp;A678,[1]E!C:C,"&lt;="&amp;$A$4)</f>
        <v>0</v>
      </c>
      <c r="H685" s="4">
        <f>+SUMIFS([1]E!F:F,[1]E!K:K,Tableau1[[#Headers],[cal]],[1]E!D:D,Tableau1[[#This Row],[N° compte]])-SUMIFS([1]E!G:G,[1]E!K:K,Tableau1[[#Headers],[cal]],[1]E!D:D,Tableau1[[#This Row],[N° compte]])</f>
        <v>0</v>
      </c>
      <c r="I685" s="4">
        <f>SUMIFS([1]E!F:F,[1]E!K:K,Tableau1[[#Headers],[jjb]],[1]E!D:D,Tableau1[[#This Row],[N° compte]])-SUMIFS([1]E!F:F,[1]E!G:G,Tableau1[[#Headers],[jjb]],[1]E!D:D,Tableau1[[#This Row],[N° compte]])</f>
        <v>0</v>
      </c>
      <c r="J685" s="25" t="s">
        <v>615</v>
      </c>
    </row>
    <row r="686" spans="1:10">
      <c r="A686" s="28">
        <v>6272</v>
      </c>
      <c r="B686" s="29" t="s">
        <v>702</v>
      </c>
      <c r="C686" s="3">
        <f>SUMIF([1]E!D:D,A686,[1]E!F:F)</f>
        <v>0</v>
      </c>
      <c r="D686" s="3">
        <f>SUMIF([1]E!D:D,A686,[1]E!G:G)</f>
        <v>0</v>
      </c>
      <c r="E686" s="4">
        <f>+SUMIFS([1]E!F:F,[1]E!D:D,A686,[1]E!C:C,"&gt;="&amp;debut,[1]E!C:C,"&lt;="&amp;fin)-SUMIFS([1]E!G:G,[1]E!D:D,A686,[1]E!C:C,"&gt;="&amp;debut,[1]E!C:C,"&lt;="&amp;fin)</f>
        <v>0</v>
      </c>
      <c r="F686" s="4">
        <f>+SUMIFS([1]E!F:F,[1]E!D:D,A686,[1]E!C:C,"&gt;="&amp;$A$1,[1]E!C:C,"&lt;="&amp;$A$2)-SUMIFS([1]E!G:G,[1]E!D:D,A686,[1]E!C:C,"&gt;="&amp;$A$1,[1]E!C:C,"&lt;="&amp;$A$2)</f>
        <v>0</v>
      </c>
      <c r="G686" s="4">
        <f>+SUMIFS([1]E!F:F,[1]E!D:D,A686,[1]E!C:C,"&gt;="&amp;$A$3,[1]E!C:C,"&lt;="&amp;$A$4)-SUMIFS([1]E!G:G,[1]E!D:D,$A$10,[1]E!C:C,"&gt;="&amp;A679,[1]E!C:C,"&lt;="&amp;$A$4)</f>
        <v>0</v>
      </c>
      <c r="H686" s="4">
        <f>+SUMIFS([1]E!F:F,[1]E!K:K,Tableau1[[#Headers],[cal]],[1]E!D:D,Tableau1[[#This Row],[N° compte]])-SUMIFS([1]E!G:G,[1]E!K:K,Tableau1[[#Headers],[cal]],[1]E!D:D,Tableau1[[#This Row],[N° compte]])</f>
        <v>0</v>
      </c>
      <c r="I686" s="4">
        <f>SUMIFS([1]E!F:F,[1]E!K:K,Tableau1[[#Headers],[jjb]],[1]E!D:D,Tableau1[[#This Row],[N° compte]])-SUMIFS([1]E!F:F,[1]E!G:G,Tableau1[[#Headers],[jjb]],[1]E!D:D,Tableau1[[#This Row],[N° compte]])</f>
        <v>0</v>
      </c>
      <c r="J686" s="30" t="s">
        <v>615</v>
      </c>
    </row>
    <row r="687" spans="1:10">
      <c r="A687" s="23">
        <v>6275</v>
      </c>
      <c r="B687" s="24" t="s">
        <v>703</v>
      </c>
      <c r="C687" s="3">
        <f>SUMIF([1]E!D:D,A687,[1]E!F:F)</f>
        <v>0</v>
      </c>
      <c r="D687" s="3">
        <f>SUMIF([1]E!D:D,A687,[1]E!G:G)</f>
        <v>0</v>
      </c>
      <c r="E687" s="4">
        <f>+SUMIFS([1]E!F:F,[1]E!D:D,A687,[1]E!C:C,"&gt;="&amp;debut,[1]E!C:C,"&lt;="&amp;fin)-SUMIFS([1]E!G:G,[1]E!D:D,A687,[1]E!C:C,"&gt;="&amp;debut,[1]E!C:C,"&lt;="&amp;fin)</f>
        <v>0</v>
      </c>
      <c r="F687" s="4">
        <f>+SUMIFS([1]E!F:F,[1]E!D:D,A687,[1]E!C:C,"&gt;="&amp;$A$1,[1]E!C:C,"&lt;="&amp;$A$2)-SUMIFS([1]E!G:G,[1]E!D:D,A687,[1]E!C:C,"&gt;="&amp;$A$1,[1]E!C:C,"&lt;="&amp;$A$2)</f>
        <v>0</v>
      </c>
      <c r="G687" s="4">
        <f>+SUMIFS([1]E!F:F,[1]E!D:D,A687,[1]E!C:C,"&gt;="&amp;$A$3,[1]E!C:C,"&lt;="&amp;$A$4)-SUMIFS([1]E!G:G,[1]E!D:D,$A$10,[1]E!C:C,"&gt;="&amp;A680,[1]E!C:C,"&lt;="&amp;$A$4)</f>
        <v>0</v>
      </c>
      <c r="H687" s="4">
        <f>+SUMIFS([1]E!F:F,[1]E!K:K,Tableau1[[#Headers],[cal]],[1]E!D:D,Tableau1[[#This Row],[N° compte]])-SUMIFS([1]E!G:G,[1]E!K:K,Tableau1[[#Headers],[cal]],[1]E!D:D,Tableau1[[#This Row],[N° compte]])</f>
        <v>0</v>
      </c>
      <c r="I687" s="4">
        <f>SUMIFS([1]E!F:F,[1]E!K:K,Tableau1[[#Headers],[jjb]],[1]E!D:D,Tableau1[[#This Row],[N° compte]])-SUMIFS([1]E!F:F,[1]E!G:G,Tableau1[[#Headers],[jjb]],[1]E!D:D,Tableau1[[#This Row],[N° compte]])</f>
        <v>0</v>
      </c>
      <c r="J687" s="25" t="s">
        <v>615</v>
      </c>
    </row>
    <row r="688" spans="1:10">
      <c r="A688" s="28">
        <v>6276</v>
      </c>
      <c r="B688" s="29" t="s">
        <v>704</v>
      </c>
      <c r="C688" s="3">
        <f>SUMIF([1]E!D:D,A688,[1]E!F:F)</f>
        <v>0</v>
      </c>
      <c r="D688" s="3">
        <f>SUMIF([1]E!D:D,A688,[1]E!G:G)</f>
        <v>0</v>
      </c>
      <c r="E688" s="4">
        <f>+SUMIFS([1]E!F:F,[1]E!D:D,A688,[1]E!C:C,"&gt;="&amp;debut,[1]E!C:C,"&lt;="&amp;fin)-SUMIFS([1]E!G:G,[1]E!D:D,A688,[1]E!C:C,"&gt;="&amp;debut,[1]E!C:C,"&lt;="&amp;fin)</f>
        <v>0</v>
      </c>
      <c r="F688" s="4">
        <f>+SUMIFS([1]E!F:F,[1]E!D:D,A688,[1]E!C:C,"&gt;="&amp;$A$1,[1]E!C:C,"&lt;="&amp;$A$2)-SUMIFS([1]E!G:G,[1]E!D:D,A688,[1]E!C:C,"&gt;="&amp;$A$1,[1]E!C:C,"&lt;="&amp;$A$2)</f>
        <v>0</v>
      </c>
      <c r="G688" s="4">
        <f>+SUMIFS([1]E!F:F,[1]E!D:D,A688,[1]E!C:C,"&gt;="&amp;$A$3,[1]E!C:C,"&lt;="&amp;$A$4)-SUMIFS([1]E!G:G,[1]E!D:D,$A$10,[1]E!C:C,"&gt;="&amp;A681,[1]E!C:C,"&lt;="&amp;$A$4)</f>
        <v>0</v>
      </c>
      <c r="H688" s="4">
        <f>+SUMIFS([1]E!F:F,[1]E!K:K,Tableau1[[#Headers],[cal]],[1]E!D:D,Tableau1[[#This Row],[N° compte]])-SUMIFS([1]E!G:G,[1]E!K:K,Tableau1[[#Headers],[cal]],[1]E!D:D,Tableau1[[#This Row],[N° compte]])</f>
        <v>0</v>
      </c>
      <c r="I688" s="4">
        <f>SUMIFS([1]E!F:F,[1]E!K:K,Tableau1[[#Headers],[jjb]],[1]E!D:D,Tableau1[[#This Row],[N° compte]])-SUMIFS([1]E!F:F,[1]E!G:G,Tableau1[[#Headers],[jjb]],[1]E!D:D,Tableau1[[#This Row],[N° compte]])</f>
        <v>0</v>
      </c>
      <c r="J688" s="30" t="s">
        <v>615</v>
      </c>
    </row>
    <row r="689" spans="1:10">
      <c r="A689" s="23">
        <v>6278</v>
      </c>
      <c r="B689" s="24" t="s">
        <v>705</v>
      </c>
      <c r="C689" s="3">
        <f>SUMIF([1]E!D:D,A689,[1]E!F:F)</f>
        <v>0</v>
      </c>
      <c r="D689" s="3">
        <f>SUMIF([1]E!D:D,A689,[1]E!G:G)</f>
        <v>0</v>
      </c>
      <c r="E689" s="4">
        <f>+SUMIFS([1]E!F:F,[1]E!D:D,A689,[1]E!C:C,"&gt;="&amp;debut,[1]E!C:C,"&lt;="&amp;fin)-SUMIFS([1]E!G:G,[1]E!D:D,A689,[1]E!C:C,"&gt;="&amp;debut,[1]E!C:C,"&lt;="&amp;fin)</f>
        <v>0</v>
      </c>
      <c r="F689" s="4">
        <f>+SUMIFS([1]E!F:F,[1]E!D:D,A689,[1]E!C:C,"&gt;="&amp;$A$1,[1]E!C:C,"&lt;="&amp;$A$2)-SUMIFS([1]E!G:G,[1]E!D:D,A689,[1]E!C:C,"&gt;="&amp;$A$1,[1]E!C:C,"&lt;="&amp;$A$2)</f>
        <v>0</v>
      </c>
      <c r="G689" s="4">
        <f>+SUMIFS([1]E!F:F,[1]E!D:D,A689,[1]E!C:C,"&gt;="&amp;$A$3,[1]E!C:C,"&lt;="&amp;$A$4)-SUMIFS([1]E!G:G,[1]E!D:D,$A$10,[1]E!C:C,"&gt;="&amp;A682,[1]E!C:C,"&lt;="&amp;$A$4)</f>
        <v>0</v>
      </c>
      <c r="H689" s="4">
        <f>+SUMIFS([1]E!F:F,[1]E!K:K,Tableau1[[#Headers],[cal]],[1]E!D:D,Tableau1[[#This Row],[N° compte]])-SUMIFS([1]E!G:G,[1]E!K:K,Tableau1[[#Headers],[cal]],[1]E!D:D,Tableau1[[#This Row],[N° compte]])</f>
        <v>0</v>
      </c>
      <c r="I689" s="4">
        <f>SUMIFS([1]E!F:F,[1]E!K:K,Tableau1[[#Headers],[jjb]],[1]E!D:D,Tableau1[[#This Row],[N° compte]])-SUMIFS([1]E!F:F,[1]E!G:G,Tableau1[[#Headers],[jjb]],[1]E!D:D,Tableau1[[#This Row],[N° compte]])</f>
        <v>0</v>
      </c>
      <c r="J689" s="25" t="s">
        <v>615</v>
      </c>
    </row>
    <row r="690" spans="1:10">
      <c r="A690" s="28">
        <v>628</v>
      </c>
      <c r="B690" s="29" t="s">
        <v>663</v>
      </c>
      <c r="C690" s="3">
        <f>SUMIF([1]E!D:D,A690,[1]E!F:F)</f>
        <v>0</v>
      </c>
      <c r="D690" s="3">
        <f>SUMIF([1]E!D:D,A690,[1]E!G:G)</f>
        <v>0</v>
      </c>
      <c r="E690" s="4">
        <f>+SUMIFS([1]E!F:F,[1]E!D:D,A690,[1]E!C:C,"&gt;="&amp;debut,[1]E!C:C,"&lt;="&amp;fin)-SUMIFS([1]E!G:G,[1]E!D:D,A690,[1]E!C:C,"&gt;="&amp;debut,[1]E!C:C,"&lt;="&amp;fin)</f>
        <v>0</v>
      </c>
      <c r="F690" s="4">
        <f>+SUMIFS([1]E!F:F,[1]E!D:D,A690,[1]E!C:C,"&gt;="&amp;$A$1,[1]E!C:C,"&lt;="&amp;$A$2)-SUMIFS([1]E!G:G,[1]E!D:D,A690,[1]E!C:C,"&gt;="&amp;$A$1,[1]E!C:C,"&lt;="&amp;$A$2)</f>
        <v>0</v>
      </c>
      <c r="G690" s="4">
        <f>+SUMIFS([1]E!F:F,[1]E!D:D,A690,[1]E!C:C,"&gt;="&amp;$A$3,[1]E!C:C,"&lt;="&amp;$A$4)-SUMIFS([1]E!G:G,[1]E!D:D,$A$10,[1]E!C:C,"&gt;="&amp;A683,[1]E!C:C,"&lt;="&amp;$A$4)</f>
        <v>0</v>
      </c>
      <c r="H690" s="4">
        <f>+SUMIFS([1]E!F:F,[1]E!K:K,Tableau1[[#Headers],[cal]],[1]E!D:D,Tableau1[[#This Row],[N° compte]])-SUMIFS([1]E!G:G,[1]E!K:K,Tableau1[[#Headers],[cal]],[1]E!D:D,Tableau1[[#This Row],[N° compte]])</f>
        <v>0</v>
      </c>
      <c r="I690" s="4">
        <f>SUMIFS([1]E!F:F,[1]E!K:K,Tableau1[[#Headers],[jjb]],[1]E!D:D,Tableau1[[#This Row],[N° compte]])-SUMIFS([1]E!F:F,[1]E!G:G,Tableau1[[#Headers],[jjb]],[1]E!D:D,Tableau1[[#This Row],[N° compte]])</f>
        <v>0</v>
      </c>
      <c r="J690" s="30" t="s">
        <v>615</v>
      </c>
    </row>
    <row r="691" spans="1:10">
      <c r="A691" s="23">
        <v>6281</v>
      </c>
      <c r="B691" s="24" t="s">
        <v>706</v>
      </c>
      <c r="C691" s="3">
        <f>SUMIF([1]E!D:D,A691,[1]E!F:F)</f>
        <v>0</v>
      </c>
      <c r="D691" s="3">
        <f>SUMIF([1]E!D:D,A691,[1]E!G:G)</f>
        <v>0</v>
      </c>
      <c r="E691" s="4">
        <f>+SUMIFS([1]E!F:F,[1]E!D:D,A691,[1]E!C:C,"&gt;="&amp;debut,[1]E!C:C,"&lt;="&amp;fin)-SUMIFS([1]E!G:G,[1]E!D:D,A691,[1]E!C:C,"&gt;="&amp;debut,[1]E!C:C,"&lt;="&amp;fin)</f>
        <v>0</v>
      </c>
      <c r="F691" s="4">
        <f>+SUMIFS([1]E!F:F,[1]E!D:D,A691,[1]E!C:C,"&gt;="&amp;$A$1,[1]E!C:C,"&lt;="&amp;$A$2)-SUMIFS([1]E!G:G,[1]E!D:D,A691,[1]E!C:C,"&gt;="&amp;$A$1,[1]E!C:C,"&lt;="&amp;$A$2)</f>
        <v>0</v>
      </c>
      <c r="G691" s="4">
        <f>+SUMIFS([1]E!F:F,[1]E!D:D,A691,[1]E!C:C,"&gt;="&amp;$A$3,[1]E!C:C,"&lt;="&amp;$A$4)-SUMIFS([1]E!G:G,[1]E!D:D,$A$10,[1]E!C:C,"&gt;="&amp;A684,[1]E!C:C,"&lt;="&amp;$A$4)</f>
        <v>0</v>
      </c>
      <c r="H691" s="4">
        <f>+SUMIFS([1]E!F:F,[1]E!K:K,Tableau1[[#Headers],[cal]],[1]E!D:D,Tableau1[[#This Row],[N° compte]])-SUMIFS([1]E!G:G,[1]E!K:K,Tableau1[[#Headers],[cal]],[1]E!D:D,Tableau1[[#This Row],[N° compte]])</f>
        <v>0</v>
      </c>
      <c r="I691" s="4">
        <f>SUMIFS([1]E!F:F,[1]E!K:K,Tableau1[[#Headers],[jjb]],[1]E!D:D,Tableau1[[#This Row],[N° compte]])-SUMIFS([1]E!F:F,[1]E!G:G,Tableau1[[#Headers],[jjb]],[1]E!D:D,Tableau1[[#This Row],[N° compte]])</f>
        <v>0</v>
      </c>
      <c r="J691" s="25" t="s">
        <v>615</v>
      </c>
    </row>
    <row r="692" spans="1:10">
      <c r="A692" s="28">
        <v>6284</v>
      </c>
      <c r="B692" s="29" t="s">
        <v>707</v>
      </c>
      <c r="C692" s="3">
        <f>SUMIF([1]E!D:D,A692,[1]E!F:F)</f>
        <v>0</v>
      </c>
      <c r="D692" s="3">
        <f>SUMIF([1]E!D:D,A692,[1]E!G:G)</f>
        <v>0</v>
      </c>
      <c r="E692" s="4">
        <f>+SUMIFS([1]E!F:F,[1]E!D:D,A692,[1]E!C:C,"&gt;="&amp;debut,[1]E!C:C,"&lt;="&amp;fin)-SUMIFS([1]E!G:G,[1]E!D:D,A692,[1]E!C:C,"&gt;="&amp;debut,[1]E!C:C,"&lt;="&amp;fin)</f>
        <v>0</v>
      </c>
      <c r="F692" s="4">
        <f>+SUMIFS([1]E!F:F,[1]E!D:D,A692,[1]E!C:C,"&gt;="&amp;$A$1,[1]E!C:C,"&lt;="&amp;$A$2)-SUMIFS([1]E!G:G,[1]E!D:D,A692,[1]E!C:C,"&gt;="&amp;$A$1,[1]E!C:C,"&lt;="&amp;$A$2)</f>
        <v>0</v>
      </c>
      <c r="G692" s="4">
        <f>+SUMIFS([1]E!F:F,[1]E!D:D,A692,[1]E!C:C,"&gt;="&amp;$A$3,[1]E!C:C,"&lt;="&amp;$A$4)-SUMIFS([1]E!G:G,[1]E!D:D,$A$10,[1]E!C:C,"&gt;="&amp;A685,[1]E!C:C,"&lt;="&amp;$A$4)</f>
        <v>0</v>
      </c>
      <c r="H692" s="4">
        <f>+SUMIFS([1]E!F:F,[1]E!K:K,Tableau1[[#Headers],[cal]],[1]E!D:D,Tableau1[[#This Row],[N° compte]])-SUMIFS([1]E!G:G,[1]E!K:K,Tableau1[[#Headers],[cal]],[1]E!D:D,Tableau1[[#This Row],[N° compte]])</f>
        <v>0</v>
      </c>
      <c r="I692" s="4">
        <f>SUMIFS([1]E!F:F,[1]E!K:K,Tableau1[[#Headers],[jjb]],[1]E!D:D,Tableau1[[#This Row],[N° compte]])-SUMIFS([1]E!F:F,[1]E!G:G,Tableau1[[#Headers],[jjb]],[1]E!D:D,Tableau1[[#This Row],[N° compte]])</f>
        <v>0</v>
      </c>
      <c r="J692" s="30" t="s">
        <v>615</v>
      </c>
    </row>
    <row r="693" spans="1:10">
      <c r="A693" s="23">
        <v>629</v>
      </c>
      <c r="B693" s="24" t="s">
        <v>708</v>
      </c>
      <c r="C693" s="3">
        <f>SUMIF([1]E!D:D,A693,[1]E!F:F)</f>
        <v>0</v>
      </c>
      <c r="D693" s="3">
        <f>SUMIF([1]E!D:D,A693,[1]E!G:G)</f>
        <v>0</v>
      </c>
      <c r="E693" s="4">
        <f>+SUMIFS([1]E!F:F,[1]E!D:D,A693,[1]E!C:C,"&gt;="&amp;debut,[1]E!C:C,"&lt;="&amp;fin)-SUMIFS([1]E!G:G,[1]E!D:D,A693,[1]E!C:C,"&gt;="&amp;debut,[1]E!C:C,"&lt;="&amp;fin)</f>
        <v>0</v>
      </c>
      <c r="F693" s="4">
        <f>+SUMIFS([1]E!F:F,[1]E!D:D,A693,[1]E!C:C,"&gt;="&amp;$A$1,[1]E!C:C,"&lt;="&amp;$A$2)-SUMIFS([1]E!G:G,[1]E!D:D,A693,[1]E!C:C,"&gt;="&amp;$A$1,[1]E!C:C,"&lt;="&amp;$A$2)</f>
        <v>0</v>
      </c>
      <c r="G693" s="4">
        <f>+SUMIFS([1]E!F:F,[1]E!D:D,A693,[1]E!C:C,"&gt;="&amp;$A$3,[1]E!C:C,"&lt;="&amp;$A$4)-SUMIFS([1]E!G:G,[1]E!D:D,$A$10,[1]E!C:C,"&gt;="&amp;A686,[1]E!C:C,"&lt;="&amp;$A$4)</f>
        <v>0</v>
      </c>
      <c r="H693" s="4">
        <f>+SUMIFS([1]E!F:F,[1]E!K:K,Tableau1[[#Headers],[cal]],[1]E!D:D,Tableau1[[#This Row],[N° compte]])-SUMIFS([1]E!G:G,[1]E!K:K,Tableau1[[#Headers],[cal]],[1]E!D:D,Tableau1[[#This Row],[N° compte]])</f>
        <v>0</v>
      </c>
      <c r="I693" s="4">
        <f>SUMIFS([1]E!F:F,[1]E!K:K,Tableau1[[#Headers],[jjb]],[1]E!D:D,Tableau1[[#This Row],[N° compte]])-SUMIFS([1]E!F:F,[1]E!G:G,Tableau1[[#Headers],[jjb]],[1]E!D:D,Tableau1[[#This Row],[N° compte]])</f>
        <v>0</v>
      </c>
      <c r="J693" s="25" t="s">
        <v>615</v>
      </c>
    </row>
    <row r="694" spans="1:10">
      <c r="A694" s="20">
        <v>63</v>
      </c>
      <c r="B694" s="21" t="s">
        <v>709</v>
      </c>
      <c r="C694" s="3">
        <f>SUMIF([1]E!D:D,A694,[1]E!F:F)</f>
        <v>0</v>
      </c>
      <c r="D694" s="3">
        <f>SUMIF([1]E!D:D,A694,[1]E!G:G)</f>
        <v>0</v>
      </c>
      <c r="E694" s="4">
        <f>+SUMIFS([1]E!F:F,[1]E!D:D,A694,[1]E!C:C,"&gt;="&amp;debut,[1]E!C:C,"&lt;="&amp;fin)-SUMIFS([1]E!G:G,[1]E!D:D,A694,[1]E!C:C,"&gt;="&amp;debut,[1]E!C:C,"&lt;="&amp;fin)</f>
        <v>0</v>
      </c>
      <c r="F694" s="4">
        <f>+SUMIFS([1]E!F:F,[1]E!D:D,A694,[1]E!C:C,"&gt;="&amp;$A$1,[1]E!C:C,"&lt;="&amp;$A$2)-SUMIFS([1]E!G:G,[1]E!D:D,A694,[1]E!C:C,"&gt;="&amp;$A$1,[1]E!C:C,"&lt;="&amp;$A$2)</f>
        <v>0</v>
      </c>
      <c r="G694" s="4">
        <f>+SUMIFS([1]E!F:F,[1]E!D:D,A694,[1]E!C:C,"&gt;="&amp;$A$3,[1]E!C:C,"&lt;="&amp;$A$4)-SUMIFS([1]E!G:G,[1]E!D:D,$A$10,[1]E!C:C,"&gt;="&amp;A687,[1]E!C:C,"&lt;="&amp;$A$4)</f>
        <v>0</v>
      </c>
      <c r="H694" s="4">
        <f>+SUMIFS([1]E!F:F,[1]E!K:K,Tableau1[[#Headers],[cal]],[1]E!D:D,Tableau1[[#This Row],[N° compte]])-SUMIFS([1]E!G:G,[1]E!K:K,Tableau1[[#Headers],[cal]],[1]E!D:D,Tableau1[[#This Row],[N° compte]])</f>
        <v>0</v>
      </c>
      <c r="I694" s="4">
        <f>SUMIFS([1]E!F:F,[1]E!K:K,Tableau1[[#Headers],[jjb]],[1]E!D:D,Tableau1[[#This Row],[N° compte]])-SUMIFS([1]E!F:F,[1]E!G:G,Tableau1[[#Headers],[jjb]],[1]E!D:D,Tableau1[[#This Row],[N° compte]])</f>
        <v>0</v>
      </c>
      <c r="J694" s="22"/>
    </row>
    <row r="695" spans="1:10">
      <c r="A695" s="23">
        <v>631</v>
      </c>
      <c r="B695" s="24" t="s">
        <v>710</v>
      </c>
      <c r="C695" s="3">
        <f>SUMIF([1]E!D:D,A695,[1]E!F:F)</f>
        <v>0</v>
      </c>
      <c r="D695" s="3">
        <f>SUMIF([1]E!D:D,A695,[1]E!G:G)</f>
        <v>0</v>
      </c>
      <c r="E695" s="4">
        <f>+SUMIFS([1]E!F:F,[1]E!D:D,A695,[1]E!C:C,"&gt;="&amp;debut,[1]E!C:C,"&lt;="&amp;fin)-SUMIFS([1]E!G:G,[1]E!D:D,A695,[1]E!C:C,"&gt;="&amp;debut,[1]E!C:C,"&lt;="&amp;fin)</f>
        <v>0</v>
      </c>
      <c r="F695" s="4">
        <f>+SUMIFS([1]E!F:F,[1]E!D:D,A695,[1]E!C:C,"&gt;="&amp;$A$1,[1]E!C:C,"&lt;="&amp;$A$2)-SUMIFS([1]E!G:G,[1]E!D:D,A695,[1]E!C:C,"&gt;="&amp;$A$1,[1]E!C:C,"&lt;="&amp;$A$2)</f>
        <v>0</v>
      </c>
      <c r="G695" s="4">
        <f>+SUMIFS([1]E!F:F,[1]E!D:D,A695,[1]E!C:C,"&gt;="&amp;$A$3,[1]E!C:C,"&lt;="&amp;$A$4)-SUMIFS([1]E!G:G,[1]E!D:D,$A$10,[1]E!C:C,"&gt;="&amp;A688,[1]E!C:C,"&lt;="&amp;$A$4)</f>
        <v>0</v>
      </c>
      <c r="H695" s="4">
        <f>+SUMIFS([1]E!F:F,[1]E!K:K,Tableau1[[#Headers],[cal]],[1]E!D:D,Tableau1[[#This Row],[N° compte]])-SUMIFS([1]E!G:G,[1]E!K:K,Tableau1[[#Headers],[cal]],[1]E!D:D,Tableau1[[#This Row],[N° compte]])</f>
        <v>0</v>
      </c>
      <c r="I695" s="4">
        <f>SUMIFS([1]E!F:F,[1]E!K:K,Tableau1[[#Headers],[jjb]],[1]E!D:D,Tableau1[[#This Row],[N° compte]])-SUMIFS([1]E!F:F,[1]E!G:G,Tableau1[[#Headers],[jjb]],[1]E!D:D,Tableau1[[#This Row],[N° compte]])</f>
        <v>0</v>
      </c>
      <c r="J695" s="25" t="s">
        <v>711</v>
      </c>
    </row>
    <row r="696" spans="1:10">
      <c r="A696" s="28">
        <v>6311</v>
      </c>
      <c r="B696" s="29" t="s">
        <v>712</v>
      </c>
      <c r="C696" s="3">
        <f>SUMIF([1]E!D:D,A696,[1]E!F:F)</f>
        <v>0</v>
      </c>
      <c r="D696" s="3">
        <f>SUMIF([1]E!D:D,A696,[1]E!G:G)</f>
        <v>0</v>
      </c>
      <c r="E696" s="4">
        <f>+SUMIFS([1]E!F:F,[1]E!D:D,A696,[1]E!C:C,"&gt;="&amp;debut,[1]E!C:C,"&lt;="&amp;fin)-SUMIFS([1]E!G:G,[1]E!D:D,A696,[1]E!C:C,"&gt;="&amp;debut,[1]E!C:C,"&lt;="&amp;fin)</f>
        <v>0</v>
      </c>
      <c r="F696" s="4">
        <f>+SUMIFS([1]E!F:F,[1]E!D:D,A696,[1]E!C:C,"&gt;="&amp;$A$1,[1]E!C:C,"&lt;="&amp;$A$2)-SUMIFS([1]E!G:G,[1]E!D:D,A696,[1]E!C:C,"&gt;="&amp;$A$1,[1]E!C:C,"&lt;="&amp;$A$2)</f>
        <v>0</v>
      </c>
      <c r="G696" s="4">
        <f>+SUMIFS([1]E!F:F,[1]E!D:D,A696,[1]E!C:C,"&gt;="&amp;$A$3,[1]E!C:C,"&lt;="&amp;$A$4)-SUMIFS([1]E!G:G,[1]E!D:D,$A$10,[1]E!C:C,"&gt;="&amp;A689,[1]E!C:C,"&lt;="&amp;$A$4)</f>
        <v>0</v>
      </c>
      <c r="H696" s="4">
        <f>+SUMIFS([1]E!F:F,[1]E!K:K,Tableau1[[#Headers],[cal]],[1]E!D:D,Tableau1[[#This Row],[N° compte]])-SUMIFS([1]E!G:G,[1]E!K:K,Tableau1[[#Headers],[cal]],[1]E!D:D,Tableau1[[#This Row],[N° compte]])</f>
        <v>0</v>
      </c>
      <c r="I696" s="4">
        <f>SUMIFS([1]E!F:F,[1]E!K:K,Tableau1[[#Headers],[jjb]],[1]E!D:D,Tableau1[[#This Row],[N° compte]])-SUMIFS([1]E!F:F,[1]E!G:G,Tableau1[[#Headers],[jjb]],[1]E!D:D,Tableau1[[#This Row],[N° compte]])</f>
        <v>0</v>
      </c>
      <c r="J696" s="30" t="s">
        <v>711</v>
      </c>
    </row>
    <row r="697" spans="1:10">
      <c r="A697" s="23">
        <v>6312</v>
      </c>
      <c r="B697" s="24" t="s">
        <v>713</v>
      </c>
      <c r="C697" s="3">
        <f>SUMIF([1]E!D:D,A697,[1]E!F:F)</f>
        <v>0</v>
      </c>
      <c r="D697" s="3">
        <f>SUMIF([1]E!D:D,A697,[1]E!G:G)</f>
        <v>0</v>
      </c>
      <c r="E697" s="4">
        <f>+SUMIFS([1]E!F:F,[1]E!D:D,A697,[1]E!C:C,"&gt;="&amp;debut,[1]E!C:C,"&lt;="&amp;fin)-SUMIFS([1]E!G:G,[1]E!D:D,A697,[1]E!C:C,"&gt;="&amp;debut,[1]E!C:C,"&lt;="&amp;fin)</f>
        <v>0</v>
      </c>
      <c r="F697" s="4">
        <f>+SUMIFS([1]E!F:F,[1]E!D:D,A697,[1]E!C:C,"&gt;="&amp;$A$1,[1]E!C:C,"&lt;="&amp;$A$2)-SUMIFS([1]E!G:G,[1]E!D:D,A697,[1]E!C:C,"&gt;="&amp;$A$1,[1]E!C:C,"&lt;="&amp;$A$2)</f>
        <v>0</v>
      </c>
      <c r="G697" s="4">
        <f>+SUMIFS([1]E!F:F,[1]E!D:D,A697,[1]E!C:C,"&gt;="&amp;$A$3,[1]E!C:C,"&lt;="&amp;$A$4)-SUMIFS([1]E!G:G,[1]E!D:D,$A$10,[1]E!C:C,"&gt;="&amp;A690,[1]E!C:C,"&lt;="&amp;$A$4)</f>
        <v>0</v>
      </c>
      <c r="H697" s="4">
        <f>+SUMIFS([1]E!F:F,[1]E!K:K,Tableau1[[#Headers],[cal]],[1]E!D:D,Tableau1[[#This Row],[N° compte]])-SUMIFS([1]E!G:G,[1]E!K:K,Tableau1[[#Headers],[cal]],[1]E!D:D,Tableau1[[#This Row],[N° compte]])</f>
        <v>0</v>
      </c>
      <c r="I697" s="4">
        <f>SUMIFS([1]E!F:F,[1]E!K:K,Tableau1[[#Headers],[jjb]],[1]E!D:D,Tableau1[[#This Row],[N° compte]])-SUMIFS([1]E!F:F,[1]E!G:G,Tableau1[[#Headers],[jjb]],[1]E!D:D,Tableau1[[#This Row],[N° compte]])</f>
        <v>0</v>
      </c>
      <c r="J697" s="25" t="s">
        <v>711</v>
      </c>
    </row>
    <row r="698" spans="1:10">
      <c r="A698" s="28">
        <v>6313</v>
      </c>
      <c r="B698" s="29" t="s">
        <v>714</v>
      </c>
      <c r="C698" s="3">
        <f>SUMIF([1]E!D:D,A698,[1]E!F:F)</f>
        <v>0</v>
      </c>
      <c r="D698" s="3">
        <f>SUMIF([1]E!D:D,A698,[1]E!G:G)</f>
        <v>0</v>
      </c>
      <c r="E698" s="4">
        <f>+SUMIFS([1]E!F:F,[1]E!D:D,A698,[1]E!C:C,"&gt;="&amp;debut,[1]E!C:C,"&lt;="&amp;fin)-SUMIFS([1]E!G:G,[1]E!D:D,A698,[1]E!C:C,"&gt;="&amp;debut,[1]E!C:C,"&lt;="&amp;fin)</f>
        <v>0</v>
      </c>
      <c r="F698" s="4">
        <f>+SUMIFS([1]E!F:F,[1]E!D:D,A698,[1]E!C:C,"&gt;="&amp;$A$1,[1]E!C:C,"&lt;="&amp;$A$2)-SUMIFS([1]E!G:G,[1]E!D:D,A698,[1]E!C:C,"&gt;="&amp;$A$1,[1]E!C:C,"&lt;="&amp;$A$2)</f>
        <v>0</v>
      </c>
      <c r="G698" s="4">
        <f>+SUMIFS([1]E!F:F,[1]E!D:D,A698,[1]E!C:C,"&gt;="&amp;$A$3,[1]E!C:C,"&lt;="&amp;$A$4)-SUMIFS([1]E!G:G,[1]E!D:D,$A$10,[1]E!C:C,"&gt;="&amp;A691,[1]E!C:C,"&lt;="&amp;$A$4)</f>
        <v>0</v>
      </c>
      <c r="H698" s="4">
        <f>+SUMIFS([1]E!F:F,[1]E!K:K,Tableau1[[#Headers],[cal]],[1]E!D:D,Tableau1[[#This Row],[N° compte]])-SUMIFS([1]E!G:G,[1]E!K:K,Tableau1[[#Headers],[cal]],[1]E!D:D,Tableau1[[#This Row],[N° compte]])</f>
        <v>0</v>
      </c>
      <c r="I698" s="4">
        <f>SUMIFS([1]E!F:F,[1]E!K:K,Tableau1[[#Headers],[jjb]],[1]E!D:D,Tableau1[[#This Row],[N° compte]])-SUMIFS([1]E!F:F,[1]E!G:G,Tableau1[[#Headers],[jjb]],[1]E!D:D,Tableau1[[#This Row],[N° compte]])</f>
        <v>0</v>
      </c>
      <c r="J698" s="30" t="s">
        <v>711</v>
      </c>
    </row>
    <row r="699" spans="1:10">
      <c r="A699" s="23">
        <v>6314</v>
      </c>
      <c r="B699" s="24" t="s">
        <v>715</v>
      </c>
      <c r="C699" s="3">
        <f>SUMIF([1]E!D:D,A699,[1]E!F:F)</f>
        <v>0</v>
      </c>
      <c r="D699" s="3">
        <f>SUMIF([1]E!D:D,A699,[1]E!G:G)</f>
        <v>0</v>
      </c>
      <c r="E699" s="4">
        <f>+SUMIFS([1]E!F:F,[1]E!D:D,A699,[1]E!C:C,"&gt;="&amp;debut,[1]E!C:C,"&lt;="&amp;fin)-SUMIFS([1]E!G:G,[1]E!D:D,A699,[1]E!C:C,"&gt;="&amp;debut,[1]E!C:C,"&lt;="&amp;fin)</f>
        <v>0</v>
      </c>
      <c r="F699" s="4">
        <f>+SUMIFS([1]E!F:F,[1]E!D:D,A699,[1]E!C:C,"&gt;="&amp;$A$1,[1]E!C:C,"&lt;="&amp;$A$2)-SUMIFS([1]E!G:G,[1]E!D:D,A699,[1]E!C:C,"&gt;="&amp;$A$1,[1]E!C:C,"&lt;="&amp;$A$2)</f>
        <v>0</v>
      </c>
      <c r="G699" s="4">
        <f>+SUMIFS([1]E!F:F,[1]E!D:D,A699,[1]E!C:C,"&gt;="&amp;$A$3,[1]E!C:C,"&lt;="&amp;$A$4)-SUMIFS([1]E!G:G,[1]E!D:D,$A$10,[1]E!C:C,"&gt;="&amp;A692,[1]E!C:C,"&lt;="&amp;$A$4)</f>
        <v>0</v>
      </c>
      <c r="H699" s="4">
        <f>+SUMIFS([1]E!F:F,[1]E!K:K,Tableau1[[#Headers],[cal]],[1]E!D:D,Tableau1[[#This Row],[N° compte]])-SUMIFS([1]E!G:G,[1]E!K:K,Tableau1[[#Headers],[cal]],[1]E!D:D,Tableau1[[#This Row],[N° compte]])</f>
        <v>0</v>
      </c>
      <c r="I699" s="4">
        <f>SUMIFS([1]E!F:F,[1]E!K:K,Tableau1[[#Headers],[jjb]],[1]E!D:D,Tableau1[[#This Row],[N° compte]])-SUMIFS([1]E!F:F,[1]E!G:G,Tableau1[[#Headers],[jjb]],[1]E!D:D,Tableau1[[#This Row],[N° compte]])</f>
        <v>0</v>
      </c>
      <c r="J699" s="25" t="s">
        <v>711</v>
      </c>
    </row>
    <row r="700" spans="1:10">
      <c r="A700" s="28">
        <v>6318</v>
      </c>
      <c r="B700" s="29" t="s">
        <v>108</v>
      </c>
      <c r="C700" s="3">
        <f>SUMIF([1]E!D:D,A700,[1]E!F:F)</f>
        <v>0</v>
      </c>
      <c r="D700" s="3">
        <f>SUMIF([1]E!D:D,A700,[1]E!G:G)</f>
        <v>0</v>
      </c>
      <c r="E700" s="4">
        <f>+SUMIFS([1]E!F:F,[1]E!D:D,A700,[1]E!C:C,"&gt;="&amp;debut,[1]E!C:C,"&lt;="&amp;fin)-SUMIFS([1]E!G:G,[1]E!D:D,A700,[1]E!C:C,"&gt;="&amp;debut,[1]E!C:C,"&lt;="&amp;fin)</f>
        <v>0</v>
      </c>
      <c r="F700" s="4">
        <f>+SUMIFS([1]E!F:F,[1]E!D:D,A700,[1]E!C:C,"&gt;="&amp;$A$1,[1]E!C:C,"&lt;="&amp;$A$2)-SUMIFS([1]E!G:G,[1]E!D:D,A700,[1]E!C:C,"&gt;="&amp;$A$1,[1]E!C:C,"&lt;="&amp;$A$2)</f>
        <v>0</v>
      </c>
      <c r="G700" s="4">
        <f>+SUMIFS([1]E!F:F,[1]E!D:D,A700,[1]E!C:C,"&gt;="&amp;$A$3,[1]E!C:C,"&lt;="&amp;$A$4)-SUMIFS([1]E!G:G,[1]E!D:D,$A$10,[1]E!C:C,"&gt;="&amp;A693,[1]E!C:C,"&lt;="&amp;$A$4)</f>
        <v>0</v>
      </c>
      <c r="H700" s="4">
        <f>+SUMIFS([1]E!F:F,[1]E!K:K,Tableau1[[#Headers],[cal]],[1]E!D:D,Tableau1[[#This Row],[N° compte]])-SUMIFS([1]E!G:G,[1]E!K:K,Tableau1[[#Headers],[cal]],[1]E!D:D,Tableau1[[#This Row],[N° compte]])</f>
        <v>0</v>
      </c>
      <c r="I700" s="4">
        <f>SUMIFS([1]E!F:F,[1]E!K:K,Tableau1[[#Headers],[jjb]],[1]E!D:D,Tableau1[[#This Row],[N° compte]])-SUMIFS([1]E!F:F,[1]E!G:G,Tableau1[[#Headers],[jjb]],[1]E!D:D,Tableau1[[#This Row],[N° compte]])</f>
        <v>0</v>
      </c>
      <c r="J700" s="30" t="s">
        <v>711</v>
      </c>
    </row>
    <row r="701" spans="1:10">
      <c r="A701" s="23">
        <v>633</v>
      </c>
      <c r="B701" s="24" t="s">
        <v>716</v>
      </c>
      <c r="C701" s="3">
        <f>SUMIF([1]E!D:D,A701,[1]E!F:F)</f>
        <v>0</v>
      </c>
      <c r="D701" s="3">
        <f>SUMIF([1]E!D:D,A701,[1]E!G:G)</f>
        <v>0</v>
      </c>
      <c r="E701" s="4">
        <f>+SUMIFS([1]E!F:F,[1]E!D:D,A701,[1]E!C:C,"&gt;="&amp;debut,[1]E!C:C,"&lt;="&amp;fin)-SUMIFS([1]E!G:G,[1]E!D:D,A701,[1]E!C:C,"&gt;="&amp;debut,[1]E!C:C,"&lt;="&amp;fin)</f>
        <v>0</v>
      </c>
      <c r="F701" s="4">
        <f>+SUMIFS([1]E!F:F,[1]E!D:D,A701,[1]E!C:C,"&gt;="&amp;$A$1,[1]E!C:C,"&lt;="&amp;$A$2)-SUMIFS([1]E!G:G,[1]E!D:D,A701,[1]E!C:C,"&gt;="&amp;$A$1,[1]E!C:C,"&lt;="&amp;$A$2)</f>
        <v>0</v>
      </c>
      <c r="G701" s="4">
        <f>+SUMIFS([1]E!F:F,[1]E!D:D,A701,[1]E!C:C,"&gt;="&amp;$A$3,[1]E!C:C,"&lt;="&amp;$A$4)-SUMIFS([1]E!G:G,[1]E!D:D,$A$10,[1]E!C:C,"&gt;="&amp;A694,[1]E!C:C,"&lt;="&amp;$A$4)</f>
        <v>0</v>
      </c>
      <c r="H701" s="4">
        <f>+SUMIFS([1]E!F:F,[1]E!K:K,Tableau1[[#Headers],[cal]],[1]E!D:D,Tableau1[[#This Row],[N° compte]])-SUMIFS([1]E!G:G,[1]E!K:K,Tableau1[[#Headers],[cal]],[1]E!D:D,Tableau1[[#This Row],[N° compte]])</f>
        <v>0</v>
      </c>
      <c r="I701" s="4">
        <f>SUMIFS([1]E!F:F,[1]E!K:K,Tableau1[[#Headers],[jjb]],[1]E!D:D,Tableau1[[#This Row],[N° compte]])-SUMIFS([1]E!F:F,[1]E!G:G,Tableau1[[#Headers],[jjb]],[1]E!D:D,Tableau1[[#This Row],[N° compte]])</f>
        <v>0</v>
      </c>
      <c r="J701" s="25" t="s">
        <v>711</v>
      </c>
    </row>
    <row r="702" spans="1:10">
      <c r="A702" s="28">
        <v>6331</v>
      </c>
      <c r="B702" s="29" t="s">
        <v>717</v>
      </c>
      <c r="C702" s="3">
        <f>SUMIF([1]E!D:D,A702,[1]E!F:F)</f>
        <v>0</v>
      </c>
      <c r="D702" s="3">
        <f>SUMIF([1]E!D:D,A702,[1]E!G:G)</f>
        <v>0</v>
      </c>
      <c r="E702" s="4">
        <f>+SUMIFS([1]E!F:F,[1]E!D:D,A702,[1]E!C:C,"&gt;="&amp;debut,[1]E!C:C,"&lt;="&amp;fin)-SUMIFS([1]E!G:G,[1]E!D:D,A702,[1]E!C:C,"&gt;="&amp;debut,[1]E!C:C,"&lt;="&amp;fin)</f>
        <v>0</v>
      </c>
      <c r="F702" s="4">
        <f>+SUMIFS([1]E!F:F,[1]E!D:D,A702,[1]E!C:C,"&gt;="&amp;$A$1,[1]E!C:C,"&lt;="&amp;$A$2)-SUMIFS([1]E!G:G,[1]E!D:D,A702,[1]E!C:C,"&gt;="&amp;$A$1,[1]E!C:C,"&lt;="&amp;$A$2)</f>
        <v>0</v>
      </c>
      <c r="G702" s="4">
        <f>+SUMIFS([1]E!F:F,[1]E!D:D,A702,[1]E!C:C,"&gt;="&amp;$A$3,[1]E!C:C,"&lt;="&amp;$A$4)-SUMIFS([1]E!G:G,[1]E!D:D,$A$10,[1]E!C:C,"&gt;="&amp;A695,[1]E!C:C,"&lt;="&amp;$A$4)</f>
        <v>0</v>
      </c>
      <c r="H702" s="4">
        <f>+SUMIFS([1]E!F:F,[1]E!K:K,Tableau1[[#Headers],[cal]],[1]E!D:D,Tableau1[[#This Row],[N° compte]])-SUMIFS([1]E!G:G,[1]E!K:K,Tableau1[[#Headers],[cal]],[1]E!D:D,Tableau1[[#This Row],[N° compte]])</f>
        <v>0</v>
      </c>
      <c r="I702" s="4">
        <f>SUMIFS([1]E!F:F,[1]E!K:K,Tableau1[[#Headers],[jjb]],[1]E!D:D,Tableau1[[#This Row],[N° compte]])-SUMIFS([1]E!F:F,[1]E!G:G,Tableau1[[#Headers],[jjb]],[1]E!D:D,Tableau1[[#This Row],[N° compte]])</f>
        <v>0</v>
      </c>
      <c r="J702" s="30" t="s">
        <v>711</v>
      </c>
    </row>
    <row r="703" spans="1:10">
      <c r="A703" s="23">
        <v>6332</v>
      </c>
      <c r="B703" s="24" t="s">
        <v>718</v>
      </c>
      <c r="C703" s="3">
        <f>SUMIF([1]E!D:D,A703,[1]E!F:F)</f>
        <v>0</v>
      </c>
      <c r="D703" s="3">
        <f>SUMIF([1]E!D:D,A703,[1]E!G:G)</f>
        <v>0</v>
      </c>
      <c r="E703" s="4">
        <f>+SUMIFS([1]E!F:F,[1]E!D:D,A703,[1]E!C:C,"&gt;="&amp;debut,[1]E!C:C,"&lt;="&amp;fin)-SUMIFS([1]E!G:G,[1]E!D:D,A703,[1]E!C:C,"&gt;="&amp;debut,[1]E!C:C,"&lt;="&amp;fin)</f>
        <v>0</v>
      </c>
      <c r="F703" s="4">
        <f>+SUMIFS([1]E!F:F,[1]E!D:D,A703,[1]E!C:C,"&gt;="&amp;$A$1,[1]E!C:C,"&lt;="&amp;$A$2)-SUMIFS([1]E!G:G,[1]E!D:D,A703,[1]E!C:C,"&gt;="&amp;$A$1,[1]E!C:C,"&lt;="&amp;$A$2)</f>
        <v>0</v>
      </c>
      <c r="G703" s="4">
        <f>+SUMIFS([1]E!F:F,[1]E!D:D,A703,[1]E!C:C,"&gt;="&amp;$A$3,[1]E!C:C,"&lt;="&amp;$A$4)-SUMIFS([1]E!G:G,[1]E!D:D,$A$10,[1]E!C:C,"&gt;="&amp;A696,[1]E!C:C,"&lt;="&amp;$A$4)</f>
        <v>0</v>
      </c>
      <c r="H703" s="4">
        <f>+SUMIFS([1]E!F:F,[1]E!K:K,Tableau1[[#Headers],[cal]],[1]E!D:D,Tableau1[[#This Row],[N° compte]])-SUMIFS([1]E!G:G,[1]E!K:K,Tableau1[[#Headers],[cal]],[1]E!D:D,Tableau1[[#This Row],[N° compte]])</f>
        <v>0</v>
      </c>
      <c r="I703" s="4">
        <f>SUMIFS([1]E!F:F,[1]E!K:K,Tableau1[[#Headers],[jjb]],[1]E!D:D,Tableau1[[#This Row],[N° compte]])-SUMIFS([1]E!F:F,[1]E!G:G,Tableau1[[#Headers],[jjb]],[1]E!D:D,Tableau1[[#This Row],[N° compte]])</f>
        <v>0</v>
      </c>
      <c r="J703" s="25" t="s">
        <v>711</v>
      </c>
    </row>
    <row r="704" spans="1:10">
      <c r="A704" s="28">
        <v>6333</v>
      </c>
      <c r="B704" s="29" t="s">
        <v>714</v>
      </c>
      <c r="C704" s="3">
        <f>SUMIF([1]E!D:D,A704,[1]E!F:F)</f>
        <v>0</v>
      </c>
      <c r="D704" s="3">
        <f>SUMIF([1]E!D:D,A704,[1]E!G:G)</f>
        <v>0</v>
      </c>
      <c r="E704" s="4">
        <f>+SUMIFS([1]E!F:F,[1]E!D:D,A704,[1]E!C:C,"&gt;="&amp;debut,[1]E!C:C,"&lt;="&amp;fin)-SUMIFS([1]E!G:G,[1]E!D:D,A704,[1]E!C:C,"&gt;="&amp;debut,[1]E!C:C,"&lt;="&amp;fin)</f>
        <v>0</v>
      </c>
      <c r="F704" s="4">
        <f>+SUMIFS([1]E!F:F,[1]E!D:D,A704,[1]E!C:C,"&gt;="&amp;$A$1,[1]E!C:C,"&lt;="&amp;$A$2)-SUMIFS([1]E!G:G,[1]E!D:D,A704,[1]E!C:C,"&gt;="&amp;$A$1,[1]E!C:C,"&lt;="&amp;$A$2)</f>
        <v>0</v>
      </c>
      <c r="G704" s="4">
        <f>+SUMIFS([1]E!F:F,[1]E!D:D,A704,[1]E!C:C,"&gt;="&amp;$A$3,[1]E!C:C,"&lt;="&amp;$A$4)-SUMIFS([1]E!G:G,[1]E!D:D,$A$10,[1]E!C:C,"&gt;="&amp;A697,[1]E!C:C,"&lt;="&amp;$A$4)</f>
        <v>0</v>
      </c>
      <c r="H704" s="4">
        <f>+SUMIFS([1]E!F:F,[1]E!K:K,Tableau1[[#Headers],[cal]],[1]E!D:D,Tableau1[[#This Row],[N° compte]])-SUMIFS([1]E!G:G,[1]E!K:K,Tableau1[[#Headers],[cal]],[1]E!D:D,Tableau1[[#This Row],[N° compte]])</f>
        <v>0</v>
      </c>
      <c r="I704" s="4">
        <f>SUMIFS([1]E!F:F,[1]E!K:K,Tableau1[[#Headers],[jjb]],[1]E!D:D,Tableau1[[#This Row],[N° compte]])-SUMIFS([1]E!F:F,[1]E!G:G,Tableau1[[#Headers],[jjb]],[1]E!D:D,Tableau1[[#This Row],[N° compte]])</f>
        <v>0</v>
      </c>
      <c r="J704" s="30" t="s">
        <v>711</v>
      </c>
    </row>
    <row r="705" spans="1:10">
      <c r="A705" s="23">
        <v>6334</v>
      </c>
      <c r="B705" s="24" t="s">
        <v>719</v>
      </c>
      <c r="C705" s="3">
        <f>SUMIF([1]E!D:D,A705,[1]E!F:F)</f>
        <v>0</v>
      </c>
      <c r="D705" s="3">
        <f>SUMIF([1]E!D:D,A705,[1]E!G:G)</f>
        <v>0</v>
      </c>
      <c r="E705" s="4">
        <f>+SUMIFS([1]E!F:F,[1]E!D:D,A705,[1]E!C:C,"&gt;="&amp;debut,[1]E!C:C,"&lt;="&amp;fin)-SUMIFS([1]E!G:G,[1]E!D:D,A705,[1]E!C:C,"&gt;="&amp;debut,[1]E!C:C,"&lt;="&amp;fin)</f>
        <v>0</v>
      </c>
      <c r="F705" s="4">
        <f>+SUMIFS([1]E!F:F,[1]E!D:D,A705,[1]E!C:C,"&gt;="&amp;$A$1,[1]E!C:C,"&lt;="&amp;$A$2)-SUMIFS([1]E!G:G,[1]E!D:D,A705,[1]E!C:C,"&gt;="&amp;$A$1,[1]E!C:C,"&lt;="&amp;$A$2)</f>
        <v>0</v>
      </c>
      <c r="G705" s="4">
        <f>+SUMIFS([1]E!F:F,[1]E!D:D,A705,[1]E!C:C,"&gt;="&amp;$A$3,[1]E!C:C,"&lt;="&amp;$A$4)-SUMIFS([1]E!G:G,[1]E!D:D,$A$10,[1]E!C:C,"&gt;="&amp;A698,[1]E!C:C,"&lt;="&amp;$A$4)</f>
        <v>0</v>
      </c>
      <c r="H705" s="4">
        <f>+SUMIFS([1]E!F:F,[1]E!K:K,Tableau1[[#Headers],[cal]],[1]E!D:D,Tableau1[[#This Row],[N° compte]])-SUMIFS([1]E!G:G,[1]E!K:K,Tableau1[[#Headers],[cal]],[1]E!D:D,Tableau1[[#This Row],[N° compte]])</f>
        <v>0</v>
      </c>
      <c r="I705" s="4">
        <f>SUMIFS([1]E!F:F,[1]E!K:K,Tableau1[[#Headers],[jjb]],[1]E!D:D,Tableau1[[#This Row],[N° compte]])-SUMIFS([1]E!F:F,[1]E!G:G,Tableau1[[#Headers],[jjb]],[1]E!D:D,Tableau1[[#This Row],[N° compte]])</f>
        <v>0</v>
      </c>
      <c r="J705" s="25" t="s">
        <v>711</v>
      </c>
    </row>
    <row r="706" spans="1:10">
      <c r="A706" s="28">
        <v>6335</v>
      </c>
      <c r="B706" s="29" t="s">
        <v>720</v>
      </c>
      <c r="C706" s="3">
        <f>SUMIF([1]E!D:D,A706,[1]E!F:F)</f>
        <v>0</v>
      </c>
      <c r="D706" s="3">
        <f>SUMIF([1]E!D:D,A706,[1]E!G:G)</f>
        <v>0</v>
      </c>
      <c r="E706" s="4">
        <f>+SUMIFS([1]E!F:F,[1]E!D:D,A706,[1]E!C:C,"&gt;="&amp;debut,[1]E!C:C,"&lt;="&amp;fin)-SUMIFS([1]E!G:G,[1]E!D:D,A706,[1]E!C:C,"&gt;="&amp;debut,[1]E!C:C,"&lt;="&amp;fin)</f>
        <v>0</v>
      </c>
      <c r="F706" s="4">
        <f>+SUMIFS([1]E!F:F,[1]E!D:D,A706,[1]E!C:C,"&gt;="&amp;$A$1,[1]E!C:C,"&lt;="&amp;$A$2)-SUMIFS([1]E!G:G,[1]E!D:D,A706,[1]E!C:C,"&gt;="&amp;$A$1,[1]E!C:C,"&lt;="&amp;$A$2)</f>
        <v>0</v>
      </c>
      <c r="G706" s="4">
        <f>+SUMIFS([1]E!F:F,[1]E!D:D,A706,[1]E!C:C,"&gt;="&amp;$A$3,[1]E!C:C,"&lt;="&amp;$A$4)-SUMIFS([1]E!G:G,[1]E!D:D,$A$10,[1]E!C:C,"&gt;="&amp;A699,[1]E!C:C,"&lt;="&amp;$A$4)</f>
        <v>0</v>
      </c>
      <c r="H706" s="4">
        <f>+SUMIFS([1]E!F:F,[1]E!K:K,Tableau1[[#Headers],[cal]],[1]E!D:D,Tableau1[[#This Row],[N° compte]])-SUMIFS([1]E!G:G,[1]E!K:K,Tableau1[[#Headers],[cal]],[1]E!D:D,Tableau1[[#This Row],[N° compte]])</f>
        <v>0</v>
      </c>
      <c r="I706" s="4">
        <f>SUMIFS([1]E!F:F,[1]E!K:K,Tableau1[[#Headers],[jjb]],[1]E!D:D,Tableau1[[#This Row],[N° compte]])-SUMIFS([1]E!F:F,[1]E!G:G,Tableau1[[#Headers],[jjb]],[1]E!D:D,Tableau1[[#This Row],[N° compte]])</f>
        <v>0</v>
      </c>
      <c r="J706" s="30" t="s">
        <v>711</v>
      </c>
    </row>
    <row r="707" spans="1:10">
      <c r="A707" s="23">
        <v>6338</v>
      </c>
      <c r="B707" s="24" t="s">
        <v>108</v>
      </c>
      <c r="C707" s="3">
        <f>SUMIF([1]E!D:D,A707,[1]E!F:F)</f>
        <v>0</v>
      </c>
      <c r="D707" s="3">
        <f>SUMIF([1]E!D:D,A707,[1]E!G:G)</f>
        <v>0</v>
      </c>
      <c r="E707" s="4">
        <f>+SUMIFS([1]E!F:F,[1]E!D:D,A707,[1]E!C:C,"&gt;="&amp;debut,[1]E!C:C,"&lt;="&amp;fin)-SUMIFS([1]E!G:G,[1]E!D:D,A707,[1]E!C:C,"&gt;="&amp;debut,[1]E!C:C,"&lt;="&amp;fin)</f>
        <v>0</v>
      </c>
      <c r="F707" s="4">
        <f>+SUMIFS([1]E!F:F,[1]E!D:D,A707,[1]E!C:C,"&gt;="&amp;$A$1,[1]E!C:C,"&lt;="&amp;$A$2)-SUMIFS([1]E!G:G,[1]E!D:D,A707,[1]E!C:C,"&gt;="&amp;$A$1,[1]E!C:C,"&lt;="&amp;$A$2)</f>
        <v>0</v>
      </c>
      <c r="G707" s="4">
        <f>+SUMIFS([1]E!F:F,[1]E!D:D,A707,[1]E!C:C,"&gt;="&amp;$A$3,[1]E!C:C,"&lt;="&amp;$A$4)-SUMIFS([1]E!G:G,[1]E!D:D,$A$10,[1]E!C:C,"&gt;="&amp;A700,[1]E!C:C,"&lt;="&amp;$A$4)</f>
        <v>0</v>
      </c>
      <c r="H707" s="4">
        <f>+SUMIFS([1]E!F:F,[1]E!K:K,Tableau1[[#Headers],[cal]],[1]E!D:D,Tableau1[[#This Row],[N° compte]])-SUMIFS([1]E!G:G,[1]E!K:K,Tableau1[[#Headers],[cal]],[1]E!D:D,Tableau1[[#This Row],[N° compte]])</f>
        <v>0</v>
      </c>
      <c r="I707" s="4">
        <f>SUMIFS([1]E!F:F,[1]E!K:K,Tableau1[[#Headers],[jjb]],[1]E!D:D,Tableau1[[#This Row],[N° compte]])-SUMIFS([1]E!F:F,[1]E!G:G,Tableau1[[#Headers],[jjb]],[1]E!D:D,Tableau1[[#This Row],[N° compte]])</f>
        <v>0</v>
      </c>
      <c r="J707" s="25" t="s">
        <v>711</v>
      </c>
    </row>
    <row r="708" spans="1:10">
      <c r="A708" s="28">
        <v>635</v>
      </c>
      <c r="B708" s="29" t="s">
        <v>721</v>
      </c>
      <c r="C708" s="3">
        <f>SUMIF([1]E!D:D,A708,[1]E!F:F)</f>
        <v>0</v>
      </c>
      <c r="D708" s="3">
        <f>SUMIF([1]E!D:D,A708,[1]E!G:G)</f>
        <v>0</v>
      </c>
      <c r="E708" s="4">
        <f>+SUMIFS([1]E!F:F,[1]E!D:D,A708,[1]E!C:C,"&gt;="&amp;debut,[1]E!C:C,"&lt;="&amp;fin)-SUMIFS([1]E!G:G,[1]E!D:D,A708,[1]E!C:C,"&gt;="&amp;debut,[1]E!C:C,"&lt;="&amp;fin)</f>
        <v>0</v>
      </c>
      <c r="F708" s="4">
        <f>+SUMIFS([1]E!F:F,[1]E!D:D,A708,[1]E!C:C,"&gt;="&amp;$A$1,[1]E!C:C,"&lt;="&amp;$A$2)-SUMIFS([1]E!G:G,[1]E!D:D,A708,[1]E!C:C,"&gt;="&amp;$A$1,[1]E!C:C,"&lt;="&amp;$A$2)</f>
        <v>0</v>
      </c>
      <c r="G708" s="4">
        <f>+SUMIFS([1]E!F:F,[1]E!D:D,A708,[1]E!C:C,"&gt;="&amp;$A$3,[1]E!C:C,"&lt;="&amp;$A$4)-SUMIFS([1]E!G:G,[1]E!D:D,$A$10,[1]E!C:C,"&gt;="&amp;A701,[1]E!C:C,"&lt;="&amp;$A$4)</f>
        <v>0</v>
      </c>
      <c r="H708" s="4">
        <f>+SUMIFS([1]E!F:F,[1]E!K:K,Tableau1[[#Headers],[cal]],[1]E!D:D,Tableau1[[#This Row],[N° compte]])-SUMIFS([1]E!G:G,[1]E!K:K,Tableau1[[#Headers],[cal]],[1]E!D:D,Tableau1[[#This Row],[N° compte]])</f>
        <v>0</v>
      </c>
      <c r="I708" s="4">
        <f>SUMIFS([1]E!F:F,[1]E!K:K,Tableau1[[#Headers],[jjb]],[1]E!D:D,Tableau1[[#This Row],[N° compte]])-SUMIFS([1]E!F:F,[1]E!G:G,Tableau1[[#Headers],[jjb]],[1]E!D:D,Tableau1[[#This Row],[N° compte]])</f>
        <v>0</v>
      </c>
      <c r="J708" s="30" t="s">
        <v>711</v>
      </c>
    </row>
    <row r="709" spans="1:10">
      <c r="A709" s="23">
        <v>6351</v>
      </c>
      <c r="B709" s="24" t="s">
        <v>722</v>
      </c>
      <c r="C709" s="3">
        <f>SUMIF([1]E!D:D,A709,[1]E!F:F)</f>
        <v>0</v>
      </c>
      <c r="D709" s="3">
        <f>SUMIF([1]E!D:D,A709,[1]E!G:G)</f>
        <v>0</v>
      </c>
      <c r="E709" s="4">
        <f>+SUMIFS([1]E!F:F,[1]E!D:D,A709,[1]E!C:C,"&gt;="&amp;debut,[1]E!C:C,"&lt;="&amp;fin)-SUMIFS([1]E!G:G,[1]E!D:D,A709,[1]E!C:C,"&gt;="&amp;debut,[1]E!C:C,"&lt;="&amp;fin)</f>
        <v>0</v>
      </c>
      <c r="F709" s="4">
        <f>+SUMIFS([1]E!F:F,[1]E!D:D,A709,[1]E!C:C,"&gt;="&amp;$A$1,[1]E!C:C,"&lt;="&amp;$A$2)-SUMIFS([1]E!G:G,[1]E!D:D,A709,[1]E!C:C,"&gt;="&amp;$A$1,[1]E!C:C,"&lt;="&amp;$A$2)</f>
        <v>0</v>
      </c>
      <c r="G709" s="4">
        <f>+SUMIFS([1]E!F:F,[1]E!D:D,A709,[1]E!C:C,"&gt;="&amp;$A$3,[1]E!C:C,"&lt;="&amp;$A$4)-SUMIFS([1]E!G:G,[1]E!D:D,$A$10,[1]E!C:C,"&gt;="&amp;A702,[1]E!C:C,"&lt;="&amp;$A$4)</f>
        <v>0</v>
      </c>
      <c r="H709" s="4">
        <f>+SUMIFS([1]E!F:F,[1]E!K:K,Tableau1[[#Headers],[cal]],[1]E!D:D,Tableau1[[#This Row],[N° compte]])-SUMIFS([1]E!G:G,[1]E!K:K,Tableau1[[#Headers],[cal]],[1]E!D:D,Tableau1[[#This Row],[N° compte]])</f>
        <v>0</v>
      </c>
      <c r="I709" s="4">
        <f>SUMIFS([1]E!F:F,[1]E!K:K,Tableau1[[#Headers],[jjb]],[1]E!D:D,Tableau1[[#This Row],[N° compte]])-SUMIFS([1]E!F:F,[1]E!G:G,Tableau1[[#Headers],[jjb]],[1]E!D:D,Tableau1[[#This Row],[N° compte]])</f>
        <v>0</v>
      </c>
      <c r="J709" s="25" t="s">
        <v>711</v>
      </c>
    </row>
    <row r="710" spans="1:10">
      <c r="A710" s="28">
        <v>63511</v>
      </c>
      <c r="B710" s="29" t="s">
        <v>723</v>
      </c>
      <c r="C710" s="3">
        <f>SUMIF([1]E!D:D,A710,[1]E!F:F)</f>
        <v>0</v>
      </c>
      <c r="D710" s="3">
        <f>SUMIF([1]E!D:D,A710,[1]E!G:G)</f>
        <v>0</v>
      </c>
      <c r="E710" s="4">
        <f>+SUMIFS([1]E!F:F,[1]E!D:D,A710,[1]E!C:C,"&gt;="&amp;debut,[1]E!C:C,"&lt;="&amp;fin)-SUMIFS([1]E!G:G,[1]E!D:D,A710,[1]E!C:C,"&gt;="&amp;debut,[1]E!C:C,"&lt;="&amp;fin)</f>
        <v>0</v>
      </c>
      <c r="F710" s="4">
        <f>+SUMIFS([1]E!F:F,[1]E!D:D,A710,[1]E!C:C,"&gt;="&amp;$A$1,[1]E!C:C,"&lt;="&amp;$A$2)-SUMIFS([1]E!G:G,[1]E!D:D,A710,[1]E!C:C,"&gt;="&amp;$A$1,[1]E!C:C,"&lt;="&amp;$A$2)</f>
        <v>0</v>
      </c>
      <c r="G710" s="4">
        <f>+SUMIFS([1]E!F:F,[1]E!D:D,A710,[1]E!C:C,"&gt;="&amp;$A$3,[1]E!C:C,"&lt;="&amp;$A$4)-SUMIFS([1]E!G:G,[1]E!D:D,$A$10,[1]E!C:C,"&gt;="&amp;A703,[1]E!C:C,"&lt;="&amp;$A$4)</f>
        <v>0</v>
      </c>
      <c r="H710" s="4">
        <f>+SUMIFS([1]E!F:F,[1]E!K:K,Tableau1[[#Headers],[cal]],[1]E!D:D,Tableau1[[#This Row],[N° compte]])-SUMIFS([1]E!G:G,[1]E!K:K,Tableau1[[#Headers],[cal]],[1]E!D:D,Tableau1[[#This Row],[N° compte]])</f>
        <v>0</v>
      </c>
      <c r="I710" s="4">
        <f>SUMIFS([1]E!F:F,[1]E!K:K,Tableau1[[#Headers],[jjb]],[1]E!D:D,Tableau1[[#This Row],[N° compte]])-SUMIFS([1]E!F:F,[1]E!G:G,Tableau1[[#Headers],[jjb]],[1]E!D:D,Tableau1[[#This Row],[N° compte]])</f>
        <v>0</v>
      </c>
      <c r="J710" s="30" t="s">
        <v>711</v>
      </c>
    </row>
    <row r="711" spans="1:10">
      <c r="A711" s="23">
        <v>63512</v>
      </c>
      <c r="B711" s="24" t="s">
        <v>724</v>
      </c>
      <c r="C711" s="3">
        <f>SUMIF([1]E!D:D,A711,[1]E!F:F)</f>
        <v>0</v>
      </c>
      <c r="D711" s="3">
        <f>SUMIF([1]E!D:D,A711,[1]E!G:G)</f>
        <v>0</v>
      </c>
      <c r="E711" s="4">
        <f>+SUMIFS([1]E!F:F,[1]E!D:D,A711,[1]E!C:C,"&gt;="&amp;debut,[1]E!C:C,"&lt;="&amp;fin)-SUMIFS([1]E!G:G,[1]E!D:D,A711,[1]E!C:C,"&gt;="&amp;debut,[1]E!C:C,"&lt;="&amp;fin)</f>
        <v>0</v>
      </c>
      <c r="F711" s="4">
        <f>+SUMIFS([1]E!F:F,[1]E!D:D,A711,[1]E!C:C,"&gt;="&amp;$A$1,[1]E!C:C,"&lt;="&amp;$A$2)-SUMIFS([1]E!G:G,[1]E!D:D,A711,[1]E!C:C,"&gt;="&amp;$A$1,[1]E!C:C,"&lt;="&amp;$A$2)</f>
        <v>0</v>
      </c>
      <c r="G711" s="4">
        <f>+SUMIFS([1]E!F:F,[1]E!D:D,A711,[1]E!C:C,"&gt;="&amp;$A$3,[1]E!C:C,"&lt;="&amp;$A$4)-SUMIFS([1]E!G:G,[1]E!D:D,$A$10,[1]E!C:C,"&gt;="&amp;A704,[1]E!C:C,"&lt;="&amp;$A$4)</f>
        <v>0</v>
      </c>
      <c r="H711" s="4">
        <f>+SUMIFS([1]E!F:F,[1]E!K:K,Tableau1[[#Headers],[cal]],[1]E!D:D,Tableau1[[#This Row],[N° compte]])-SUMIFS([1]E!G:G,[1]E!K:K,Tableau1[[#Headers],[cal]],[1]E!D:D,Tableau1[[#This Row],[N° compte]])</f>
        <v>0</v>
      </c>
      <c r="I711" s="4">
        <f>SUMIFS([1]E!F:F,[1]E!K:K,Tableau1[[#Headers],[jjb]],[1]E!D:D,Tableau1[[#This Row],[N° compte]])-SUMIFS([1]E!F:F,[1]E!G:G,Tableau1[[#Headers],[jjb]],[1]E!D:D,Tableau1[[#This Row],[N° compte]])</f>
        <v>0</v>
      </c>
      <c r="J711" s="25" t="s">
        <v>711</v>
      </c>
    </row>
    <row r="712" spans="1:10">
      <c r="A712" s="28">
        <v>63513</v>
      </c>
      <c r="B712" s="29" t="s">
        <v>725</v>
      </c>
      <c r="C712" s="3">
        <f>SUMIF([1]E!D:D,A712,[1]E!F:F)</f>
        <v>0</v>
      </c>
      <c r="D712" s="3">
        <f>SUMIF([1]E!D:D,A712,[1]E!G:G)</f>
        <v>0</v>
      </c>
      <c r="E712" s="4">
        <f>+SUMIFS([1]E!F:F,[1]E!D:D,A712,[1]E!C:C,"&gt;="&amp;debut,[1]E!C:C,"&lt;="&amp;fin)-SUMIFS([1]E!G:G,[1]E!D:D,A712,[1]E!C:C,"&gt;="&amp;debut,[1]E!C:C,"&lt;="&amp;fin)</f>
        <v>0</v>
      </c>
      <c r="F712" s="4">
        <f>+SUMIFS([1]E!F:F,[1]E!D:D,A712,[1]E!C:C,"&gt;="&amp;$A$1,[1]E!C:C,"&lt;="&amp;$A$2)-SUMIFS([1]E!G:G,[1]E!D:D,A712,[1]E!C:C,"&gt;="&amp;$A$1,[1]E!C:C,"&lt;="&amp;$A$2)</f>
        <v>0</v>
      </c>
      <c r="G712" s="4">
        <f>+SUMIFS([1]E!F:F,[1]E!D:D,A712,[1]E!C:C,"&gt;="&amp;$A$3,[1]E!C:C,"&lt;="&amp;$A$4)-SUMIFS([1]E!G:G,[1]E!D:D,$A$10,[1]E!C:C,"&gt;="&amp;A705,[1]E!C:C,"&lt;="&amp;$A$4)</f>
        <v>0</v>
      </c>
      <c r="H712" s="4">
        <f>+SUMIFS([1]E!F:F,[1]E!K:K,Tableau1[[#Headers],[cal]],[1]E!D:D,Tableau1[[#This Row],[N° compte]])-SUMIFS([1]E!G:G,[1]E!K:K,Tableau1[[#Headers],[cal]],[1]E!D:D,Tableau1[[#This Row],[N° compte]])</f>
        <v>0</v>
      </c>
      <c r="I712" s="4">
        <f>SUMIFS([1]E!F:F,[1]E!K:K,Tableau1[[#Headers],[jjb]],[1]E!D:D,Tableau1[[#This Row],[N° compte]])-SUMIFS([1]E!F:F,[1]E!G:G,Tableau1[[#Headers],[jjb]],[1]E!D:D,Tableau1[[#This Row],[N° compte]])</f>
        <v>0</v>
      </c>
      <c r="J712" s="30" t="s">
        <v>711</v>
      </c>
    </row>
    <row r="713" spans="1:10">
      <c r="A713" s="23">
        <v>63514</v>
      </c>
      <c r="B713" s="24" t="s">
        <v>726</v>
      </c>
      <c r="C713" s="3">
        <f>SUMIF([1]E!D:D,A713,[1]E!F:F)</f>
        <v>0</v>
      </c>
      <c r="D713" s="3">
        <f>SUMIF([1]E!D:D,A713,[1]E!G:G)</f>
        <v>0</v>
      </c>
      <c r="E713" s="4">
        <f>+SUMIFS([1]E!F:F,[1]E!D:D,A713,[1]E!C:C,"&gt;="&amp;debut,[1]E!C:C,"&lt;="&amp;fin)-SUMIFS([1]E!G:G,[1]E!D:D,A713,[1]E!C:C,"&gt;="&amp;debut,[1]E!C:C,"&lt;="&amp;fin)</f>
        <v>0</v>
      </c>
      <c r="F713" s="4">
        <f>+SUMIFS([1]E!F:F,[1]E!D:D,A713,[1]E!C:C,"&gt;="&amp;$A$1,[1]E!C:C,"&lt;="&amp;$A$2)-SUMIFS([1]E!G:G,[1]E!D:D,A713,[1]E!C:C,"&gt;="&amp;$A$1,[1]E!C:C,"&lt;="&amp;$A$2)</f>
        <v>0</v>
      </c>
      <c r="G713" s="4">
        <f>+SUMIFS([1]E!F:F,[1]E!D:D,A713,[1]E!C:C,"&gt;="&amp;$A$3,[1]E!C:C,"&lt;="&amp;$A$4)-SUMIFS([1]E!G:G,[1]E!D:D,$A$10,[1]E!C:C,"&gt;="&amp;A706,[1]E!C:C,"&lt;="&amp;$A$4)</f>
        <v>0</v>
      </c>
      <c r="H713" s="4">
        <f>+SUMIFS([1]E!F:F,[1]E!K:K,Tableau1[[#Headers],[cal]],[1]E!D:D,Tableau1[[#This Row],[N° compte]])-SUMIFS([1]E!G:G,[1]E!K:K,Tableau1[[#Headers],[cal]],[1]E!D:D,Tableau1[[#This Row],[N° compte]])</f>
        <v>0</v>
      </c>
      <c r="I713" s="4">
        <f>SUMIFS([1]E!F:F,[1]E!K:K,Tableau1[[#Headers],[jjb]],[1]E!D:D,Tableau1[[#This Row],[N° compte]])-SUMIFS([1]E!F:F,[1]E!G:G,Tableau1[[#Headers],[jjb]],[1]E!D:D,Tableau1[[#This Row],[N° compte]])</f>
        <v>0</v>
      </c>
      <c r="J713" s="25" t="s">
        <v>711</v>
      </c>
    </row>
    <row r="714" spans="1:10">
      <c r="A714" s="28">
        <v>6352</v>
      </c>
      <c r="B714" s="29" t="s">
        <v>727</v>
      </c>
      <c r="C714" s="3">
        <f>SUMIF([1]E!D:D,A714,[1]E!F:F)</f>
        <v>0</v>
      </c>
      <c r="D714" s="3">
        <f>SUMIF([1]E!D:D,A714,[1]E!G:G)</f>
        <v>0</v>
      </c>
      <c r="E714" s="4">
        <f>+SUMIFS([1]E!F:F,[1]E!D:D,A714,[1]E!C:C,"&gt;="&amp;debut,[1]E!C:C,"&lt;="&amp;fin)-SUMIFS([1]E!G:G,[1]E!D:D,A714,[1]E!C:C,"&gt;="&amp;debut,[1]E!C:C,"&lt;="&amp;fin)</f>
        <v>0</v>
      </c>
      <c r="F714" s="4">
        <f>+SUMIFS([1]E!F:F,[1]E!D:D,A714,[1]E!C:C,"&gt;="&amp;$A$1,[1]E!C:C,"&lt;="&amp;$A$2)-SUMIFS([1]E!G:G,[1]E!D:D,A714,[1]E!C:C,"&gt;="&amp;$A$1,[1]E!C:C,"&lt;="&amp;$A$2)</f>
        <v>0</v>
      </c>
      <c r="G714" s="4">
        <f>+SUMIFS([1]E!F:F,[1]E!D:D,A714,[1]E!C:C,"&gt;="&amp;$A$3,[1]E!C:C,"&lt;="&amp;$A$4)-SUMIFS([1]E!G:G,[1]E!D:D,$A$10,[1]E!C:C,"&gt;="&amp;A707,[1]E!C:C,"&lt;="&amp;$A$4)</f>
        <v>0</v>
      </c>
      <c r="H714" s="4">
        <f>+SUMIFS([1]E!F:F,[1]E!K:K,Tableau1[[#Headers],[cal]],[1]E!D:D,Tableau1[[#This Row],[N° compte]])-SUMIFS([1]E!G:G,[1]E!K:K,Tableau1[[#Headers],[cal]],[1]E!D:D,Tableau1[[#This Row],[N° compte]])</f>
        <v>0</v>
      </c>
      <c r="I714" s="4">
        <f>SUMIFS([1]E!F:F,[1]E!K:K,Tableau1[[#Headers],[jjb]],[1]E!D:D,Tableau1[[#This Row],[N° compte]])-SUMIFS([1]E!F:F,[1]E!G:G,Tableau1[[#Headers],[jjb]],[1]E!D:D,Tableau1[[#This Row],[N° compte]])</f>
        <v>0</v>
      </c>
      <c r="J714" s="30" t="s">
        <v>711</v>
      </c>
    </row>
    <row r="715" spans="1:10">
      <c r="A715" s="23">
        <v>6353</v>
      </c>
      <c r="B715" s="24" t="s">
        <v>728</v>
      </c>
      <c r="C715" s="3">
        <f>SUMIF([1]E!D:D,A715,[1]E!F:F)</f>
        <v>0</v>
      </c>
      <c r="D715" s="3">
        <f>SUMIF([1]E!D:D,A715,[1]E!G:G)</f>
        <v>0</v>
      </c>
      <c r="E715" s="4">
        <f>+SUMIFS([1]E!F:F,[1]E!D:D,A715,[1]E!C:C,"&gt;="&amp;debut,[1]E!C:C,"&lt;="&amp;fin)-SUMIFS([1]E!G:G,[1]E!D:D,A715,[1]E!C:C,"&gt;="&amp;debut,[1]E!C:C,"&lt;="&amp;fin)</f>
        <v>0</v>
      </c>
      <c r="F715" s="4">
        <f>+SUMIFS([1]E!F:F,[1]E!D:D,A715,[1]E!C:C,"&gt;="&amp;$A$1,[1]E!C:C,"&lt;="&amp;$A$2)-SUMIFS([1]E!G:G,[1]E!D:D,A715,[1]E!C:C,"&gt;="&amp;$A$1,[1]E!C:C,"&lt;="&amp;$A$2)</f>
        <v>0</v>
      </c>
      <c r="G715" s="4">
        <f>+SUMIFS([1]E!F:F,[1]E!D:D,A715,[1]E!C:C,"&gt;="&amp;$A$3,[1]E!C:C,"&lt;="&amp;$A$4)-SUMIFS([1]E!G:G,[1]E!D:D,$A$10,[1]E!C:C,"&gt;="&amp;A708,[1]E!C:C,"&lt;="&amp;$A$4)</f>
        <v>0</v>
      </c>
      <c r="H715" s="4">
        <f>+SUMIFS([1]E!F:F,[1]E!K:K,Tableau1[[#Headers],[cal]],[1]E!D:D,Tableau1[[#This Row],[N° compte]])-SUMIFS([1]E!G:G,[1]E!K:K,Tableau1[[#Headers],[cal]],[1]E!D:D,Tableau1[[#This Row],[N° compte]])</f>
        <v>0</v>
      </c>
      <c r="I715" s="4">
        <f>SUMIFS([1]E!F:F,[1]E!K:K,Tableau1[[#Headers],[jjb]],[1]E!D:D,Tableau1[[#This Row],[N° compte]])-SUMIFS([1]E!F:F,[1]E!G:G,Tableau1[[#Headers],[jjb]],[1]E!D:D,Tableau1[[#This Row],[N° compte]])</f>
        <v>0</v>
      </c>
      <c r="J715" s="25" t="s">
        <v>711</v>
      </c>
    </row>
    <row r="716" spans="1:10">
      <c r="A716" s="28">
        <v>6354</v>
      </c>
      <c r="B716" s="29" t="s">
        <v>729</v>
      </c>
      <c r="C716" s="3">
        <f>SUMIF([1]E!D:D,A716,[1]E!F:F)</f>
        <v>0</v>
      </c>
      <c r="D716" s="3">
        <f>SUMIF([1]E!D:D,A716,[1]E!G:G)</f>
        <v>0</v>
      </c>
      <c r="E716" s="4">
        <f>+SUMIFS([1]E!F:F,[1]E!D:D,A716,[1]E!C:C,"&gt;="&amp;debut,[1]E!C:C,"&lt;="&amp;fin)-SUMIFS([1]E!G:G,[1]E!D:D,A716,[1]E!C:C,"&gt;="&amp;debut,[1]E!C:C,"&lt;="&amp;fin)</f>
        <v>0</v>
      </c>
      <c r="F716" s="4">
        <f>+SUMIFS([1]E!F:F,[1]E!D:D,A716,[1]E!C:C,"&gt;="&amp;$A$1,[1]E!C:C,"&lt;="&amp;$A$2)-SUMIFS([1]E!G:G,[1]E!D:D,A716,[1]E!C:C,"&gt;="&amp;$A$1,[1]E!C:C,"&lt;="&amp;$A$2)</f>
        <v>0</v>
      </c>
      <c r="G716" s="4">
        <f>+SUMIFS([1]E!F:F,[1]E!D:D,A716,[1]E!C:C,"&gt;="&amp;$A$3,[1]E!C:C,"&lt;="&amp;$A$4)-SUMIFS([1]E!G:G,[1]E!D:D,$A$10,[1]E!C:C,"&gt;="&amp;A709,[1]E!C:C,"&lt;="&amp;$A$4)</f>
        <v>0</v>
      </c>
      <c r="H716" s="4">
        <f>+SUMIFS([1]E!F:F,[1]E!K:K,Tableau1[[#Headers],[cal]],[1]E!D:D,Tableau1[[#This Row],[N° compte]])-SUMIFS([1]E!G:G,[1]E!K:K,Tableau1[[#Headers],[cal]],[1]E!D:D,Tableau1[[#This Row],[N° compte]])</f>
        <v>0</v>
      </c>
      <c r="I716" s="4">
        <f>SUMIFS([1]E!F:F,[1]E!K:K,Tableau1[[#Headers],[jjb]],[1]E!D:D,Tableau1[[#This Row],[N° compte]])-SUMIFS([1]E!F:F,[1]E!G:G,Tableau1[[#Headers],[jjb]],[1]E!D:D,Tableau1[[#This Row],[N° compte]])</f>
        <v>0</v>
      </c>
      <c r="J716" s="30" t="s">
        <v>711</v>
      </c>
    </row>
    <row r="717" spans="1:10">
      <c r="A717" s="23">
        <v>63541</v>
      </c>
      <c r="B717" s="24" t="s">
        <v>730</v>
      </c>
      <c r="C717" s="3">
        <f>SUMIF([1]E!D:D,A717,[1]E!F:F)</f>
        <v>0</v>
      </c>
      <c r="D717" s="3">
        <f>SUMIF([1]E!D:D,A717,[1]E!G:G)</f>
        <v>0</v>
      </c>
      <c r="E717" s="4">
        <f>+SUMIFS([1]E!F:F,[1]E!D:D,A717,[1]E!C:C,"&gt;="&amp;debut,[1]E!C:C,"&lt;="&amp;fin)-SUMIFS([1]E!G:G,[1]E!D:D,A717,[1]E!C:C,"&gt;="&amp;debut,[1]E!C:C,"&lt;="&amp;fin)</f>
        <v>0</v>
      </c>
      <c r="F717" s="4">
        <f>+SUMIFS([1]E!F:F,[1]E!D:D,A717,[1]E!C:C,"&gt;="&amp;$A$1,[1]E!C:C,"&lt;="&amp;$A$2)-SUMIFS([1]E!G:G,[1]E!D:D,A717,[1]E!C:C,"&gt;="&amp;$A$1,[1]E!C:C,"&lt;="&amp;$A$2)</f>
        <v>0</v>
      </c>
      <c r="G717" s="4">
        <f>+SUMIFS([1]E!F:F,[1]E!D:D,A717,[1]E!C:C,"&gt;="&amp;$A$3,[1]E!C:C,"&lt;="&amp;$A$4)-SUMIFS([1]E!G:G,[1]E!D:D,$A$10,[1]E!C:C,"&gt;="&amp;A710,[1]E!C:C,"&lt;="&amp;$A$4)</f>
        <v>0</v>
      </c>
      <c r="H717" s="4">
        <f>+SUMIFS([1]E!F:F,[1]E!K:K,Tableau1[[#Headers],[cal]],[1]E!D:D,Tableau1[[#This Row],[N° compte]])-SUMIFS([1]E!G:G,[1]E!K:K,Tableau1[[#Headers],[cal]],[1]E!D:D,Tableau1[[#This Row],[N° compte]])</f>
        <v>0</v>
      </c>
      <c r="I717" s="4">
        <f>SUMIFS([1]E!F:F,[1]E!K:K,Tableau1[[#Headers],[jjb]],[1]E!D:D,Tableau1[[#This Row],[N° compte]])-SUMIFS([1]E!F:F,[1]E!G:G,Tableau1[[#Headers],[jjb]],[1]E!D:D,Tableau1[[#This Row],[N° compte]])</f>
        <v>0</v>
      </c>
      <c r="J717" s="25" t="s">
        <v>711</v>
      </c>
    </row>
    <row r="718" spans="1:10">
      <c r="A718" s="28">
        <v>6358</v>
      </c>
      <c r="B718" s="29" t="s">
        <v>731</v>
      </c>
      <c r="C718" s="3">
        <f>SUMIF([1]E!D:D,A718,[1]E!F:F)</f>
        <v>0</v>
      </c>
      <c r="D718" s="3">
        <f>SUMIF([1]E!D:D,A718,[1]E!G:G)</f>
        <v>0</v>
      </c>
      <c r="E718" s="4">
        <f>+SUMIFS([1]E!F:F,[1]E!D:D,A718,[1]E!C:C,"&gt;="&amp;debut,[1]E!C:C,"&lt;="&amp;fin)-SUMIFS([1]E!G:G,[1]E!D:D,A718,[1]E!C:C,"&gt;="&amp;debut,[1]E!C:C,"&lt;="&amp;fin)</f>
        <v>0</v>
      </c>
      <c r="F718" s="4">
        <f>+SUMIFS([1]E!F:F,[1]E!D:D,A718,[1]E!C:C,"&gt;="&amp;$A$1,[1]E!C:C,"&lt;="&amp;$A$2)-SUMIFS([1]E!G:G,[1]E!D:D,A718,[1]E!C:C,"&gt;="&amp;$A$1,[1]E!C:C,"&lt;="&amp;$A$2)</f>
        <v>0</v>
      </c>
      <c r="G718" s="4">
        <f>+SUMIFS([1]E!F:F,[1]E!D:D,A718,[1]E!C:C,"&gt;="&amp;$A$3,[1]E!C:C,"&lt;="&amp;$A$4)-SUMIFS([1]E!G:G,[1]E!D:D,$A$10,[1]E!C:C,"&gt;="&amp;A711,[1]E!C:C,"&lt;="&amp;$A$4)</f>
        <v>0</v>
      </c>
      <c r="H718" s="4">
        <f>+SUMIFS([1]E!F:F,[1]E!K:K,Tableau1[[#Headers],[cal]],[1]E!D:D,Tableau1[[#This Row],[N° compte]])-SUMIFS([1]E!G:G,[1]E!K:K,Tableau1[[#Headers],[cal]],[1]E!D:D,Tableau1[[#This Row],[N° compte]])</f>
        <v>0</v>
      </c>
      <c r="I718" s="4">
        <f>SUMIFS([1]E!F:F,[1]E!K:K,Tableau1[[#Headers],[jjb]],[1]E!D:D,Tableau1[[#This Row],[N° compte]])-SUMIFS([1]E!F:F,[1]E!G:G,Tableau1[[#Headers],[jjb]],[1]E!D:D,Tableau1[[#This Row],[N° compte]])</f>
        <v>0</v>
      </c>
      <c r="J718" s="30" t="s">
        <v>711</v>
      </c>
    </row>
    <row r="719" spans="1:10">
      <c r="A719" s="23">
        <v>637</v>
      </c>
      <c r="B719" s="24" t="s">
        <v>732</v>
      </c>
      <c r="C719" s="3">
        <f>SUMIF([1]E!D:D,A719,[1]E!F:F)</f>
        <v>0</v>
      </c>
      <c r="D719" s="3">
        <f>SUMIF([1]E!D:D,A719,[1]E!G:G)</f>
        <v>0</v>
      </c>
      <c r="E719" s="4">
        <f>+SUMIFS([1]E!F:F,[1]E!D:D,A719,[1]E!C:C,"&gt;="&amp;debut,[1]E!C:C,"&lt;="&amp;fin)-SUMIFS([1]E!G:G,[1]E!D:D,A719,[1]E!C:C,"&gt;="&amp;debut,[1]E!C:C,"&lt;="&amp;fin)</f>
        <v>0</v>
      </c>
      <c r="F719" s="4">
        <f>+SUMIFS([1]E!F:F,[1]E!D:D,A719,[1]E!C:C,"&gt;="&amp;$A$1,[1]E!C:C,"&lt;="&amp;$A$2)-SUMIFS([1]E!G:G,[1]E!D:D,A719,[1]E!C:C,"&gt;="&amp;$A$1,[1]E!C:C,"&lt;="&amp;$A$2)</f>
        <v>0</v>
      </c>
      <c r="G719" s="4">
        <f>+SUMIFS([1]E!F:F,[1]E!D:D,A719,[1]E!C:C,"&gt;="&amp;$A$3,[1]E!C:C,"&lt;="&amp;$A$4)-SUMIFS([1]E!G:G,[1]E!D:D,$A$10,[1]E!C:C,"&gt;="&amp;A712,[1]E!C:C,"&lt;="&amp;$A$4)</f>
        <v>0</v>
      </c>
      <c r="H719" s="4">
        <f>+SUMIFS([1]E!F:F,[1]E!K:K,Tableau1[[#Headers],[cal]],[1]E!D:D,Tableau1[[#This Row],[N° compte]])-SUMIFS([1]E!G:G,[1]E!K:K,Tableau1[[#Headers],[cal]],[1]E!D:D,Tableau1[[#This Row],[N° compte]])</f>
        <v>0</v>
      </c>
      <c r="I719" s="4">
        <f>SUMIFS([1]E!F:F,[1]E!K:K,Tableau1[[#Headers],[jjb]],[1]E!D:D,Tableau1[[#This Row],[N° compte]])-SUMIFS([1]E!F:F,[1]E!G:G,Tableau1[[#Headers],[jjb]],[1]E!D:D,Tableau1[[#This Row],[N° compte]])</f>
        <v>0</v>
      </c>
      <c r="J719" s="25" t="s">
        <v>711</v>
      </c>
    </row>
    <row r="720" spans="1:10">
      <c r="A720" s="28">
        <v>6371</v>
      </c>
      <c r="B720" s="29" t="s">
        <v>733</v>
      </c>
      <c r="C720" s="3">
        <f>SUMIF([1]E!D:D,A720,[1]E!F:F)</f>
        <v>0</v>
      </c>
      <c r="D720" s="3">
        <f>SUMIF([1]E!D:D,A720,[1]E!G:G)</f>
        <v>0</v>
      </c>
      <c r="E720" s="4">
        <f>+SUMIFS([1]E!F:F,[1]E!D:D,A720,[1]E!C:C,"&gt;="&amp;debut,[1]E!C:C,"&lt;="&amp;fin)-SUMIFS([1]E!G:G,[1]E!D:D,A720,[1]E!C:C,"&gt;="&amp;debut,[1]E!C:C,"&lt;="&amp;fin)</f>
        <v>0</v>
      </c>
      <c r="F720" s="4">
        <f>+SUMIFS([1]E!F:F,[1]E!D:D,A720,[1]E!C:C,"&gt;="&amp;$A$1,[1]E!C:C,"&lt;="&amp;$A$2)-SUMIFS([1]E!G:G,[1]E!D:D,A720,[1]E!C:C,"&gt;="&amp;$A$1,[1]E!C:C,"&lt;="&amp;$A$2)</f>
        <v>0</v>
      </c>
      <c r="G720" s="4">
        <f>+SUMIFS([1]E!F:F,[1]E!D:D,A720,[1]E!C:C,"&gt;="&amp;$A$3,[1]E!C:C,"&lt;="&amp;$A$4)-SUMIFS([1]E!G:G,[1]E!D:D,$A$10,[1]E!C:C,"&gt;="&amp;A713,[1]E!C:C,"&lt;="&amp;$A$4)</f>
        <v>0</v>
      </c>
      <c r="H720" s="4">
        <f>+SUMIFS([1]E!F:F,[1]E!K:K,Tableau1[[#Headers],[cal]],[1]E!D:D,Tableau1[[#This Row],[N° compte]])-SUMIFS([1]E!G:G,[1]E!K:K,Tableau1[[#Headers],[cal]],[1]E!D:D,Tableau1[[#This Row],[N° compte]])</f>
        <v>0</v>
      </c>
      <c r="I720" s="4">
        <f>SUMIFS([1]E!F:F,[1]E!K:K,Tableau1[[#Headers],[jjb]],[1]E!D:D,Tableau1[[#This Row],[N° compte]])-SUMIFS([1]E!F:F,[1]E!G:G,Tableau1[[#Headers],[jjb]],[1]E!D:D,Tableau1[[#This Row],[N° compte]])</f>
        <v>0</v>
      </c>
      <c r="J720" s="30" t="s">
        <v>711</v>
      </c>
    </row>
    <row r="721" spans="1:10">
      <c r="A721" s="23">
        <v>6372</v>
      </c>
      <c r="B721" s="24" t="s">
        <v>734</v>
      </c>
      <c r="C721" s="3">
        <f>SUMIF([1]E!D:D,A721,[1]E!F:F)</f>
        <v>0</v>
      </c>
      <c r="D721" s="3">
        <f>SUMIF([1]E!D:D,A721,[1]E!G:G)</f>
        <v>0</v>
      </c>
      <c r="E721" s="4">
        <f>+SUMIFS([1]E!F:F,[1]E!D:D,A721,[1]E!C:C,"&gt;="&amp;debut,[1]E!C:C,"&lt;="&amp;fin)-SUMIFS([1]E!G:G,[1]E!D:D,A721,[1]E!C:C,"&gt;="&amp;debut,[1]E!C:C,"&lt;="&amp;fin)</f>
        <v>0</v>
      </c>
      <c r="F721" s="4">
        <f>+SUMIFS([1]E!F:F,[1]E!D:D,A721,[1]E!C:C,"&gt;="&amp;$A$1,[1]E!C:C,"&lt;="&amp;$A$2)-SUMIFS([1]E!G:G,[1]E!D:D,A721,[1]E!C:C,"&gt;="&amp;$A$1,[1]E!C:C,"&lt;="&amp;$A$2)</f>
        <v>0</v>
      </c>
      <c r="G721" s="4">
        <f>+SUMIFS([1]E!F:F,[1]E!D:D,A721,[1]E!C:C,"&gt;="&amp;$A$3,[1]E!C:C,"&lt;="&amp;$A$4)-SUMIFS([1]E!G:G,[1]E!D:D,$A$10,[1]E!C:C,"&gt;="&amp;A714,[1]E!C:C,"&lt;="&amp;$A$4)</f>
        <v>0</v>
      </c>
      <c r="H721" s="4">
        <f>+SUMIFS([1]E!F:F,[1]E!K:K,Tableau1[[#Headers],[cal]],[1]E!D:D,Tableau1[[#This Row],[N° compte]])-SUMIFS([1]E!G:G,[1]E!K:K,Tableau1[[#Headers],[cal]],[1]E!D:D,Tableau1[[#This Row],[N° compte]])</f>
        <v>0</v>
      </c>
      <c r="I721" s="4">
        <f>SUMIFS([1]E!F:F,[1]E!K:K,Tableau1[[#Headers],[jjb]],[1]E!D:D,Tableau1[[#This Row],[N° compte]])-SUMIFS([1]E!F:F,[1]E!G:G,Tableau1[[#Headers],[jjb]],[1]E!D:D,Tableau1[[#This Row],[N° compte]])</f>
        <v>0</v>
      </c>
      <c r="J721" s="25" t="s">
        <v>711</v>
      </c>
    </row>
    <row r="722" spans="1:10">
      <c r="A722" s="28">
        <v>6374</v>
      </c>
      <c r="B722" s="29" t="s">
        <v>735</v>
      </c>
      <c r="C722" s="3">
        <f>SUMIF([1]E!D:D,A722,[1]E!F:F)</f>
        <v>0</v>
      </c>
      <c r="D722" s="3">
        <f>SUMIF([1]E!D:D,A722,[1]E!G:G)</f>
        <v>0</v>
      </c>
      <c r="E722" s="4">
        <f>+SUMIFS([1]E!F:F,[1]E!D:D,A722,[1]E!C:C,"&gt;="&amp;debut,[1]E!C:C,"&lt;="&amp;fin)-SUMIFS([1]E!G:G,[1]E!D:D,A722,[1]E!C:C,"&gt;="&amp;debut,[1]E!C:C,"&lt;="&amp;fin)</f>
        <v>0</v>
      </c>
      <c r="F722" s="4">
        <f>+SUMIFS([1]E!F:F,[1]E!D:D,A722,[1]E!C:C,"&gt;="&amp;$A$1,[1]E!C:C,"&lt;="&amp;$A$2)-SUMIFS([1]E!G:G,[1]E!D:D,A722,[1]E!C:C,"&gt;="&amp;$A$1,[1]E!C:C,"&lt;="&amp;$A$2)</f>
        <v>0</v>
      </c>
      <c r="G722" s="4">
        <f>+SUMIFS([1]E!F:F,[1]E!D:D,A722,[1]E!C:C,"&gt;="&amp;$A$3,[1]E!C:C,"&lt;="&amp;$A$4)-SUMIFS([1]E!G:G,[1]E!D:D,$A$10,[1]E!C:C,"&gt;="&amp;A715,[1]E!C:C,"&lt;="&amp;$A$4)</f>
        <v>0</v>
      </c>
      <c r="H722" s="4">
        <f>+SUMIFS([1]E!F:F,[1]E!K:K,Tableau1[[#Headers],[cal]],[1]E!D:D,Tableau1[[#This Row],[N° compte]])-SUMIFS([1]E!G:G,[1]E!K:K,Tableau1[[#Headers],[cal]],[1]E!D:D,Tableau1[[#This Row],[N° compte]])</f>
        <v>0</v>
      </c>
      <c r="I722" s="4">
        <f>SUMIFS([1]E!F:F,[1]E!K:K,Tableau1[[#Headers],[jjb]],[1]E!D:D,Tableau1[[#This Row],[N° compte]])-SUMIFS([1]E!F:F,[1]E!G:G,Tableau1[[#Headers],[jjb]],[1]E!D:D,Tableau1[[#This Row],[N° compte]])</f>
        <v>0</v>
      </c>
      <c r="J722" s="30" t="s">
        <v>711</v>
      </c>
    </row>
    <row r="723" spans="1:10">
      <c r="A723" s="23">
        <v>6378</v>
      </c>
      <c r="B723" s="24" t="s">
        <v>736</v>
      </c>
      <c r="C723" s="3">
        <f>SUMIF([1]E!D:D,A723,[1]E!F:F)</f>
        <v>0</v>
      </c>
      <c r="D723" s="3">
        <f>SUMIF([1]E!D:D,A723,[1]E!G:G)</f>
        <v>0</v>
      </c>
      <c r="E723" s="4">
        <f>+SUMIFS([1]E!F:F,[1]E!D:D,A723,[1]E!C:C,"&gt;="&amp;debut,[1]E!C:C,"&lt;="&amp;fin)-SUMIFS([1]E!G:G,[1]E!D:D,A723,[1]E!C:C,"&gt;="&amp;debut,[1]E!C:C,"&lt;="&amp;fin)</f>
        <v>0</v>
      </c>
      <c r="F723" s="4">
        <f>+SUMIFS([1]E!F:F,[1]E!D:D,A723,[1]E!C:C,"&gt;="&amp;$A$1,[1]E!C:C,"&lt;="&amp;$A$2)-SUMIFS([1]E!G:G,[1]E!D:D,A723,[1]E!C:C,"&gt;="&amp;$A$1,[1]E!C:C,"&lt;="&amp;$A$2)</f>
        <v>0</v>
      </c>
      <c r="G723" s="4">
        <f>+SUMIFS([1]E!F:F,[1]E!D:D,A723,[1]E!C:C,"&gt;="&amp;$A$3,[1]E!C:C,"&lt;="&amp;$A$4)-SUMIFS([1]E!G:G,[1]E!D:D,$A$10,[1]E!C:C,"&gt;="&amp;A716,[1]E!C:C,"&lt;="&amp;$A$4)</f>
        <v>0</v>
      </c>
      <c r="H723" s="4">
        <f>+SUMIFS([1]E!F:F,[1]E!K:K,Tableau1[[#Headers],[cal]],[1]E!D:D,Tableau1[[#This Row],[N° compte]])-SUMIFS([1]E!G:G,[1]E!K:K,Tableau1[[#Headers],[cal]],[1]E!D:D,Tableau1[[#This Row],[N° compte]])</f>
        <v>0</v>
      </c>
      <c r="I723" s="4">
        <f>SUMIFS([1]E!F:F,[1]E!K:K,Tableau1[[#Headers],[jjb]],[1]E!D:D,Tableau1[[#This Row],[N° compte]])-SUMIFS([1]E!F:F,[1]E!G:G,Tableau1[[#Headers],[jjb]],[1]E!D:D,Tableau1[[#This Row],[N° compte]])</f>
        <v>0</v>
      </c>
      <c r="J723" s="25" t="s">
        <v>711</v>
      </c>
    </row>
    <row r="724" spans="1:10">
      <c r="A724" s="20">
        <v>64</v>
      </c>
      <c r="B724" s="21" t="s">
        <v>737</v>
      </c>
      <c r="C724" s="3">
        <f>SUMIF([1]E!D:D,A724,[1]E!F:F)</f>
        <v>0</v>
      </c>
      <c r="D724" s="3">
        <f>SUMIF([1]E!D:D,A724,[1]E!G:G)</f>
        <v>0</v>
      </c>
      <c r="E724" s="4">
        <f>+SUMIFS([1]E!F:F,[1]E!D:D,A724,[1]E!C:C,"&gt;="&amp;debut,[1]E!C:C,"&lt;="&amp;fin)-SUMIFS([1]E!G:G,[1]E!D:D,A724,[1]E!C:C,"&gt;="&amp;debut,[1]E!C:C,"&lt;="&amp;fin)</f>
        <v>0</v>
      </c>
      <c r="F724" s="4">
        <f>+SUMIFS([1]E!F:F,[1]E!D:D,A724,[1]E!C:C,"&gt;="&amp;$A$1,[1]E!C:C,"&lt;="&amp;$A$2)-SUMIFS([1]E!G:G,[1]E!D:D,A724,[1]E!C:C,"&gt;="&amp;$A$1,[1]E!C:C,"&lt;="&amp;$A$2)</f>
        <v>0</v>
      </c>
      <c r="G724" s="4">
        <f>+SUMIFS([1]E!F:F,[1]E!D:D,A724,[1]E!C:C,"&gt;="&amp;$A$3,[1]E!C:C,"&lt;="&amp;$A$4)-SUMIFS([1]E!G:G,[1]E!D:D,$A$10,[1]E!C:C,"&gt;="&amp;A717,[1]E!C:C,"&lt;="&amp;$A$4)</f>
        <v>0</v>
      </c>
      <c r="H724" s="4">
        <f>+SUMIFS([1]E!F:F,[1]E!K:K,Tableau1[[#Headers],[cal]],[1]E!D:D,Tableau1[[#This Row],[N° compte]])-SUMIFS([1]E!G:G,[1]E!K:K,Tableau1[[#Headers],[cal]],[1]E!D:D,Tableau1[[#This Row],[N° compte]])</f>
        <v>0</v>
      </c>
      <c r="I724" s="4">
        <f>SUMIFS([1]E!F:F,[1]E!K:K,Tableau1[[#Headers],[jjb]],[1]E!D:D,Tableau1[[#This Row],[N° compte]])-SUMIFS([1]E!F:F,[1]E!G:G,Tableau1[[#Headers],[jjb]],[1]E!D:D,Tableau1[[#This Row],[N° compte]])</f>
        <v>0</v>
      </c>
      <c r="J724" s="22"/>
    </row>
    <row r="725" spans="1:10">
      <c r="A725" s="23">
        <v>641</v>
      </c>
      <c r="B725" s="24" t="s">
        <v>738</v>
      </c>
      <c r="C725" s="3">
        <f>SUMIF([1]E!D:D,A725,[1]E!F:F)</f>
        <v>0</v>
      </c>
      <c r="D725" s="3">
        <f>SUMIF([1]E!D:D,A725,[1]E!G:G)</f>
        <v>0</v>
      </c>
      <c r="E725" s="4">
        <f>+SUMIFS([1]E!F:F,[1]E!D:D,A725,[1]E!C:C,"&gt;="&amp;debut,[1]E!C:C,"&lt;="&amp;fin)-SUMIFS([1]E!G:G,[1]E!D:D,A725,[1]E!C:C,"&gt;="&amp;debut,[1]E!C:C,"&lt;="&amp;fin)</f>
        <v>0</v>
      </c>
      <c r="F725" s="4">
        <f>+SUMIFS([1]E!F:F,[1]E!D:D,A725,[1]E!C:C,"&gt;="&amp;$A$1,[1]E!C:C,"&lt;="&amp;$A$2)-SUMIFS([1]E!G:G,[1]E!D:D,A725,[1]E!C:C,"&gt;="&amp;$A$1,[1]E!C:C,"&lt;="&amp;$A$2)</f>
        <v>0</v>
      </c>
      <c r="G725" s="4">
        <f>+SUMIFS([1]E!F:F,[1]E!D:D,A725,[1]E!C:C,"&gt;="&amp;$A$3,[1]E!C:C,"&lt;="&amp;$A$4)-SUMIFS([1]E!G:G,[1]E!D:D,$A$10,[1]E!C:C,"&gt;="&amp;A718,[1]E!C:C,"&lt;="&amp;$A$4)</f>
        <v>0</v>
      </c>
      <c r="H725" s="4">
        <f>+SUMIFS([1]E!F:F,[1]E!K:K,Tableau1[[#Headers],[cal]],[1]E!D:D,Tableau1[[#This Row],[N° compte]])-SUMIFS([1]E!G:G,[1]E!K:K,Tableau1[[#Headers],[cal]],[1]E!D:D,Tableau1[[#This Row],[N° compte]])</f>
        <v>0</v>
      </c>
      <c r="I725" s="4">
        <f>SUMIFS([1]E!F:F,[1]E!K:K,Tableau1[[#Headers],[jjb]],[1]E!D:D,Tableau1[[#This Row],[N° compte]])-SUMIFS([1]E!F:F,[1]E!G:G,Tableau1[[#Headers],[jjb]],[1]E!D:D,Tableau1[[#This Row],[N° compte]])</f>
        <v>0</v>
      </c>
      <c r="J725" s="25" t="s">
        <v>739</v>
      </c>
    </row>
    <row r="726" spans="1:10">
      <c r="A726" s="28">
        <v>6411</v>
      </c>
      <c r="B726" s="29" t="s">
        <v>740</v>
      </c>
      <c r="C726" s="3">
        <f>SUMIF([1]E!D:D,A726,[1]E!F:F)</f>
        <v>0</v>
      </c>
      <c r="D726" s="3">
        <f>SUMIF([1]E!D:D,A726,[1]E!G:G)</f>
        <v>0</v>
      </c>
      <c r="E726" s="4">
        <f>+SUMIFS([1]E!F:F,[1]E!D:D,A726,[1]E!C:C,"&gt;="&amp;debut,[1]E!C:C,"&lt;="&amp;fin)-SUMIFS([1]E!G:G,[1]E!D:D,A726,[1]E!C:C,"&gt;="&amp;debut,[1]E!C:C,"&lt;="&amp;fin)</f>
        <v>0</v>
      </c>
      <c r="F726" s="4">
        <f>+SUMIFS([1]E!F:F,[1]E!D:D,A726,[1]E!C:C,"&gt;="&amp;$A$1,[1]E!C:C,"&lt;="&amp;$A$2)-SUMIFS([1]E!G:G,[1]E!D:D,A726,[1]E!C:C,"&gt;="&amp;$A$1,[1]E!C:C,"&lt;="&amp;$A$2)</f>
        <v>0</v>
      </c>
      <c r="G726" s="4">
        <f>+SUMIFS([1]E!F:F,[1]E!D:D,A726,[1]E!C:C,"&gt;="&amp;$A$3,[1]E!C:C,"&lt;="&amp;$A$4)-SUMIFS([1]E!G:G,[1]E!D:D,$A$10,[1]E!C:C,"&gt;="&amp;A719,[1]E!C:C,"&lt;="&amp;$A$4)</f>
        <v>0</v>
      </c>
      <c r="H726" s="4">
        <f>+SUMIFS([1]E!F:F,[1]E!K:K,Tableau1[[#Headers],[cal]],[1]E!D:D,Tableau1[[#This Row],[N° compte]])-SUMIFS([1]E!G:G,[1]E!K:K,Tableau1[[#Headers],[cal]],[1]E!D:D,Tableau1[[#This Row],[N° compte]])</f>
        <v>0</v>
      </c>
      <c r="I726" s="4">
        <f>SUMIFS([1]E!F:F,[1]E!K:K,Tableau1[[#Headers],[jjb]],[1]E!D:D,Tableau1[[#This Row],[N° compte]])-SUMIFS([1]E!F:F,[1]E!G:G,Tableau1[[#Headers],[jjb]],[1]E!D:D,Tableau1[[#This Row],[N° compte]])</f>
        <v>0</v>
      </c>
      <c r="J726" s="30" t="s">
        <v>739</v>
      </c>
    </row>
    <row r="727" spans="1:10">
      <c r="A727" s="23">
        <v>6412</v>
      </c>
      <c r="B727" s="24" t="s">
        <v>741</v>
      </c>
      <c r="C727" s="3">
        <f>SUMIF([1]E!D:D,A727,[1]E!F:F)</f>
        <v>0</v>
      </c>
      <c r="D727" s="3">
        <f>SUMIF([1]E!D:D,A727,[1]E!G:G)</f>
        <v>0</v>
      </c>
      <c r="E727" s="4">
        <f>+SUMIFS([1]E!F:F,[1]E!D:D,A727,[1]E!C:C,"&gt;="&amp;debut,[1]E!C:C,"&lt;="&amp;fin)-SUMIFS([1]E!G:G,[1]E!D:D,A727,[1]E!C:C,"&gt;="&amp;debut,[1]E!C:C,"&lt;="&amp;fin)</f>
        <v>0</v>
      </c>
      <c r="F727" s="4">
        <f>+SUMIFS([1]E!F:F,[1]E!D:D,A727,[1]E!C:C,"&gt;="&amp;$A$1,[1]E!C:C,"&lt;="&amp;$A$2)-SUMIFS([1]E!G:G,[1]E!D:D,A727,[1]E!C:C,"&gt;="&amp;$A$1,[1]E!C:C,"&lt;="&amp;$A$2)</f>
        <v>0</v>
      </c>
      <c r="G727" s="4">
        <f>+SUMIFS([1]E!F:F,[1]E!D:D,A727,[1]E!C:C,"&gt;="&amp;$A$3,[1]E!C:C,"&lt;="&amp;$A$4)-SUMIFS([1]E!G:G,[1]E!D:D,$A$10,[1]E!C:C,"&gt;="&amp;A720,[1]E!C:C,"&lt;="&amp;$A$4)</f>
        <v>0</v>
      </c>
      <c r="H727" s="4">
        <f>+SUMIFS([1]E!F:F,[1]E!K:K,Tableau1[[#Headers],[cal]],[1]E!D:D,Tableau1[[#This Row],[N° compte]])-SUMIFS([1]E!G:G,[1]E!K:K,Tableau1[[#Headers],[cal]],[1]E!D:D,Tableau1[[#This Row],[N° compte]])</f>
        <v>0</v>
      </c>
      <c r="I727" s="4">
        <f>SUMIFS([1]E!F:F,[1]E!K:K,Tableau1[[#Headers],[jjb]],[1]E!D:D,Tableau1[[#This Row],[N° compte]])-SUMIFS([1]E!F:F,[1]E!G:G,Tableau1[[#Headers],[jjb]],[1]E!D:D,Tableau1[[#This Row],[N° compte]])</f>
        <v>0</v>
      </c>
      <c r="J727" s="25" t="s">
        <v>739</v>
      </c>
    </row>
    <row r="728" spans="1:10">
      <c r="A728" s="28">
        <v>6413</v>
      </c>
      <c r="B728" s="29" t="s">
        <v>742</v>
      </c>
      <c r="C728" s="3">
        <f>SUMIF([1]E!D:D,A728,[1]E!F:F)</f>
        <v>0</v>
      </c>
      <c r="D728" s="3">
        <f>SUMIF([1]E!D:D,A728,[1]E!G:G)</f>
        <v>0</v>
      </c>
      <c r="E728" s="4">
        <f>+SUMIFS([1]E!F:F,[1]E!D:D,A728,[1]E!C:C,"&gt;="&amp;debut,[1]E!C:C,"&lt;="&amp;fin)-SUMIFS([1]E!G:G,[1]E!D:D,A728,[1]E!C:C,"&gt;="&amp;debut,[1]E!C:C,"&lt;="&amp;fin)</f>
        <v>0</v>
      </c>
      <c r="F728" s="4">
        <f>+SUMIFS([1]E!F:F,[1]E!D:D,A728,[1]E!C:C,"&gt;="&amp;$A$1,[1]E!C:C,"&lt;="&amp;$A$2)-SUMIFS([1]E!G:G,[1]E!D:D,A728,[1]E!C:C,"&gt;="&amp;$A$1,[1]E!C:C,"&lt;="&amp;$A$2)</f>
        <v>0</v>
      </c>
      <c r="G728" s="4">
        <f>+SUMIFS([1]E!F:F,[1]E!D:D,A728,[1]E!C:C,"&gt;="&amp;$A$3,[1]E!C:C,"&lt;="&amp;$A$4)-SUMIFS([1]E!G:G,[1]E!D:D,$A$10,[1]E!C:C,"&gt;="&amp;A721,[1]E!C:C,"&lt;="&amp;$A$4)</f>
        <v>0</v>
      </c>
      <c r="H728" s="4">
        <f>+SUMIFS([1]E!F:F,[1]E!K:K,Tableau1[[#Headers],[cal]],[1]E!D:D,Tableau1[[#This Row],[N° compte]])-SUMIFS([1]E!G:G,[1]E!K:K,Tableau1[[#Headers],[cal]],[1]E!D:D,Tableau1[[#This Row],[N° compte]])</f>
        <v>0</v>
      </c>
      <c r="I728" s="4">
        <f>SUMIFS([1]E!F:F,[1]E!K:K,Tableau1[[#Headers],[jjb]],[1]E!D:D,Tableau1[[#This Row],[N° compte]])-SUMIFS([1]E!F:F,[1]E!G:G,Tableau1[[#Headers],[jjb]],[1]E!D:D,Tableau1[[#This Row],[N° compte]])</f>
        <v>0</v>
      </c>
      <c r="J728" s="30" t="s">
        <v>739</v>
      </c>
    </row>
    <row r="729" spans="1:10">
      <c r="A729" s="23">
        <v>6414</v>
      </c>
      <c r="B729" s="24" t="s">
        <v>743</v>
      </c>
      <c r="C729" s="3">
        <f>SUMIF([1]E!D:D,A729,[1]E!F:F)</f>
        <v>0</v>
      </c>
      <c r="D729" s="3">
        <f>SUMIF([1]E!D:D,A729,[1]E!G:G)</f>
        <v>0</v>
      </c>
      <c r="E729" s="4">
        <f>+SUMIFS([1]E!F:F,[1]E!D:D,A729,[1]E!C:C,"&gt;="&amp;debut,[1]E!C:C,"&lt;="&amp;fin)-SUMIFS([1]E!G:G,[1]E!D:D,A729,[1]E!C:C,"&gt;="&amp;debut,[1]E!C:C,"&lt;="&amp;fin)</f>
        <v>0</v>
      </c>
      <c r="F729" s="4">
        <f>+SUMIFS([1]E!F:F,[1]E!D:D,A729,[1]E!C:C,"&gt;="&amp;$A$1,[1]E!C:C,"&lt;="&amp;$A$2)-SUMIFS([1]E!G:G,[1]E!D:D,A729,[1]E!C:C,"&gt;="&amp;$A$1,[1]E!C:C,"&lt;="&amp;$A$2)</f>
        <v>0</v>
      </c>
      <c r="G729" s="4">
        <f>+SUMIFS([1]E!F:F,[1]E!D:D,A729,[1]E!C:C,"&gt;="&amp;$A$3,[1]E!C:C,"&lt;="&amp;$A$4)-SUMIFS([1]E!G:G,[1]E!D:D,$A$10,[1]E!C:C,"&gt;="&amp;A722,[1]E!C:C,"&lt;="&amp;$A$4)</f>
        <v>0</v>
      </c>
      <c r="H729" s="4">
        <f>+SUMIFS([1]E!F:F,[1]E!K:K,Tableau1[[#Headers],[cal]],[1]E!D:D,Tableau1[[#This Row],[N° compte]])-SUMIFS([1]E!G:G,[1]E!K:K,Tableau1[[#Headers],[cal]],[1]E!D:D,Tableau1[[#This Row],[N° compte]])</f>
        <v>0</v>
      </c>
      <c r="I729" s="4">
        <f>SUMIFS([1]E!F:F,[1]E!K:K,Tableau1[[#Headers],[jjb]],[1]E!D:D,Tableau1[[#This Row],[N° compte]])-SUMIFS([1]E!F:F,[1]E!G:G,Tableau1[[#Headers],[jjb]],[1]E!D:D,Tableau1[[#This Row],[N° compte]])</f>
        <v>0</v>
      </c>
      <c r="J729" s="25" t="s">
        <v>739</v>
      </c>
    </row>
    <row r="730" spans="1:10">
      <c r="A730" s="28">
        <v>6415</v>
      </c>
      <c r="B730" s="29" t="s">
        <v>744</v>
      </c>
      <c r="C730" s="3">
        <f>SUMIF([1]E!D:D,A730,[1]E!F:F)</f>
        <v>0</v>
      </c>
      <c r="D730" s="3">
        <f>SUMIF([1]E!D:D,A730,[1]E!G:G)</f>
        <v>0</v>
      </c>
      <c r="E730" s="4">
        <f>+SUMIFS([1]E!F:F,[1]E!D:D,A730,[1]E!C:C,"&gt;="&amp;debut,[1]E!C:C,"&lt;="&amp;fin)-SUMIFS([1]E!G:G,[1]E!D:D,A730,[1]E!C:C,"&gt;="&amp;debut,[1]E!C:C,"&lt;="&amp;fin)</f>
        <v>0</v>
      </c>
      <c r="F730" s="4">
        <f>+SUMIFS([1]E!F:F,[1]E!D:D,A730,[1]E!C:C,"&gt;="&amp;$A$1,[1]E!C:C,"&lt;="&amp;$A$2)-SUMIFS([1]E!G:G,[1]E!D:D,A730,[1]E!C:C,"&gt;="&amp;$A$1,[1]E!C:C,"&lt;="&amp;$A$2)</f>
        <v>0</v>
      </c>
      <c r="G730" s="4">
        <f>+SUMIFS([1]E!F:F,[1]E!D:D,A730,[1]E!C:C,"&gt;="&amp;$A$3,[1]E!C:C,"&lt;="&amp;$A$4)-SUMIFS([1]E!G:G,[1]E!D:D,$A$10,[1]E!C:C,"&gt;="&amp;A723,[1]E!C:C,"&lt;="&amp;$A$4)</f>
        <v>0</v>
      </c>
      <c r="H730" s="4">
        <f>+SUMIFS([1]E!F:F,[1]E!K:K,Tableau1[[#Headers],[cal]],[1]E!D:D,Tableau1[[#This Row],[N° compte]])-SUMIFS([1]E!G:G,[1]E!K:K,Tableau1[[#Headers],[cal]],[1]E!D:D,Tableau1[[#This Row],[N° compte]])</f>
        <v>0</v>
      </c>
      <c r="I730" s="4">
        <f>SUMIFS([1]E!F:F,[1]E!K:K,Tableau1[[#Headers],[jjb]],[1]E!D:D,Tableau1[[#This Row],[N° compte]])-SUMIFS([1]E!F:F,[1]E!G:G,Tableau1[[#Headers],[jjb]],[1]E!D:D,Tableau1[[#This Row],[N° compte]])</f>
        <v>0</v>
      </c>
      <c r="J730" s="30" t="s">
        <v>739</v>
      </c>
    </row>
    <row r="731" spans="1:10">
      <c r="A731" s="23">
        <v>644</v>
      </c>
      <c r="B731" s="24" t="s">
        <v>745</v>
      </c>
      <c r="C731" s="3">
        <f>SUMIF([1]E!D:D,A731,[1]E!F:F)</f>
        <v>0</v>
      </c>
      <c r="D731" s="3">
        <f>SUMIF([1]E!D:D,A731,[1]E!G:G)</f>
        <v>0</v>
      </c>
      <c r="E731" s="4">
        <f>+SUMIFS([1]E!F:F,[1]E!D:D,A731,[1]E!C:C,"&gt;="&amp;debut,[1]E!C:C,"&lt;="&amp;fin)-SUMIFS([1]E!G:G,[1]E!D:D,A731,[1]E!C:C,"&gt;="&amp;debut,[1]E!C:C,"&lt;="&amp;fin)</f>
        <v>0</v>
      </c>
      <c r="F731" s="4">
        <f>+SUMIFS([1]E!F:F,[1]E!D:D,A731,[1]E!C:C,"&gt;="&amp;$A$1,[1]E!C:C,"&lt;="&amp;$A$2)-SUMIFS([1]E!G:G,[1]E!D:D,A731,[1]E!C:C,"&gt;="&amp;$A$1,[1]E!C:C,"&lt;="&amp;$A$2)</f>
        <v>0</v>
      </c>
      <c r="G731" s="4">
        <f>+SUMIFS([1]E!F:F,[1]E!D:D,A731,[1]E!C:C,"&gt;="&amp;$A$3,[1]E!C:C,"&lt;="&amp;$A$4)-SUMIFS([1]E!G:G,[1]E!D:D,$A$10,[1]E!C:C,"&gt;="&amp;A724,[1]E!C:C,"&lt;="&amp;$A$4)</f>
        <v>0</v>
      </c>
      <c r="H731" s="4">
        <f>+SUMIFS([1]E!F:F,[1]E!K:K,Tableau1[[#Headers],[cal]],[1]E!D:D,Tableau1[[#This Row],[N° compte]])-SUMIFS([1]E!G:G,[1]E!K:K,Tableau1[[#Headers],[cal]],[1]E!D:D,Tableau1[[#This Row],[N° compte]])</f>
        <v>0</v>
      </c>
      <c r="I731" s="4">
        <f>SUMIFS([1]E!F:F,[1]E!K:K,Tableau1[[#Headers],[jjb]],[1]E!D:D,Tableau1[[#This Row],[N° compte]])-SUMIFS([1]E!F:F,[1]E!G:G,Tableau1[[#Headers],[jjb]],[1]E!D:D,Tableau1[[#This Row],[N° compte]])</f>
        <v>0</v>
      </c>
      <c r="J731" s="25" t="s">
        <v>739</v>
      </c>
    </row>
    <row r="732" spans="1:10">
      <c r="A732" s="28">
        <v>645</v>
      </c>
      <c r="B732" s="29" t="s">
        <v>746</v>
      </c>
      <c r="C732" s="3">
        <f>SUMIF([1]E!D:D,A732,[1]E!F:F)</f>
        <v>0</v>
      </c>
      <c r="D732" s="3">
        <f>SUMIF([1]E!D:D,A732,[1]E!G:G)</f>
        <v>0</v>
      </c>
      <c r="E732" s="4">
        <f>+SUMIFS([1]E!F:F,[1]E!D:D,A732,[1]E!C:C,"&gt;="&amp;debut,[1]E!C:C,"&lt;="&amp;fin)-SUMIFS([1]E!G:G,[1]E!D:D,A732,[1]E!C:C,"&gt;="&amp;debut,[1]E!C:C,"&lt;="&amp;fin)</f>
        <v>0</v>
      </c>
      <c r="F732" s="4">
        <f>+SUMIFS([1]E!F:F,[1]E!D:D,A732,[1]E!C:C,"&gt;="&amp;$A$1,[1]E!C:C,"&lt;="&amp;$A$2)-SUMIFS([1]E!G:G,[1]E!D:D,A732,[1]E!C:C,"&gt;="&amp;$A$1,[1]E!C:C,"&lt;="&amp;$A$2)</f>
        <v>0</v>
      </c>
      <c r="G732" s="4">
        <f>+SUMIFS([1]E!F:F,[1]E!D:D,A732,[1]E!C:C,"&gt;="&amp;$A$3,[1]E!C:C,"&lt;="&amp;$A$4)-SUMIFS([1]E!G:G,[1]E!D:D,$A$10,[1]E!C:C,"&gt;="&amp;A725,[1]E!C:C,"&lt;="&amp;$A$4)</f>
        <v>0</v>
      </c>
      <c r="H732" s="4">
        <f>+SUMIFS([1]E!F:F,[1]E!K:K,Tableau1[[#Headers],[cal]],[1]E!D:D,Tableau1[[#This Row],[N° compte]])-SUMIFS([1]E!G:G,[1]E!K:K,Tableau1[[#Headers],[cal]],[1]E!D:D,Tableau1[[#This Row],[N° compte]])</f>
        <v>0</v>
      </c>
      <c r="I732" s="4">
        <f>SUMIFS([1]E!F:F,[1]E!K:K,Tableau1[[#Headers],[jjb]],[1]E!D:D,Tableau1[[#This Row],[N° compte]])-SUMIFS([1]E!F:F,[1]E!G:G,Tableau1[[#Headers],[jjb]],[1]E!D:D,Tableau1[[#This Row],[N° compte]])</f>
        <v>0</v>
      </c>
      <c r="J732" s="30" t="s">
        <v>747</v>
      </c>
    </row>
    <row r="733" spans="1:10">
      <c r="A733" s="23">
        <v>6451</v>
      </c>
      <c r="B733" s="24" t="s">
        <v>748</v>
      </c>
      <c r="C733" s="3">
        <f>SUMIF([1]E!D:D,A733,[1]E!F:F)</f>
        <v>0</v>
      </c>
      <c r="D733" s="3">
        <f>SUMIF([1]E!D:D,A733,[1]E!G:G)</f>
        <v>0</v>
      </c>
      <c r="E733" s="4">
        <f>+SUMIFS([1]E!F:F,[1]E!D:D,A733,[1]E!C:C,"&gt;="&amp;debut,[1]E!C:C,"&lt;="&amp;fin)-SUMIFS([1]E!G:G,[1]E!D:D,A733,[1]E!C:C,"&gt;="&amp;debut,[1]E!C:C,"&lt;="&amp;fin)</f>
        <v>0</v>
      </c>
      <c r="F733" s="4">
        <f>+SUMIFS([1]E!F:F,[1]E!D:D,A733,[1]E!C:C,"&gt;="&amp;$A$1,[1]E!C:C,"&lt;="&amp;$A$2)-SUMIFS([1]E!G:G,[1]E!D:D,A733,[1]E!C:C,"&gt;="&amp;$A$1,[1]E!C:C,"&lt;="&amp;$A$2)</f>
        <v>0</v>
      </c>
      <c r="G733" s="4">
        <f>+SUMIFS([1]E!F:F,[1]E!D:D,A733,[1]E!C:C,"&gt;="&amp;$A$3,[1]E!C:C,"&lt;="&amp;$A$4)-SUMIFS([1]E!G:G,[1]E!D:D,$A$10,[1]E!C:C,"&gt;="&amp;A726,[1]E!C:C,"&lt;="&amp;$A$4)</f>
        <v>0</v>
      </c>
      <c r="H733" s="4">
        <f>+SUMIFS([1]E!F:F,[1]E!K:K,Tableau1[[#Headers],[cal]],[1]E!D:D,Tableau1[[#This Row],[N° compte]])-SUMIFS([1]E!G:G,[1]E!K:K,Tableau1[[#Headers],[cal]],[1]E!D:D,Tableau1[[#This Row],[N° compte]])</f>
        <v>0</v>
      </c>
      <c r="I733" s="4">
        <f>SUMIFS([1]E!F:F,[1]E!K:K,Tableau1[[#Headers],[jjb]],[1]E!D:D,Tableau1[[#This Row],[N° compte]])-SUMIFS([1]E!F:F,[1]E!G:G,Tableau1[[#Headers],[jjb]],[1]E!D:D,Tableau1[[#This Row],[N° compte]])</f>
        <v>0</v>
      </c>
      <c r="J733" s="25" t="s">
        <v>747</v>
      </c>
    </row>
    <row r="734" spans="1:10">
      <c r="A734" s="28">
        <v>6452</v>
      </c>
      <c r="B734" s="29" t="s">
        <v>749</v>
      </c>
      <c r="C734" s="3">
        <f>SUMIF([1]E!D:D,A734,[1]E!F:F)</f>
        <v>0</v>
      </c>
      <c r="D734" s="3">
        <f>SUMIF([1]E!D:D,A734,[1]E!G:G)</f>
        <v>0</v>
      </c>
      <c r="E734" s="4">
        <f>+SUMIFS([1]E!F:F,[1]E!D:D,A734,[1]E!C:C,"&gt;="&amp;debut,[1]E!C:C,"&lt;="&amp;fin)-SUMIFS([1]E!G:G,[1]E!D:D,A734,[1]E!C:C,"&gt;="&amp;debut,[1]E!C:C,"&lt;="&amp;fin)</f>
        <v>0</v>
      </c>
      <c r="F734" s="4">
        <f>+SUMIFS([1]E!F:F,[1]E!D:D,A734,[1]E!C:C,"&gt;="&amp;$A$1,[1]E!C:C,"&lt;="&amp;$A$2)-SUMIFS([1]E!G:G,[1]E!D:D,A734,[1]E!C:C,"&gt;="&amp;$A$1,[1]E!C:C,"&lt;="&amp;$A$2)</f>
        <v>0</v>
      </c>
      <c r="G734" s="4">
        <f>+SUMIFS([1]E!F:F,[1]E!D:D,A734,[1]E!C:C,"&gt;="&amp;$A$3,[1]E!C:C,"&lt;="&amp;$A$4)-SUMIFS([1]E!G:G,[1]E!D:D,$A$10,[1]E!C:C,"&gt;="&amp;A727,[1]E!C:C,"&lt;="&amp;$A$4)</f>
        <v>0</v>
      </c>
      <c r="H734" s="4">
        <f>+SUMIFS([1]E!F:F,[1]E!K:K,Tableau1[[#Headers],[cal]],[1]E!D:D,Tableau1[[#This Row],[N° compte]])-SUMIFS([1]E!G:G,[1]E!K:K,Tableau1[[#Headers],[cal]],[1]E!D:D,Tableau1[[#This Row],[N° compte]])</f>
        <v>0</v>
      </c>
      <c r="I734" s="4">
        <f>SUMIFS([1]E!F:F,[1]E!K:K,Tableau1[[#Headers],[jjb]],[1]E!D:D,Tableau1[[#This Row],[N° compte]])-SUMIFS([1]E!F:F,[1]E!G:G,Tableau1[[#Headers],[jjb]],[1]E!D:D,Tableau1[[#This Row],[N° compte]])</f>
        <v>0</v>
      </c>
      <c r="J734" s="30" t="s">
        <v>747</v>
      </c>
    </row>
    <row r="735" spans="1:10">
      <c r="A735" s="23">
        <v>6453</v>
      </c>
      <c r="B735" s="24" t="s">
        <v>750</v>
      </c>
      <c r="C735" s="3">
        <f>SUMIF([1]E!D:D,A735,[1]E!F:F)</f>
        <v>0</v>
      </c>
      <c r="D735" s="3">
        <f>SUMIF([1]E!D:D,A735,[1]E!G:G)</f>
        <v>0</v>
      </c>
      <c r="E735" s="4">
        <f>+SUMIFS([1]E!F:F,[1]E!D:D,A735,[1]E!C:C,"&gt;="&amp;debut,[1]E!C:C,"&lt;="&amp;fin)-SUMIFS([1]E!G:G,[1]E!D:D,A735,[1]E!C:C,"&gt;="&amp;debut,[1]E!C:C,"&lt;="&amp;fin)</f>
        <v>0</v>
      </c>
      <c r="F735" s="4">
        <f>+SUMIFS([1]E!F:F,[1]E!D:D,A735,[1]E!C:C,"&gt;="&amp;$A$1,[1]E!C:C,"&lt;="&amp;$A$2)-SUMIFS([1]E!G:G,[1]E!D:D,A735,[1]E!C:C,"&gt;="&amp;$A$1,[1]E!C:C,"&lt;="&amp;$A$2)</f>
        <v>0</v>
      </c>
      <c r="G735" s="4">
        <f>+SUMIFS([1]E!F:F,[1]E!D:D,A735,[1]E!C:C,"&gt;="&amp;$A$3,[1]E!C:C,"&lt;="&amp;$A$4)-SUMIFS([1]E!G:G,[1]E!D:D,$A$10,[1]E!C:C,"&gt;="&amp;A728,[1]E!C:C,"&lt;="&amp;$A$4)</f>
        <v>0</v>
      </c>
      <c r="H735" s="4">
        <f>+SUMIFS([1]E!F:F,[1]E!K:K,Tableau1[[#Headers],[cal]],[1]E!D:D,Tableau1[[#This Row],[N° compte]])-SUMIFS([1]E!G:G,[1]E!K:K,Tableau1[[#Headers],[cal]],[1]E!D:D,Tableau1[[#This Row],[N° compte]])</f>
        <v>0</v>
      </c>
      <c r="I735" s="4">
        <f>SUMIFS([1]E!F:F,[1]E!K:K,Tableau1[[#Headers],[jjb]],[1]E!D:D,Tableau1[[#This Row],[N° compte]])-SUMIFS([1]E!F:F,[1]E!G:G,Tableau1[[#Headers],[jjb]],[1]E!D:D,Tableau1[[#This Row],[N° compte]])</f>
        <v>0</v>
      </c>
      <c r="J735" s="25" t="s">
        <v>747</v>
      </c>
    </row>
    <row r="736" spans="1:10">
      <c r="A736" s="28">
        <v>6454</v>
      </c>
      <c r="B736" s="29" t="s">
        <v>751</v>
      </c>
      <c r="C736" s="3">
        <f>SUMIF([1]E!D:D,A736,[1]E!F:F)</f>
        <v>0</v>
      </c>
      <c r="D736" s="3">
        <f>SUMIF([1]E!D:D,A736,[1]E!G:G)</f>
        <v>0</v>
      </c>
      <c r="E736" s="4">
        <f>+SUMIFS([1]E!F:F,[1]E!D:D,A736,[1]E!C:C,"&gt;="&amp;debut,[1]E!C:C,"&lt;="&amp;fin)-SUMIFS([1]E!G:G,[1]E!D:D,A736,[1]E!C:C,"&gt;="&amp;debut,[1]E!C:C,"&lt;="&amp;fin)</f>
        <v>0</v>
      </c>
      <c r="F736" s="4">
        <f>+SUMIFS([1]E!F:F,[1]E!D:D,A736,[1]E!C:C,"&gt;="&amp;$A$1,[1]E!C:C,"&lt;="&amp;$A$2)-SUMIFS([1]E!G:G,[1]E!D:D,A736,[1]E!C:C,"&gt;="&amp;$A$1,[1]E!C:C,"&lt;="&amp;$A$2)</f>
        <v>0</v>
      </c>
      <c r="G736" s="4">
        <f>+SUMIFS([1]E!F:F,[1]E!D:D,A736,[1]E!C:C,"&gt;="&amp;$A$3,[1]E!C:C,"&lt;="&amp;$A$4)-SUMIFS([1]E!G:G,[1]E!D:D,$A$10,[1]E!C:C,"&gt;="&amp;A729,[1]E!C:C,"&lt;="&amp;$A$4)</f>
        <v>0</v>
      </c>
      <c r="H736" s="4">
        <f>+SUMIFS([1]E!F:F,[1]E!K:K,Tableau1[[#Headers],[cal]],[1]E!D:D,Tableau1[[#This Row],[N° compte]])-SUMIFS([1]E!G:G,[1]E!K:K,Tableau1[[#Headers],[cal]],[1]E!D:D,Tableau1[[#This Row],[N° compte]])</f>
        <v>0</v>
      </c>
      <c r="I736" s="4">
        <f>SUMIFS([1]E!F:F,[1]E!K:K,Tableau1[[#Headers],[jjb]],[1]E!D:D,Tableau1[[#This Row],[N° compte]])-SUMIFS([1]E!F:F,[1]E!G:G,Tableau1[[#Headers],[jjb]],[1]E!D:D,Tableau1[[#This Row],[N° compte]])</f>
        <v>0</v>
      </c>
      <c r="J736" s="30" t="s">
        <v>747</v>
      </c>
    </row>
    <row r="737" spans="1:10">
      <c r="A737" s="23">
        <v>6458</v>
      </c>
      <c r="B737" s="24" t="s">
        <v>752</v>
      </c>
      <c r="C737" s="3">
        <f>SUMIF([1]E!D:D,A737,[1]E!F:F)</f>
        <v>0</v>
      </c>
      <c r="D737" s="3">
        <f>SUMIF([1]E!D:D,A737,[1]E!G:G)</f>
        <v>0</v>
      </c>
      <c r="E737" s="4">
        <f>+SUMIFS([1]E!F:F,[1]E!D:D,A737,[1]E!C:C,"&gt;="&amp;debut,[1]E!C:C,"&lt;="&amp;fin)-SUMIFS([1]E!G:G,[1]E!D:D,A737,[1]E!C:C,"&gt;="&amp;debut,[1]E!C:C,"&lt;="&amp;fin)</f>
        <v>0</v>
      </c>
      <c r="F737" s="4">
        <f>+SUMIFS([1]E!F:F,[1]E!D:D,A737,[1]E!C:C,"&gt;="&amp;$A$1,[1]E!C:C,"&lt;="&amp;$A$2)-SUMIFS([1]E!G:G,[1]E!D:D,A737,[1]E!C:C,"&gt;="&amp;$A$1,[1]E!C:C,"&lt;="&amp;$A$2)</f>
        <v>0</v>
      </c>
      <c r="G737" s="4">
        <f>+SUMIFS([1]E!F:F,[1]E!D:D,A737,[1]E!C:C,"&gt;="&amp;$A$3,[1]E!C:C,"&lt;="&amp;$A$4)-SUMIFS([1]E!G:G,[1]E!D:D,$A$10,[1]E!C:C,"&gt;="&amp;A730,[1]E!C:C,"&lt;="&amp;$A$4)</f>
        <v>0</v>
      </c>
      <c r="H737" s="4">
        <f>+SUMIFS([1]E!F:F,[1]E!K:K,Tableau1[[#Headers],[cal]],[1]E!D:D,Tableau1[[#This Row],[N° compte]])-SUMIFS([1]E!G:G,[1]E!K:K,Tableau1[[#Headers],[cal]],[1]E!D:D,Tableau1[[#This Row],[N° compte]])</f>
        <v>0</v>
      </c>
      <c r="I737" s="4">
        <f>SUMIFS([1]E!F:F,[1]E!K:K,Tableau1[[#Headers],[jjb]],[1]E!D:D,Tableau1[[#This Row],[N° compte]])-SUMIFS([1]E!F:F,[1]E!G:G,Tableau1[[#Headers],[jjb]],[1]E!D:D,Tableau1[[#This Row],[N° compte]])</f>
        <v>0</v>
      </c>
      <c r="J737" s="25" t="s">
        <v>747</v>
      </c>
    </row>
    <row r="738" spans="1:10">
      <c r="A738" s="28">
        <v>646</v>
      </c>
      <c r="B738" s="29" t="s">
        <v>753</v>
      </c>
      <c r="C738" s="3">
        <f>SUMIF([1]E!D:D,A738,[1]E!F:F)</f>
        <v>0</v>
      </c>
      <c r="D738" s="3">
        <f>SUMIF([1]E!D:D,A738,[1]E!G:G)</f>
        <v>0</v>
      </c>
      <c r="E738" s="4">
        <f>+SUMIFS([1]E!F:F,[1]E!D:D,A738,[1]E!C:C,"&gt;="&amp;debut,[1]E!C:C,"&lt;="&amp;fin)-SUMIFS([1]E!G:G,[1]E!D:D,A738,[1]E!C:C,"&gt;="&amp;debut,[1]E!C:C,"&lt;="&amp;fin)</f>
        <v>0</v>
      </c>
      <c r="F738" s="4">
        <f>+SUMIFS([1]E!F:F,[1]E!D:D,A738,[1]E!C:C,"&gt;="&amp;$A$1,[1]E!C:C,"&lt;="&amp;$A$2)-SUMIFS([1]E!G:G,[1]E!D:D,A738,[1]E!C:C,"&gt;="&amp;$A$1,[1]E!C:C,"&lt;="&amp;$A$2)</f>
        <v>0</v>
      </c>
      <c r="G738" s="4">
        <f>+SUMIFS([1]E!F:F,[1]E!D:D,A738,[1]E!C:C,"&gt;="&amp;$A$3,[1]E!C:C,"&lt;="&amp;$A$4)-SUMIFS([1]E!G:G,[1]E!D:D,$A$10,[1]E!C:C,"&gt;="&amp;A731,[1]E!C:C,"&lt;="&amp;$A$4)</f>
        <v>0</v>
      </c>
      <c r="H738" s="4">
        <f>+SUMIFS([1]E!F:F,[1]E!K:K,Tableau1[[#Headers],[cal]],[1]E!D:D,Tableau1[[#This Row],[N° compte]])-SUMIFS([1]E!G:G,[1]E!K:K,Tableau1[[#Headers],[cal]],[1]E!D:D,Tableau1[[#This Row],[N° compte]])</f>
        <v>0</v>
      </c>
      <c r="I738" s="4">
        <f>SUMIFS([1]E!F:F,[1]E!K:K,Tableau1[[#Headers],[jjb]],[1]E!D:D,Tableau1[[#This Row],[N° compte]])-SUMIFS([1]E!F:F,[1]E!G:G,Tableau1[[#Headers],[jjb]],[1]E!D:D,Tableau1[[#This Row],[N° compte]])</f>
        <v>0</v>
      </c>
      <c r="J738" s="30" t="s">
        <v>747</v>
      </c>
    </row>
    <row r="739" spans="1:10">
      <c r="A739" s="23">
        <v>647</v>
      </c>
      <c r="B739" s="24" t="s">
        <v>754</v>
      </c>
      <c r="C739" s="3">
        <f>SUMIF([1]E!D:D,A739,[1]E!F:F)</f>
        <v>0</v>
      </c>
      <c r="D739" s="3">
        <f>SUMIF([1]E!D:D,A739,[1]E!G:G)</f>
        <v>0</v>
      </c>
      <c r="E739" s="4">
        <f>+SUMIFS([1]E!F:F,[1]E!D:D,A739,[1]E!C:C,"&gt;="&amp;debut,[1]E!C:C,"&lt;="&amp;fin)-SUMIFS([1]E!G:G,[1]E!D:D,A739,[1]E!C:C,"&gt;="&amp;debut,[1]E!C:C,"&lt;="&amp;fin)</f>
        <v>0</v>
      </c>
      <c r="F739" s="4">
        <f>+SUMIFS([1]E!F:F,[1]E!D:D,A739,[1]E!C:C,"&gt;="&amp;$A$1,[1]E!C:C,"&lt;="&amp;$A$2)-SUMIFS([1]E!G:G,[1]E!D:D,A739,[1]E!C:C,"&gt;="&amp;$A$1,[1]E!C:C,"&lt;="&amp;$A$2)</f>
        <v>0</v>
      </c>
      <c r="G739" s="4">
        <f>+SUMIFS([1]E!F:F,[1]E!D:D,A739,[1]E!C:C,"&gt;="&amp;$A$3,[1]E!C:C,"&lt;="&amp;$A$4)-SUMIFS([1]E!G:G,[1]E!D:D,$A$10,[1]E!C:C,"&gt;="&amp;A732,[1]E!C:C,"&lt;="&amp;$A$4)</f>
        <v>0</v>
      </c>
      <c r="H739" s="4">
        <f>+SUMIFS([1]E!F:F,[1]E!K:K,Tableau1[[#Headers],[cal]],[1]E!D:D,Tableau1[[#This Row],[N° compte]])-SUMIFS([1]E!G:G,[1]E!K:K,Tableau1[[#Headers],[cal]],[1]E!D:D,Tableau1[[#This Row],[N° compte]])</f>
        <v>0</v>
      </c>
      <c r="I739" s="4">
        <f>SUMIFS([1]E!F:F,[1]E!K:K,Tableau1[[#Headers],[jjb]],[1]E!D:D,Tableau1[[#This Row],[N° compte]])-SUMIFS([1]E!F:F,[1]E!G:G,Tableau1[[#Headers],[jjb]],[1]E!D:D,Tableau1[[#This Row],[N° compte]])</f>
        <v>0</v>
      </c>
      <c r="J739" s="25" t="s">
        <v>747</v>
      </c>
    </row>
    <row r="740" spans="1:10">
      <c r="A740" s="28">
        <v>6471</v>
      </c>
      <c r="B740" s="29" t="s">
        <v>755</v>
      </c>
      <c r="C740" s="3">
        <f>SUMIF([1]E!D:D,A740,[1]E!F:F)</f>
        <v>0</v>
      </c>
      <c r="D740" s="3">
        <f>SUMIF([1]E!D:D,A740,[1]E!G:G)</f>
        <v>0</v>
      </c>
      <c r="E740" s="4">
        <f>+SUMIFS([1]E!F:F,[1]E!D:D,A740,[1]E!C:C,"&gt;="&amp;debut,[1]E!C:C,"&lt;="&amp;fin)-SUMIFS([1]E!G:G,[1]E!D:D,A740,[1]E!C:C,"&gt;="&amp;debut,[1]E!C:C,"&lt;="&amp;fin)</f>
        <v>0</v>
      </c>
      <c r="F740" s="4">
        <f>+SUMIFS([1]E!F:F,[1]E!D:D,A740,[1]E!C:C,"&gt;="&amp;$A$1,[1]E!C:C,"&lt;="&amp;$A$2)-SUMIFS([1]E!G:G,[1]E!D:D,A740,[1]E!C:C,"&gt;="&amp;$A$1,[1]E!C:C,"&lt;="&amp;$A$2)</f>
        <v>0</v>
      </c>
      <c r="G740" s="4">
        <f>+SUMIFS([1]E!F:F,[1]E!D:D,A740,[1]E!C:C,"&gt;="&amp;$A$3,[1]E!C:C,"&lt;="&amp;$A$4)-SUMIFS([1]E!G:G,[1]E!D:D,$A$10,[1]E!C:C,"&gt;="&amp;A733,[1]E!C:C,"&lt;="&amp;$A$4)</f>
        <v>0</v>
      </c>
      <c r="H740" s="4">
        <f>+SUMIFS([1]E!F:F,[1]E!K:K,Tableau1[[#Headers],[cal]],[1]E!D:D,Tableau1[[#This Row],[N° compte]])-SUMIFS([1]E!G:G,[1]E!K:K,Tableau1[[#Headers],[cal]],[1]E!D:D,Tableau1[[#This Row],[N° compte]])</f>
        <v>0</v>
      </c>
      <c r="I740" s="4">
        <f>SUMIFS([1]E!F:F,[1]E!K:K,Tableau1[[#Headers],[jjb]],[1]E!D:D,Tableau1[[#This Row],[N° compte]])-SUMIFS([1]E!F:F,[1]E!G:G,Tableau1[[#Headers],[jjb]],[1]E!D:D,Tableau1[[#This Row],[N° compte]])</f>
        <v>0</v>
      </c>
      <c r="J740" s="30" t="s">
        <v>747</v>
      </c>
    </row>
    <row r="741" spans="1:10">
      <c r="A741" s="23">
        <v>6472</v>
      </c>
      <c r="B741" s="24" t="s">
        <v>756</v>
      </c>
      <c r="C741" s="3">
        <f>SUMIF([1]E!D:D,A741,[1]E!F:F)</f>
        <v>0</v>
      </c>
      <c r="D741" s="3">
        <f>SUMIF([1]E!D:D,A741,[1]E!G:G)</f>
        <v>0</v>
      </c>
      <c r="E741" s="4">
        <f>+SUMIFS([1]E!F:F,[1]E!D:D,A741,[1]E!C:C,"&gt;="&amp;debut,[1]E!C:C,"&lt;="&amp;fin)-SUMIFS([1]E!G:G,[1]E!D:D,A741,[1]E!C:C,"&gt;="&amp;debut,[1]E!C:C,"&lt;="&amp;fin)</f>
        <v>0</v>
      </c>
      <c r="F741" s="4">
        <f>+SUMIFS([1]E!F:F,[1]E!D:D,A741,[1]E!C:C,"&gt;="&amp;$A$1,[1]E!C:C,"&lt;="&amp;$A$2)-SUMIFS([1]E!G:G,[1]E!D:D,A741,[1]E!C:C,"&gt;="&amp;$A$1,[1]E!C:C,"&lt;="&amp;$A$2)</f>
        <v>0</v>
      </c>
      <c r="G741" s="4">
        <f>+SUMIFS([1]E!F:F,[1]E!D:D,A741,[1]E!C:C,"&gt;="&amp;$A$3,[1]E!C:C,"&lt;="&amp;$A$4)-SUMIFS([1]E!G:G,[1]E!D:D,$A$10,[1]E!C:C,"&gt;="&amp;A734,[1]E!C:C,"&lt;="&amp;$A$4)</f>
        <v>0</v>
      </c>
      <c r="H741" s="4">
        <f>+SUMIFS([1]E!F:F,[1]E!K:K,Tableau1[[#Headers],[cal]],[1]E!D:D,Tableau1[[#This Row],[N° compte]])-SUMIFS([1]E!G:G,[1]E!K:K,Tableau1[[#Headers],[cal]],[1]E!D:D,Tableau1[[#This Row],[N° compte]])</f>
        <v>0</v>
      </c>
      <c r="I741" s="4">
        <f>SUMIFS([1]E!F:F,[1]E!K:K,Tableau1[[#Headers],[jjb]],[1]E!D:D,Tableau1[[#This Row],[N° compte]])-SUMIFS([1]E!F:F,[1]E!G:G,Tableau1[[#Headers],[jjb]],[1]E!D:D,Tableau1[[#This Row],[N° compte]])</f>
        <v>0</v>
      </c>
      <c r="J741" s="25" t="s">
        <v>747</v>
      </c>
    </row>
    <row r="742" spans="1:10">
      <c r="A742" s="28">
        <v>6473</v>
      </c>
      <c r="B742" s="29" t="s">
        <v>757</v>
      </c>
      <c r="C742" s="3">
        <f>SUMIF([1]E!D:D,A742,[1]E!F:F)</f>
        <v>0</v>
      </c>
      <c r="D742" s="3">
        <f>SUMIF([1]E!D:D,A742,[1]E!G:G)</f>
        <v>0</v>
      </c>
      <c r="E742" s="4">
        <f>+SUMIFS([1]E!F:F,[1]E!D:D,A742,[1]E!C:C,"&gt;="&amp;debut,[1]E!C:C,"&lt;="&amp;fin)-SUMIFS([1]E!G:G,[1]E!D:D,A742,[1]E!C:C,"&gt;="&amp;debut,[1]E!C:C,"&lt;="&amp;fin)</f>
        <v>0</v>
      </c>
      <c r="F742" s="4">
        <f>+SUMIFS([1]E!F:F,[1]E!D:D,A742,[1]E!C:C,"&gt;="&amp;$A$1,[1]E!C:C,"&lt;="&amp;$A$2)-SUMIFS([1]E!G:G,[1]E!D:D,A742,[1]E!C:C,"&gt;="&amp;$A$1,[1]E!C:C,"&lt;="&amp;$A$2)</f>
        <v>0</v>
      </c>
      <c r="G742" s="4">
        <f>+SUMIFS([1]E!F:F,[1]E!D:D,A742,[1]E!C:C,"&gt;="&amp;$A$3,[1]E!C:C,"&lt;="&amp;$A$4)-SUMIFS([1]E!G:G,[1]E!D:D,$A$10,[1]E!C:C,"&gt;="&amp;A735,[1]E!C:C,"&lt;="&amp;$A$4)</f>
        <v>0</v>
      </c>
      <c r="H742" s="4">
        <f>+SUMIFS([1]E!F:F,[1]E!K:K,Tableau1[[#Headers],[cal]],[1]E!D:D,Tableau1[[#This Row],[N° compte]])-SUMIFS([1]E!G:G,[1]E!K:K,Tableau1[[#Headers],[cal]],[1]E!D:D,Tableau1[[#This Row],[N° compte]])</f>
        <v>0</v>
      </c>
      <c r="I742" s="4">
        <f>SUMIFS([1]E!F:F,[1]E!K:K,Tableau1[[#Headers],[jjb]],[1]E!D:D,Tableau1[[#This Row],[N° compte]])-SUMIFS([1]E!F:F,[1]E!G:G,Tableau1[[#Headers],[jjb]],[1]E!D:D,Tableau1[[#This Row],[N° compte]])</f>
        <v>0</v>
      </c>
      <c r="J742" s="30" t="s">
        <v>747</v>
      </c>
    </row>
    <row r="743" spans="1:10">
      <c r="A743" s="23">
        <v>6474</v>
      </c>
      <c r="B743" s="24" t="s">
        <v>758</v>
      </c>
      <c r="C743" s="3">
        <f>SUMIF([1]E!D:D,A743,[1]E!F:F)</f>
        <v>0</v>
      </c>
      <c r="D743" s="3">
        <f>SUMIF([1]E!D:D,A743,[1]E!G:G)</f>
        <v>0</v>
      </c>
      <c r="E743" s="4">
        <f>+SUMIFS([1]E!F:F,[1]E!D:D,A743,[1]E!C:C,"&gt;="&amp;debut,[1]E!C:C,"&lt;="&amp;fin)-SUMIFS([1]E!G:G,[1]E!D:D,A743,[1]E!C:C,"&gt;="&amp;debut,[1]E!C:C,"&lt;="&amp;fin)</f>
        <v>0</v>
      </c>
      <c r="F743" s="4">
        <f>+SUMIFS([1]E!F:F,[1]E!D:D,A743,[1]E!C:C,"&gt;="&amp;$A$1,[1]E!C:C,"&lt;="&amp;$A$2)-SUMIFS([1]E!G:G,[1]E!D:D,A743,[1]E!C:C,"&gt;="&amp;$A$1,[1]E!C:C,"&lt;="&amp;$A$2)</f>
        <v>0</v>
      </c>
      <c r="G743" s="4">
        <f>+SUMIFS([1]E!F:F,[1]E!D:D,A743,[1]E!C:C,"&gt;="&amp;$A$3,[1]E!C:C,"&lt;="&amp;$A$4)-SUMIFS([1]E!G:G,[1]E!D:D,$A$10,[1]E!C:C,"&gt;="&amp;A736,[1]E!C:C,"&lt;="&amp;$A$4)</f>
        <v>0</v>
      </c>
      <c r="H743" s="4">
        <f>+SUMIFS([1]E!F:F,[1]E!K:K,Tableau1[[#Headers],[cal]],[1]E!D:D,Tableau1[[#This Row],[N° compte]])-SUMIFS([1]E!G:G,[1]E!K:K,Tableau1[[#Headers],[cal]],[1]E!D:D,Tableau1[[#This Row],[N° compte]])</f>
        <v>0</v>
      </c>
      <c r="I743" s="4">
        <f>SUMIFS([1]E!F:F,[1]E!K:K,Tableau1[[#Headers],[jjb]],[1]E!D:D,Tableau1[[#This Row],[N° compte]])-SUMIFS([1]E!F:F,[1]E!G:G,Tableau1[[#Headers],[jjb]],[1]E!D:D,Tableau1[[#This Row],[N° compte]])</f>
        <v>0</v>
      </c>
      <c r="J743" s="25" t="s">
        <v>747</v>
      </c>
    </row>
    <row r="744" spans="1:10">
      <c r="A744" s="28">
        <v>6475</v>
      </c>
      <c r="B744" s="29" t="s">
        <v>759</v>
      </c>
      <c r="C744" s="3">
        <f>SUMIF([1]E!D:D,A744,[1]E!F:F)</f>
        <v>0</v>
      </c>
      <c r="D744" s="3">
        <f>SUMIF([1]E!D:D,A744,[1]E!G:G)</f>
        <v>0</v>
      </c>
      <c r="E744" s="4">
        <f>+SUMIFS([1]E!F:F,[1]E!D:D,A744,[1]E!C:C,"&gt;="&amp;debut,[1]E!C:C,"&lt;="&amp;fin)-SUMIFS([1]E!G:G,[1]E!D:D,A744,[1]E!C:C,"&gt;="&amp;debut,[1]E!C:C,"&lt;="&amp;fin)</f>
        <v>0</v>
      </c>
      <c r="F744" s="4">
        <f>+SUMIFS([1]E!F:F,[1]E!D:D,A744,[1]E!C:C,"&gt;="&amp;$A$1,[1]E!C:C,"&lt;="&amp;$A$2)-SUMIFS([1]E!G:G,[1]E!D:D,A744,[1]E!C:C,"&gt;="&amp;$A$1,[1]E!C:C,"&lt;="&amp;$A$2)</f>
        <v>0</v>
      </c>
      <c r="G744" s="4">
        <f>+SUMIFS([1]E!F:F,[1]E!D:D,A744,[1]E!C:C,"&gt;="&amp;$A$3,[1]E!C:C,"&lt;="&amp;$A$4)-SUMIFS([1]E!G:G,[1]E!D:D,$A$10,[1]E!C:C,"&gt;="&amp;A737,[1]E!C:C,"&lt;="&amp;$A$4)</f>
        <v>0</v>
      </c>
      <c r="H744" s="4">
        <f>+SUMIFS([1]E!F:F,[1]E!K:K,Tableau1[[#Headers],[cal]],[1]E!D:D,Tableau1[[#This Row],[N° compte]])-SUMIFS([1]E!G:G,[1]E!K:K,Tableau1[[#Headers],[cal]],[1]E!D:D,Tableau1[[#This Row],[N° compte]])</f>
        <v>0</v>
      </c>
      <c r="I744" s="4">
        <f>SUMIFS([1]E!F:F,[1]E!K:K,Tableau1[[#Headers],[jjb]],[1]E!D:D,Tableau1[[#This Row],[N° compte]])-SUMIFS([1]E!F:F,[1]E!G:G,Tableau1[[#Headers],[jjb]],[1]E!D:D,Tableau1[[#This Row],[N° compte]])</f>
        <v>0</v>
      </c>
      <c r="J744" s="30" t="s">
        <v>747</v>
      </c>
    </row>
    <row r="745" spans="1:10">
      <c r="A745" s="23">
        <v>648</v>
      </c>
      <c r="B745" s="24" t="s">
        <v>760</v>
      </c>
      <c r="C745" s="3">
        <f>SUMIF([1]E!D:D,A745,[1]E!F:F)</f>
        <v>0</v>
      </c>
      <c r="D745" s="3">
        <f>SUMIF([1]E!D:D,A745,[1]E!G:G)</f>
        <v>0</v>
      </c>
      <c r="E745" s="4">
        <f>+SUMIFS([1]E!F:F,[1]E!D:D,A745,[1]E!C:C,"&gt;="&amp;debut,[1]E!C:C,"&lt;="&amp;fin)-SUMIFS([1]E!G:G,[1]E!D:D,A745,[1]E!C:C,"&gt;="&amp;debut,[1]E!C:C,"&lt;="&amp;fin)</f>
        <v>0</v>
      </c>
      <c r="F745" s="4">
        <f>+SUMIFS([1]E!F:F,[1]E!D:D,A745,[1]E!C:C,"&gt;="&amp;$A$1,[1]E!C:C,"&lt;="&amp;$A$2)-SUMIFS([1]E!G:G,[1]E!D:D,A745,[1]E!C:C,"&gt;="&amp;$A$1,[1]E!C:C,"&lt;="&amp;$A$2)</f>
        <v>0</v>
      </c>
      <c r="G745" s="4">
        <f>+SUMIFS([1]E!F:F,[1]E!D:D,A745,[1]E!C:C,"&gt;="&amp;$A$3,[1]E!C:C,"&lt;="&amp;$A$4)-SUMIFS([1]E!G:G,[1]E!D:D,$A$10,[1]E!C:C,"&gt;="&amp;A738,[1]E!C:C,"&lt;="&amp;$A$4)</f>
        <v>0</v>
      </c>
      <c r="H745" s="4">
        <f>+SUMIFS([1]E!F:F,[1]E!K:K,Tableau1[[#Headers],[cal]],[1]E!D:D,Tableau1[[#This Row],[N° compte]])-SUMIFS([1]E!G:G,[1]E!K:K,Tableau1[[#Headers],[cal]],[1]E!D:D,Tableau1[[#This Row],[N° compte]])</f>
        <v>0</v>
      </c>
      <c r="I745" s="4">
        <f>SUMIFS([1]E!F:F,[1]E!K:K,Tableau1[[#Headers],[jjb]],[1]E!D:D,Tableau1[[#This Row],[N° compte]])-SUMIFS([1]E!F:F,[1]E!G:G,Tableau1[[#Headers],[jjb]],[1]E!D:D,Tableau1[[#This Row],[N° compte]])</f>
        <v>0</v>
      </c>
      <c r="J745" s="25" t="s">
        <v>747</v>
      </c>
    </row>
    <row r="746" spans="1:10">
      <c r="A746" s="20">
        <v>65</v>
      </c>
      <c r="B746" s="21" t="s">
        <v>761</v>
      </c>
      <c r="C746" s="3">
        <f>SUMIF([1]E!D:D,A746,[1]E!F:F)</f>
        <v>0</v>
      </c>
      <c r="D746" s="3">
        <f>SUMIF([1]E!D:D,A746,[1]E!G:G)</f>
        <v>0</v>
      </c>
      <c r="E746" s="4">
        <f>+SUMIFS([1]E!F:F,[1]E!D:D,A746,[1]E!C:C,"&gt;="&amp;debut,[1]E!C:C,"&lt;="&amp;fin)-SUMIFS([1]E!G:G,[1]E!D:D,A746,[1]E!C:C,"&gt;="&amp;debut,[1]E!C:C,"&lt;="&amp;fin)</f>
        <v>0</v>
      </c>
      <c r="F746" s="4">
        <f>+SUMIFS([1]E!F:F,[1]E!D:D,A746,[1]E!C:C,"&gt;="&amp;$A$1,[1]E!C:C,"&lt;="&amp;$A$2)-SUMIFS([1]E!G:G,[1]E!D:D,A746,[1]E!C:C,"&gt;="&amp;$A$1,[1]E!C:C,"&lt;="&amp;$A$2)</f>
        <v>0</v>
      </c>
      <c r="G746" s="4">
        <f>+SUMIFS([1]E!F:F,[1]E!D:D,A746,[1]E!C:C,"&gt;="&amp;$A$3,[1]E!C:C,"&lt;="&amp;$A$4)-SUMIFS([1]E!G:G,[1]E!D:D,$A$10,[1]E!C:C,"&gt;="&amp;A739,[1]E!C:C,"&lt;="&amp;$A$4)</f>
        <v>0</v>
      </c>
      <c r="H746" s="4">
        <f>+SUMIFS([1]E!F:F,[1]E!K:K,Tableau1[[#Headers],[cal]],[1]E!D:D,Tableau1[[#This Row],[N° compte]])-SUMIFS([1]E!G:G,[1]E!K:K,Tableau1[[#Headers],[cal]],[1]E!D:D,Tableau1[[#This Row],[N° compte]])</f>
        <v>0</v>
      </c>
      <c r="I746" s="4">
        <f>SUMIFS([1]E!F:F,[1]E!K:K,Tableau1[[#Headers],[jjb]],[1]E!D:D,Tableau1[[#This Row],[N° compte]])-SUMIFS([1]E!F:F,[1]E!G:G,Tableau1[[#Headers],[jjb]],[1]E!D:D,Tableau1[[#This Row],[N° compte]])</f>
        <v>0</v>
      </c>
      <c r="J746" s="22"/>
    </row>
    <row r="747" spans="1:10">
      <c r="A747" s="23">
        <v>651</v>
      </c>
      <c r="B747" s="24" t="s">
        <v>762</v>
      </c>
      <c r="C747" s="3">
        <f>SUMIF([1]E!D:D,A747,[1]E!F:F)</f>
        <v>0</v>
      </c>
      <c r="D747" s="3">
        <f>SUMIF([1]E!D:D,A747,[1]E!G:G)</f>
        <v>0</v>
      </c>
      <c r="E747" s="4">
        <f>+SUMIFS([1]E!F:F,[1]E!D:D,A747,[1]E!C:C,"&gt;="&amp;debut,[1]E!C:C,"&lt;="&amp;fin)-SUMIFS([1]E!G:G,[1]E!D:D,A747,[1]E!C:C,"&gt;="&amp;debut,[1]E!C:C,"&lt;="&amp;fin)</f>
        <v>0</v>
      </c>
      <c r="F747" s="4">
        <f>+SUMIFS([1]E!F:F,[1]E!D:D,A747,[1]E!C:C,"&gt;="&amp;$A$1,[1]E!C:C,"&lt;="&amp;$A$2)-SUMIFS([1]E!G:G,[1]E!D:D,A747,[1]E!C:C,"&gt;="&amp;$A$1,[1]E!C:C,"&lt;="&amp;$A$2)</f>
        <v>0</v>
      </c>
      <c r="G747" s="4">
        <f>+SUMIFS([1]E!F:F,[1]E!D:D,A747,[1]E!C:C,"&gt;="&amp;$A$3,[1]E!C:C,"&lt;="&amp;$A$4)-SUMIFS([1]E!G:G,[1]E!D:D,$A$10,[1]E!C:C,"&gt;="&amp;A740,[1]E!C:C,"&lt;="&amp;$A$4)</f>
        <v>0</v>
      </c>
      <c r="H747" s="4">
        <f>+SUMIFS([1]E!F:F,[1]E!K:K,Tableau1[[#Headers],[cal]],[1]E!D:D,Tableau1[[#This Row],[N° compte]])-SUMIFS([1]E!G:G,[1]E!K:K,Tableau1[[#Headers],[cal]],[1]E!D:D,Tableau1[[#This Row],[N° compte]])</f>
        <v>0</v>
      </c>
      <c r="I747" s="4">
        <f>SUMIFS([1]E!F:F,[1]E!K:K,Tableau1[[#Headers],[jjb]],[1]E!D:D,Tableau1[[#This Row],[N° compte]])-SUMIFS([1]E!F:F,[1]E!G:G,Tableau1[[#Headers],[jjb]],[1]E!D:D,Tableau1[[#This Row],[N° compte]])</f>
        <v>0</v>
      </c>
      <c r="J747" s="25"/>
    </row>
    <row r="748" spans="1:10">
      <c r="A748" s="28">
        <v>6511</v>
      </c>
      <c r="B748" s="29" t="s">
        <v>763</v>
      </c>
      <c r="C748" s="3">
        <f>SUMIF([1]E!D:D,A748,[1]E!F:F)</f>
        <v>0</v>
      </c>
      <c r="D748" s="3">
        <f>SUMIF([1]E!D:D,A748,[1]E!G:G)</f>
        <v>0</v>
      </c>
      <c r="E748" s="4">
        <f>+SUMIFS([1]E!F:F,[1]E!D:D,A748,[1]E!C:C,"&gt;="&amp;debut,[1]E!C:C,"&lt;="&amp;fin)-SUMIFS([1]E!G:G,[1]E!D:D,A748,[1]E!C:C,"&gt;="&amp;debut,[1]E!C:C,"&lt;="&amp;fin)</f>
        <v>0</v>
      </c>
      <c r="F748" s="4">
        <f>+SUMIFS([1]E!F:F,[1]E!D:D,A748,[1]E!C:C,"&gt;="&amp;$A$1,[1]E!C:C,"&lt;="&amp;$A$2)-SUMIFS([1]E!G:G,[1]E!D:D,A748,[1]E!C:C,"&gt;="&amp;$A$1,[1]E!C:C,"&lt;="&amp;$A$2)</f>
        <v>0</v>
      </c>
      <c r="G748" s="4">
        <f>+SUMIFS([1]E!F:F,[1]E!D:D,A748,[1]E!C:C,"&gt;="&amp;$A$3,[1]E!C:C,"&lt;="&amp;$A$4)-SUMIFS([1]E!G:G,[1]E!D:D,$A$10,[1]E!C:C,"&gt;="&amp;A741,[1]E!C:C,"&lt;="&amp;$A$4)</f>
        <v>0</v>
      </c>
      <c r="H748" s="4">
        <f>+SUMIFS([1]E!F:F,[1]E!K:K,Tableau1[[#Headers],[cal]],[1]E!D:D,Tableau1[[#This Row],[N° compte]])-SUMIFS([1]E!G:G,[1]E!K:K,Tableau1[[#Headers],[cal]],[1]E!D:D,Tableau1[[#This Row],[N° compte]])</f>
        <v>0</v>
      </c>
      <c r="I748" s="4">
        <f>SUMIFS([1]E!F:F,[1]E!K:K,Tableau1[[#Headers],[jjb]],[1]E!D:D,Tableau1[[#This Row],[N° compte]])-SUMIFS([1]E!F:F,[1]E!G:G,Tableau1[[#Headers],[jjb]],[1]E!D:D,Tableau1[[#This Row],[N° compte]])</f>
        <v>0</v>
      </c>
      <c r="J748" s="30"/>
    </row>
    <row r="749" spans="1:10">
      <c r="A749" s="23">
        <v>6516</v>
      </c>
      <c r="B749" s="24" t="s">
        <v>764</v>
      </c>
      <c r="C749" s="3">
        <f>SUMIF([1]E!D:D,A749,[1]E!F:F)</f>
        <v>0</v>
      </c>
      <c r="D749" s="3">
        <f>SUMIF([1]E!D:D,A749,[1]E!G:G)</f>
        <v>0</v>
      </c>
      <c r="E749" s="4">
        <f>+SUMIFS([1]E!F:F,[1]E!D:D,A749,[1]E!C:C,"&gt;="&amp;debut,[1]E!C:C,"&lt;="&amp;fin)-SUMIFS([1]E!G:G,[1]E!D:D,A749,[1]E!C:C,"&gt;="&amp;debut,[1]E!C:C,"&lt;="&amp;fin)</f>
        <v>0</v>
      </c>
      <c r="F749" s="4">
        <f>+SUMIFS([1]E!F:F,[1]E!D:D,A749,[1]E!C:C,"&gt;="&amp;$A$1,[1]E!C:C,"&lt;="&amp;$A$2)-SUMIFS([1]E!G:G,[1]E!D:D,A749,[1]E!C:C,"&gt;="&amp;$A$1,[1]E!C:C,"&lt;="&amp;$A$2)</f>
        <v>0</v>
      </c>
      <c r="G749" s="4">
        <f>+SUMIFS([1]E!F:F,[1]E!D:D,A749,[1]E!C:C,"&gt;="&amp;$A$3,[1]E!C:C,"&lt;="&amp;$A$4)-SUMIFS([1]E!G:G,[1]E!D:D,$A$10,[1]E!C:C,"&gt;="&amp;A742,[1]E!C:C,"&lt;="&amp;$A$4)</f>
        <v>0</v>
      </c>
      <c r="H749" s="4">
        <f>+SUMIFS([1]E!F:F,[1]E!K:K,Tableau1[[#Headers],[cal]],[1]E!D:D,Tableau1[[#This Row],[N° compte]])-SUMIFS([1]E!G:G,[1]E!K:K,Tableau1[[#Headers],[cal]],[1]E!D:D,Tableau1[[#This Row],[N° compte]])</f>
        <v>0</v>
      </c>
      <c r="I749" s="4">
        <f>SUMIFS([1]E!F:F,[1]E!K:K,Tableau1[[#Headers],[jjb]],[1]E!D:D,Tableau1[[#This Row],[N° compte]])-SUMIFS([1]E!F:F,[1]E!G:G,Tableau1[[#Headers],[jjb]],[1]E!D:D,Tableau1[[#This Row],[N° compte]])</f>
        <v>0</v>
      </c>
      <c r="J749" s="25"/>
    </row>
    <row r="750" spans="1:10">
      <c r="A750" s="28">
        <v>6518</v>
      </c>
      <c r="B750" s="29" t="s">
        <v>765</v>
      </c>
      <c r="C750" s="3">
        <f>SUMIF([1]E!D:D,A750,[1]E!F:F)</f>
        <v>0</v>
      </c>
      <c r="D750" s="3">
        <f>SUMIF([1]E!D:D,A750,[1]E!G:G)</f>
        <v>0</v>
      </c>
      <c r="E750" s="4">
        <f>+SUMIFS([1]E!F:F,[1]E!D:D,A750,[1]E!C:C,"&gt;="&amp;debut,[1]E!C:C,"&lt;="&amp;fin)-SUMIFS([1]E!G:G,[1]E!D:D,A750,[1]E!C:C,"&gt;="&amp;debut,[1]E!C:C,"&lt;="&amp;fin)</f>
        <v>0</v>
      </c>
      <c r="F750" s="4">
        <f>+SUMIFS([1]E!F:F,[1]E!D:D,A750,[1]E!C:C,"&gt;="&amp;$A$1,[1]E!C:C,"&lt;="&amp;$A$2)-SUMIFS([1]E!G:G,[1]E!D:D,A750,[1]E!C:C,"&gt;="&amp;$A$1,[1]E!C:C,"&lt;="&amp;$A$2)</f>
        <v>0</v>
      </c>
      <c r="G750" s="4">
        <f>+SUMIFS([1]E!F:F,[1]E!D:D,A750,[1]E!C:C,"&gt;="&amp;$A$3,[1]E!C:C,"&lt;="&amp;$A$4)-SUMIFS([1]E!G:G,[1]E!D:D,$A$10,[1]E!C:C,"&gt;="&amp;A743,[1]E!C:C,"&lt;="&amp;$A$4)</f>
        <v>0</v>
      </c>
      <c r="H750" s="4">
        <f>+SUMIFS([1]E!F:F,[1]E!K:K,Tableau1[[#Headers],[cal]],[1]E!D:D,Tableau1[[#This Row],[N° compte]])-SUMIFS([1]E!G:G,[1]E!K:K,Tableau1[[#Headers],[cal]],[1]E!D:D,Tableau1[[#This Row],[N° compte]])</f>
        <v>0</v>
      </c>
      <c r="I750" s="4">
        <f>SUMIFS([1]E!F:F,[1]E!K:K,Tableau1[[#Headers],[jjb]],[1]E!D:D,Tableau1[[#This Row],[N° compte]])-SUMIFS([1]E!F:F,[1]E!G:G,Tableau1[[#Headers],[jjb]],[1]E!D:D,Tableau1[[#This Row],[N° compte]])</f>
        <v>0</v>
      </c>
      <c r="J750" s="30"/>
    </row>
    <row r="751" spans="1:10">
      <c r="A751" s="23">
        <v>653</v>
      </c>
      <c r="B751" s="24" t="s">
        <v>766</v>
      </c>
      <c r="C751" s="3">
        <f>SUMIF([1]E!D:D,A751,[1]E!F:F)</f>
        <v>0</v>
      </c>
      <c r="D751" s="3">
        <f>SUMIF([1]E!D:D,A751,[1]E!G:G)</f>
        <v>0</v>
      </c>
      <c r="E751" s="4">
        <f>+SUMIFS([1]E!F:F,[1]E!D:D,A751,[1]E!C:C,"&gt;="&amp;debut,[1]E!C:C,"&lt;="&amp;fin)-SUMIFS([1]E!G:G,[1]E!D:D,A751,[1]E!C:C,"&gt;="&amp;debut,[1]E!C:C,"&lt;="&amp;fin)</f>
        <v>0</v>
      </c>
      <c r="F751" s="4">
        <f>+SUMIFS([1]E!F:F,[1]E!D:D,A751,[1]E!C:C,"&gt;="&amp;$A$1,[1]E!C:C,"&lt;="&amp;$A$2)-SUMIFS([1]E!G:G,[1]E!D:D,A751,[1]E!C:C,"&gt;="&amp;$A$1,[1]E!C:C,"&lt;="&amp;$A$2)</f>
        <v>0</v>
      </c>
      <c r="G751" s="4">
        <f>+SUMIFS([1]E!F:F,[1]E!D:D,A751,[1]E!C:C,"&gt;="&amp;$A$3,[1]E!C:C,"&lt;="&amp;$A$4)-SUMIFS([1]E!G:G,[1]E!D:D,$A$10,[1]E!C:C,"&gt;="&amp;A744,[1]E!C:C,"&lt;="&amp;$A$4)</f>
        <v>0</v>
      </c>
      <c r="H751" s="4">
        <f>+SUMIFS([1]E!F:F,[1]E!K:K,Tableau1[[#Headers],[cal]],[1]E!D:D,Tableau1[[#This Row],[N° compte]])-SUMIFS([1]E!G:G,[1]E!K:K,Tableau1[[#Headers],[cal]],[1]E!D:D,Tableau1[[#This Row],[N° compte]])</f>
        <v>0</v>
      </c>
      <c r="I751" s="4">
        <f>SUMIFS([1]E!F:F,[1]E!K:K,Tableau1[[#Headers],[jjb]],[1]E!D:D,Tableau1[[#This Row],[N° compte]])-SUMIFS([1]E!F:F,[1]E!G:G,Tableau1[[#Headers],[jjb]],[1]E!D:D,Tableau1[[#This Row],[N° compte]])</f>
        <v>0</v>
      </c>
      <c r="J751" s="25"/>
    </row>
    <row r="752" spans="1:10">
      <c r="A752" s="28">
        <v>654</v>
      </c>
      <c r="B752" s="29" t="s">
        <v>767</v>
      </c>
      <c r="C752" s="3">
        <f>SUMIF([1]E!D:D,A752,[1]E!F:F)</f>
        <v>0</v>
      </c>
      <c r="D752" s="3">
        <f>SUMIF([1]E!D:D,A752,[1]E!G:G)</f>
        <v>0</v>
      </c>
      <c r="E752" s="4">
        <f>+SUMIFS([1]E!F:F,[1]E!D:D,A752,[1]E!C:C,"&gt;="&amp;debut,[1]E!C:C,"&lt;="&amp;fin)-SUMIFS([1]E!G:G,[1]E!D:D,A752,[1]E!C:C,"&gt;="&amp;debut,[1]E!C:C,"&lt;="&amp;fin)</f>
        <v>0</v>
      </c>
      <c r="F752" s="4">
        <f>+SUMIFS([1]E!F:F,[1]E!D:D,A752,[1]E!C:C,"&gt;="&amp;$A$1,[1]E!C:C,"&lt;="&amp;$A$2)-SUMIFS([1]E!G:G,[1]E!D:D,A752,[1]E!C:C,"&gt;="&amp;$A$1,[1]E!C:C,"&lt;="&amp;$A$2)</f>
        <v>0</v>
      </c>
      <c r="G752" s="4">
        <f>+SUMIFS([1]E!F:F,[1]E!D:D,A752,[1]E!C:C,"&gt;="&amp;$A$3,[1]E!C:C,"&lt;="&amp;$A$4)-SUMIFS([1]E!G:G,[1]E!D:D,$A$10,[1]E!C:C,"&gt;="&amp;A745,[1]E!C:C,"&lt;="&amp;$A$4)</f>
        <v>0</v>
      </c>
      <c r="H752" s="4">
        <f>+SUMIFS([1]E!F:F,[1]E!K:K,Tableau1[[#Headers],[cal]],[1]E!D:D,Tableau1[[#This Row],[N° compte]])-SUMIFS([1]E!G:G,[1]E!K:K,Tableau1[[#Headers],[cal]],[1]E!D:D,Tableau1[[#This Row],[N° compte]])</f>
        <v>0</v>
      </c>
      <c r="I752" s="4">
        <f>SUMIFS([1]E!F:F,[1]E!K:K,Tableau1[[#Headers],[jjb]],[1]E!D:D,Tableau1[[#This Row],[N° compte]])-SUMIFS([1]E!F:F,[1]E!G:G,Tableau1[[#Headers],[jjb]],[1]E!D:D,Tableau1[[#This Row],[N° compte]])</f>
        <v>0</v>
      </c>
      <c r="J752" s="30"/>
    </row>
    <row r="753" spans="1:10">
      <c r="A753" s="23">
        <v>6541</v>
      </c>
      <c r="B753" s="24" t="s">
        <v>768</v>
      </c>
      <c r="C753" s="3">
        <f>SUMIF([1]E!D:D,A753,[1]E!F:F)</f>
        <v>0</v>
      </c>
      <c r="D753" s="3">
        <f>SUMIF([1]E!D:D,A753,[1]E!G:G)</f>
        <v>0</v>
      </c>
      <c r="E753" s="4">
        <f>+SUMIFS([1]E!F:F,[1]E!D:D,A753,[1]E!C:C,"&gt;="&amp;debut,[1]E!C:C,"&lt;="&amp;fin)-SUMIFS([1]E!G:G,[1]E!D:D,A753,[1]E!C:C,"&gt;="&amp;debut,[1]E!C:C,"&lt;="&amp;fin)</f>
        <v>0</v>
      </c>
      <c r="F753" s="4">
        <f>+SUMIFS([1]E!F:F,[1]E!D:D,A753,[1]E!C:C,"&gt;="&amp;$A$1,[1]E!C:C,"&lt;="&amp;$A$2)-SUMIFS([1]E!G:G,[1]E!D:D,A753,[1]E!C:C,"&gt;="&amp;$A$1,[1]E!C:C,"&lt;="&amp;$A$2)</f>
        <v>0</v>
      </c>
      <c r="G753" s="4">
        <f>+SUMIFS([1]E!F:F,[1]E!D:D,A753,[1]E!C:C,"&gt;="&amp;$A$3,[1]E!C:C,"&lt;="&amp;$A$4)-SUMIFS([1]E!G:G,[1]E!D:D,$A$10,[1]E!C:C,"&gt;="&amp;A746,[1]E!C:C,"&lt;="&amp;$A$4)</f>
        <v>0</v>
      </c>
      <c r="H753" s="4">
        <f>+SUMIFS([1]E!F:F,[1]E!K:K,Tableau1[[#Headers],[cal]],[1]E!D:D,Tableau1[[#This Row],[N° compte]])-SUMIFS([1]E!G:G,[1]E!K:K,Tableau1[[#Headers],[cal]],[1]E!D:D,Tableau1[[#This Row],[N° compte]])</f>
        <v>0</v>
      </c>
      <c r="I753" s="4">
        <f>SUMIFS([1]E!F:F,[1]E!K:K,Tableau1[[#Headers],[jjb]],[1]E!D:D,Tableau1[[#This Row],[N° compte]])-SUMIFS([1]E!F:F,[1]E!G:G,Tableau1[[#Headers],[jjb]],[1]E!D:D,Tableau1[[#This Row],[N° compte]])</f>
        <v>0</v>
      </c>
      <c r="J753" s="25"/>
    </row>
    <row r="754" spans="1:10">
      <c r="A754" s="28">
        <v>6544</v>
      </c>
      <c r="B754" s="29" t="s">
        <v>769</v>
      </c>
      <c r="C754" s="3">
        <f>SUMIF([1]E!D:D,A754,[1]E!F:F)</f>
        <v>0</v>
      </c>
      <c r="D754" s="3">
        <f>SUMIF([1]E!D:D,A754,[1]E!G:G)</f>
        <v>0</v>
      </c>
      <c r="E754" s="4">
        <f>+SUMIFS([1]E!F:F,[1]E!D:D,A754,[1]E!C:C,"&gt;="&amp;debut,[1]E!C:C,"&lt;="&amp;fin)-SUMIFS([1]E!G:G,[1]E!D:D,A754,[1]E!C:C,"&gt;="&amp;debut,[1]E!C:C,"&lt;="&amp;fin)</f>
        <v>0</v>
      </c>
      <c r="F754" s="4">
        <f>+SUMIFS([1]E!F:F,[1]E!D:D,A754,[1]E!C:C,"&gt;="&amp;$A$1,[1]E!C:C,"&lt;="&amp;$A$2)-SUMIFS([1]E!G:G,[1]E!D:D,A754,[1]E!C:C,"&gt;="&amp;$A$1,[1]E!C:C,"&lt;="&amp;$A$2)</f>
        <v>0</v>
      </c>
      <c r="G754" s="4">
        <f>+SUMIFS([1]E!F:F,[1]E!D:D,A754,[1]E!C:C,"&gt;="&amp;$A$3,[1]E!C:C,"&lt;="&amp;$A$4)-SUMIFS([1]E!G:G,[1]E!D:D,$A$10,[1]E!C:C,"&gt;="&amp;A747,[1]E!C:C,"&lt;="&amp;$A$4)</f>
        <v>0</v>
      </c>
      <c r="H754" s="4">
        <f>+SUMIFS([1]E!F:F,[1]E!K:K,Tableau1[[#Headers],[cal]],[1]E!D:D,Tableau1[[#This Row],[N° compte]])-SUMIFS([1]E!G:G,[1]E!K:K,Tableau1[[#Headers],[cal]],[1]E!D:D,Tableau1[[#This Row],[N° compte]])</f>
        <v>0</v>
      </c>
      <c r="I754" s="4">
        <f>SUMIFS([1]E!F:F,[1]E!K:K,Tableau1[[#Headers],[jjb]],[1]E!D:D,Tableau1[[#This Row],[N° compte]])-SUMIFS([1]E!F:F,[1]E!G:G,Tableau1[[#Headers],[jjb]],[1]E!D:D,Tableau1[[#This Row],[N° compte]])</f>
        <v>0</v>
      </c>
      <c r="J754" s="30"/>
    </row>
    <row r="755" spans="1:10">
      <c r="A755" s="23">
        <v>655</v>
      </c>
      <c r="B755" s="24" t="s">
        <v>770</v>
      </c>
      <c r="C755" s="3">
        <f>SUMIF([1]E!D:D,A755,[1]E!F:F)</f>
        <v>0</v>
      </c>
      <c r="D755" s="3">
        <f>SUMIF([1]E!D:D,A755,[1]E!G:G)</f>
        <v>0</v>
      </c>
      <c r="E755" s="4">
        <f>+SUMIFS([1]E!F:F,[1]E!D:D,A755,[1]E!C:C,"&gt;="&amp;debut,[1]E!C:C,"&lt;="&amp;fin)-SUMIFS([1]E!G:G,[1]E!D:D,A755,[1]E!C:C,"&gt;="&amp;debut,[1]E!C:C,"&lt;="&amp;fin)</f>
        <v>0</v>
      </c>
      <c r="F755" s="4">
        <f>+SUMIFS([1]E!F:F,[1]E!D:D,A755,[1]E!C:C,"&gt;="&amp;$A$1,[1]E!C:C,"&lt;="&amp;$A$2)-SUMIFS([1]E!G:G,[1]E!D:D,A755,[1]E!C:C,"&gt;="&amp;$A$1,[1]E!C:C,"&lt;="&amp;$A$2)</f>
        <v>0</v>
      </c>
      <c r="G755" s="4">
        <f>+SUMIFS([1]E!F:F,[1]E!D:D,A755,[1]E!C:C,"&gt;="&amp;$A$3,[1]E!C:C,"&lt;="&amp;$A$4)-SUMIFS([1]E!G:G,[1]E!D:D,$A$10,[1]E!C:C,"&gt;="&amp;A748,[1]E!C:C,"&lt;="&amp;$A$4)</f>
        <v>0</v>
      </c>
      <c r="H755" s="4">
        <f>+SUMIFS([1]E!F:F,[1]E!K:K,Tableau1[[#Headers],[cal]],[1]E!D:D,Tableau1[[#This Row],[N° compte]])-SUMIFS([1]E!G:G,[1]E!K:K,Tableau1[[#Headers],[cal]],[1]E!D:D,Tableau1[[#This Row],[N° compte]])</f>
        <v>0</v>
      </c>
      <c r="I755" s="4">
        <f>SUMIFS([1]E!F:F,[1]E!K:K,Tableau1[[#Headers],[jjb]],[1]E!D:D,Tableau1[[#This Row],[N° compte]])-SUMIFS([1]E!F:F,[1]E!G:G,Tableau1[[#Headers],[jjb]],[1]E!D:D,Tableau1[[#This Row],[N° compte]])</f>
        <v>0</v>
      </c>
      <c r="J755" s="25" t="s">
        <v>770</v>
      </c>
    </row>
    <row r="756" spans="1:10">
      <c r="A756" s="28">
        <v>6551</v>
      </c>
      <c r="B756" s="29" t="s">
        <v>771</v>
      </c>
      <c r="C756" s="3">
        <f>SUMIF([1]E!D:D,A756,[1]E!F:F)</f>
        <v>0</v>
      </c>
      <c r="D756" s="3">
        <f>SUMIF([1]E!D:D,A756,[1]E!G:G)</f>
        <v>0</v>
      </c>
      <c r="E756" s="4">
        <f>+SUMIFS([1]E!F:F,[1]E!D:D,A756,[1]E!C:C,"&gt;="&amp;debut,[1]E!C:C,"&lt;="&amp;fin)-SUMIFS([1]E!G:G,[1]E!D:D,A756,[1]E!C:C,"&gt;="&amp;debut,[1]E!C:C,"&lt;="&amp;fin)</f>
        <v>0</v>
      </c>
      <c r="F756" s="4">
        <f>+SUMIFS([1]E!F:F,[1]E!D:D,A756,[1]E!C:C,"&gt;="&amp;$A$1,[1]E!C:C,"&lt;="&amp;$A$2)-SUMIFS([1]E!G:G,[1]E!D:D,A756,[1]E!C:C,"&gt;="&amp;$A$1,[1]E!C:C,"&lt;="&amp;$A$2)</f>
        <v>0</v>
      </c>
      <c r="G756" s="4">
        <f>+SUMIFS([1]E!F:F,[1]E!D:D,A756,[1]E!C:C,"&gt;="&amp;$A$3,[1]E!C:C,"&lt;="&amp;$A$4)-SUMIFS([1]E!G:G,[1]E!D:D,$A$10,[1]E!C:C,"&gt;="&amp;A749,[1]E!C:C,"&lt;="&amp;$A$4)</f>
        <v>0</v>
      </c>
      <c r="H756" s="4">
        <f>+SUMIFS([1]E!F:F,[1]E!K:K,Tableau1[[#Headers],[cal]],[1]E!D:D,Tableau1[[#This Row],[N° compte]])-SUMIFS([1]E!G:G,[1]E!K:K,Tableau1[[#Headers],[cal]],[1]E!D:D,Tableau1[[#This Row],[N° compte]])</f>
        <v>0</v>
      </c>
      <c r="I756" s="4">
        <f>SUMIFS([1]E!F:F,[1]E!K:K,Tableau1[[#Headers],[jjb]],[1]E!D:D,Tableau1[[#This Row],[N° compte]])-SUMIFS([1]E!F:F,[1]E!G:G,Tableau1[[#Headers],[jjb]],[1]E!D:D,Tableau1[[#This Row],[N° compte]])</f>
        <v>0</v>
      </c>
      <c r="J756" s="30" t="s">
        <v>770</v>
      </c>
    </row>
    <row r="757" spans="1:10">
      <c r="A757" s="23">
        <v>6555</v>
      </c>
      <c r="B757" s="24" t="s">
        <v>772</v>
      </c>
      <c r="C757" s="3">
        <f>SUMIF([1]E!D:D,A757,[1]E!F:F)</f>
        <v>0</v>
      </c>
      <c r="D757" s="3">
        <f>SUMIF([1]E!D:D,A757,[1]E!G:G)</f>
        <v>0</v>
      </c>
      <c r="E757" s="4">
        <f>+SUMIFS([1]E!F:F,[1]E!D:D,A757,[1]E!C:C,"&gt;="&amp;debut,[1]E!C:C,"&lt;="&amp;fin)-SUMIFS([1]E!G:G,[1]E!D:D,A757,[1]E!C:C,"&gt;="&amp;debut,[1]E!C:C,"&lt;="&amp;fin)</f>
        <v>0</v>
      </c>
      <c r="F757" s="4">
        <f>+SUMIFS([1]E!F:F,[1]E!D:D,A757,[1]E!C:C,"&gt;="&amp;$A$1,[1]E!C:C,"&lt;="&amp;$A$2)-SUMIFS([1]E!G:G,[1]E!D:D,A757,[1]E!C:C,"&gt;="&amp;$A$1,[1]E!C:C,"&lt;="&amp;$A$2)</f>
        <v>0</v>
      </c>
      <c r="G757" s="4">
        <f>+SUMIFS([1]E!F:F,[1]E!D:D,A757,[1]E!C:C,"&gt;="&amp;$A$3,[1]E!C:C,"&lt;="&amp;$A$4)-SUMIFS([1]E!G:G,[1]E!D:D,$A$10,[1]E!C:C,"&gt;="&amp;A750,[1]E!C:C,"&lt;="&amp;$A$4)</f>
        <v>0</v>
      </c>
      <c r="H757" s="4">
        <f>+SUMIFS([1]E!F:F,[1]E!K:K,Tableau1[[#Headers],[cal]],[1]E!D:D,Tableau1[[#This Row],[N° compte]])-SUMIFS([1]E!G:G,[1]E!K:K,Tableau1[[#Headers],[cal]],[1]E!D:D,Tableau1[[#This Row],[N° compte]])</f>
        <v>0</v>
      </c>
      <c r="I757" s="4">
        <f>SUMIFS([1]E!F:F,[1]E!K:K,Tableau1[[#Headers],[jjb]],[1]E!D:D,Tableau1[[#This Row],[N° compte]])-SUMIFS([1]E!F:F,[1]E!G:G,Tableau1[[#Headers],[jjb]],[1]E!D:D,Tableau1[[#This Row],[N° compte]])</f>
        <v>0</v>
      </c>
      <c r="J757" s="25" t="s">
        <v>770</v>
      </c>
    </row>
    <row r="758" spans="1:10">
      <c r="A758" s="28">
        <v>658</v>
      </c>
      <c r="B758" s="29" t="s">
        <v>773</v>
      </c>
      <c r="C758" s="3">
        <f>SUMIF([1]E!D:D,A758,[1]E!F:F)</f>
        <v>0</v>
      </c>
      <c r="D758" s="3">
        <f>SUMIF([1]E!D:D,A758,[1]E!G:G)</f>
        <v>0</v>
      </c>
      <c r="E758" s="4">
        <f>+SUMIFS([1]E!F:F,[1]E!D:D,A758,[1]E!C:C,"&gt;="&amp;debut,[1]E!C:C,"&lt;="&amp;fin)-SUMIFS([1]E!G:G,[1]E!D:D,A758,[1]E!C:C,"&gt;="&amp;debut,[1]E!C:C,"&lt;="&amp;fin)</f>
        <v>0</v>
      </c>
      <c r="F758" s="4">
        <f>+SUMIFS([1]E!F:F,[1]E!D:D,A758,[1]E!C:C,"&gt;="&amp;$A$1,[1]E!C:C,"&lt;="&amp;$A$2)-SUMIFS([1]E!G:G,[1]E!D:D,A758,[1]E!C:C,"&gt;="&amp;$A$1,[1]E!C:C,"&lt;="&amp;$A$2)</f>
        <v>0</v>
      </c>
      <c r="G758" s="4">
        <f>+SUMIFS([1]E!F:F,[1]E!D:D,A758,[1]E!C:C,"&gt;="&amp;$A$3,[1]E!C:C,"&lt;="&amp;$A$4)-SUMIFS([1]E!G:G,[1]E!D:D,$A$10,[1]E!C:C,"&gt;="&amp;A751,[1]E!C:C,"&lt;="&amp;$A$4)</f>
        <v>0</v>
      </c>
      <c r="H758" s="4">
        <f>+SUMIFS([1]E!F:F,[1]E!K:K,Tableau1[[#Headers],[cal]],[1]E!D:D,Tableau1[[#This Row],[N° compte]])-SUMIFS([1]E!G:G,[1]E!K:K,Tableau1[[#Headers],[cal]],[1]E!D:D,Tableau1[[#This Row],[N° compte]])</f>
        <v>0</v>
      </c>
      <c r="I758" s="4">
        <f>SUMIFS([1]E!F:F,[1]E!K:K,Tableau1[[#Headers],[jjb]],[1]E!D:D,Tableau1[[#This Row],[N° compte]])-SUMIFS([1]E!F:F,[1]E!G:G,Tableau1[[#Headers],[jjb]],[1]E!D:D,Tableau1[[#This Row],[N° compte]])</f>
        <v>0</v>
      </c>
      <c r="J758" s="30"/>
    </row>
    <row r="759" spans="1:10">
      <c r="A759" s="31">
        <v>66</v>
      </c>
      <c r="B759" s="32" t="s">
        <v>774</v>
      </c>
      <c r="C759" s="3">
        <f>SUMIF([1]E!D:D,A759,[1]E!F:F)</f>
        <v>0</v>
      </c>
      <c r="D759" s="3">
        <f>SUMIF([1]E!D:D,A759,[1]E!G:G)</f>
        <v>0</v>
      </c>
      <c r="E759" s="4">
        <f>+SUMIFS([1]E!F:F,[1]E!D:D,A759,[1]E!C:C,"&gt;="&amp;debut,[1]E!C:C,"&lt;="&amp;fin)-SUMIFS([1]E!G:G,[1]E!D:D,A759,[1]E!C:C,"&gt;="&amp;debut,[1]E!C:C,"&lt;="&amp;fin)</f>
        <v>0</v>
      </c>
      <c r="F759" s="4">
        <f>+SUMIFS([1]E!F:F,[1]E!D:D,A759,[1]E!C:C,"&gt;="&amp;$A$1,[1]E!C:C,"&lt;="&amp;$A$2)-SUMIFS([1]E!G:G,[1]E!D:D,A759,[1]E!C:C,"&gt;="&amp;$A$1,[1]E!C:C,"&lt;="&amp;$A$2)</f>
        <v>0</v>
      </c>
      <c r="G759" s="4">
        <f>+SUMIFS([1]E!F:F,[1]E!D:D,A759,[1]E!C:C,"&gt;="&amp;$A$3,[1]E!C:C,"&lt;="&amp;$A$4)-SUMIFS([1]E!G:G,[1]E!D:D,$A$10,[1]E!C:C,"&gt;="&amp;A752,[1]E!C:C,"&lt;="&amp;$A$4)</f>
        <v>0</v>
      </c>
      <c r="H759" s="4">
        <f>+SUMIFS([1]E!F:F,[1]E!K:K,Tableau1[[#Headers],[cal]],[1]E!D:D,Tableau1[[#This Row],[N° compte]])-SUMIFS([1]E!G:G,[1]E!K:K,Tableau1[[#Headers],[cal]],[1]E!D:D,Tableau1[[#This Row],[N° compte]])</f>
        <v>0</v>
      </c>
      <c r="I759" s="4">
        <f>SUMIFS([1]E!F:F,[1]E!K:K,Tableau1[[#Headers],[jjb]],[1]E!D:D,Tableau1[[#This Row],[N° compte]])-SUMIFS([1]E!F:F,[1]E!G:G,Tableau1[[#Headers],[jjb]],[1]E!D:D,Tableau1[[#This Row],[N° compte]])</f>
        <v>0</v>
      </c>
      <c r="J759" s="33"/>
    </row>
    <row r="760" spans="1:10">
      <c r="A760" s="28">
        <v>661</v>
      </c>
      <c r="B760" s="29" t="s">
        <v>775</v>
      </c>
      <c r="C760" s="3">
        <f>SUMIF([1]E!D:D,A760,[1]E!F:F)</f>
        <v>0</v>
      </c>
      <c r="D760" s="3">
        <f>SUMIF([1]E!D:D,A760,[1]E!G:G)</f>
        <v>0</v>
      </c>
      <c r="E760" s="4">
        <f>+SUMIFS([1]E!F:F,[1]E!D:D,A760,[1]E!C:C,"&gt;="&amp;debut,[1]E!C:C,"&lt;="&amp;fin)-SUMIFS([1]E!G:G,[1]E!D:D,A760,[1]E!C:C,"&gt;="&amp;debut,[1]E!C:C,"&lt;="&amp;fin)</f>
        <v>0</v>
      </c>
      <c r="F760" s="4">
        <f>+SUMIFS([1]E!F:F,[1]E!D:D,A760,[1]E!C:C,"&gt;="&amp;$A$1,[1]E!C:C,"&lt;="&amp;$A$2)-SUMIFS([1]E!G:G,[1]E!D:D,A760,[1]E!C:C,"&gt;="&amp;$A$1,[1]E!C:C,"&lt;="&amp;$A$2)</f>
        <v>0</v>
      </c>
      <c r="G760" s="4">
        <f>+SUMIFS([1]E!F:F,[1]E!D:D,A760,[1]E!C:C,"&gt;="&amp;$A$3,[1]E!C:C,"&lt;="&amp;$A$4)-SUMIFS([1]E!G:G,[1]E!D:D,$A$10,[1]E!C:C,"&gt;="&amp;A753,[1]E!C:C,"&lt;="&amp;$A$4)</f>
        <v>0</v>
      </c>
      <c r="H760" s="4">
        <f>+SUMIFS([1]E!F:F,[1]E!K:K,Tableau1[[#Headers],[cal]],[1]E!D:D,Tableau1[[#This Row],[N° compte]])-SUMIFS([1]E!G:G,[1]E!K:K,Tableau1[[#Headers],[cal]],[1]E!D:D,Tableau1[[#This Row],[N° compte]])</f>
        <v>0</v>
      </c>
      <c r="I760" s="4">
        <f>SUMIFS([1]E!F:F,[1]E!K:K,Tableau1[[#Headers],[jjb]],[1]E!D:D,Tableau1[[#This Row],[N° compte]])-SUMIFS([1]E!F:F,[1]E!G:G,Tableau1[[#Headers],[jjb]],[1]E!D:D,Tableau1[[#This Row],[N° compte]])</f>
        <v>0</v>
      </c>
      <c r="J760" s="30"/>
    </row>
    <row r="761" spans="1:10">
      <c r="A761" s="23">
        <v>6611</v>
      </c>
      <c r="B761" s="24" t="s">
        <v>776</v>
      </c>
      <c r="C761" s="3">
        <f>SUMIF([1]E!D:D,A761,[1]E!F:F)</f>
        <v>0</v>
      </c>
      <c r="D761" s="3">
        <f>SUMIF([1]E!D:D,A761,[1]E!G:G)</f>
        <v>0</v>
      </c>
      <c r="E761" s="4">
        <f>+SUMIFS([1]E!F:F,[1]E!D:D,A761,[1]E!C:C,"&gt;="&amp;debut,[1]E!C:C,"&lt;="&amp;fin)-SUMIFS([1]E!G:G,[1]E!D:D,A761,[1]E!C:C,"&gt;="&amp;debut,[1]E!C:C,"&lt;="&amp;fin)</f>
        <v>0</v>
      </c>
      <c r="F761" s="4">
        <f>+SUMIFS([1]E!F:F,[1]E!D:D,A761,[1]E!C:C,"&gt;="&amp;$A$1,[1]E!C:C,"&lt;="&amp;$A$2)-SUMIFS([1]E!G:G,[1]E!D:D,A761,[1]E!C:C,"&gt;="&amp;$A$1,[1]E!C:C,"&lt;="&amp;$A$2)</f>
        <v>0</v>
      </c>
      <c r="G761" s="4">
        <f>+SUMIFS([1]E!F:F,[1]E!D:D,A761,[1]E!C:C,"&gt;="&amp;$A$3,[1]E!C:C,"&lt;="&amp;$A$4)-SUMIFS([1]E!G:G,[1]E!D:D,$A$10,[1]E!C:C,"&gt;="&amp;A754,[1]E!C:C,"&lt;="&amp;$A$4)</f>
        <v>0</v>
      </c>
      <c r="H761" s="4">
        <f>+SUMIFS([1]E!F:F,[1]E!K:K,Tableau1[[#Headers],[cal]],[1]E!D:D,Tableau1[[#This Row],[N° compte]])-SUMIFS([1]E!G:G,[1]E!K:K,Tableau1[[#Headers],[cal]],[1]E!D:D,Tableau1[[#This Row],[N° compte]])</f>
        <v>0</v>
      </c>
      <c r="I761" s="4">
        <f>SUMIFS([1]E!F:F,[1]E!K:K,Tableau1[[#Headers],[jjb]],[1]E!D:D,Tableau1[[#This Row],[N° compte]])-SUMIFS([1]E!F:F,[1]E!G:G,Tableau1[[#Headers],[jjb]],[1]E!D:D,Tableau1[[#This Row],[N° compte]])</f>
        <v>0</v>
      </c>
      <c r="J761" s="25"/>
    </row>
    <row r="762" spans="1:10">
      <c r="A762" s="28">
        <v>66116</v>
      </c>
      <c r="B762" s="29" t="s">
        <v>777</v>
      </c>
      <c r="C762" s="3">
        <f>SUMIF([1]E!D:D,A762,[1]E!F:F)</f>
        <v>0</v>
      </c>
      <c r="D762" s="3">
        <f>SUMIF([1]E!D:D,A762,[1]E!G:G)</f>
        <v>0</v>
      </c>
      <c r="E762" s="4">
        <f>+SUMIFS([1]E!F:F,[1]E!D:D,A762,[1]E!C:C,"&gt;="&amp;debut,[1]E!C:C,"&lt;="&amp;fin)-SUMIFS([1]E!G:G,[1]E!D:D,A762,[1]E!C:C,"&gt;="&amp;debut,[1]E!C:C,"&lt;="&amp;fin)</f>
        <v>0</v>
      </c>
      <c r="F762" s="4">
        <f>+SUMIFS([1]E!F:F,[1]E!D:D,A762,[1]E!C:C,"&gt;="&amp;$A$1,[1]E!C:C,"&lt;="&amp;$A$2)-SUMIFS([1]E!G:G,[1]E!D:D,A762,[1]E!C:C,"&gt;="&amp;$A$1,[1]E!C:C,"&lt;="&amp;$A$2)</f>
        <v>0</v>
      </c>
      <c r="G762" s="4">
        <f>+SUMIFS([1]E!F:F,[1]E!D:D,A762,[1]E!C:C,"&gt;="&amp;$A$3,[1]E!C:C,"&lt;="&amp;$A$4)-SUMIFS([1]E!G:G,[1]E!D:D,$A$10,[1]E!C:C,"&gt;="&amp;A755,[1]E!C:C,"&lt;="&amp;$A$4)</f>
        <v>0</v>
      </c>
      <c r="H762" s="4">
        <f>+SUMIFS([1]E!F:F,[1]E!K:K,Tableau1[[#Headers],[cal]],[1]E!D:D,Tableau1[[#This Row],[N° compte]])-SUMIFS([1]E!G:G,[1]E!K:K,Tableau1[[#Headers],[cal]],[1]E!D:D,Tableau1[[#This Row],[N° compte]])</f>
        <v>0</v>
      </c>
      <c r="I762" s="4">
        <f>SUMIFS([1]E!F:F,[1]E!K:K,Tableau1[[#Headers],[jjb]],[1]E!D:D,Tableau1[[#This Row],[N° compte]])-SUMIFS([1]E!F:F,[1]E!G:G,Tableau1[[#Headers],[jjb]],[1]E!D:D,Tableau1[[#This Row],[N° compte]])</f>
        <v>0</v>
      </c>
      <c r="J762" s="30"/>
    </row>
    <row r="763" spans="1:10">
      <c r="A763" s="23">
        <v>66117</v>
      </c>
      <c r="B763" s="24" t="s">
        <v>778</v>
      </c>
      <c r="C763" s="3">
        <f>SUMIF([1]E!D:D,A763,[1]E!F:F)</f>
        <v>0</v>
      </c>
      <c r="D763" s="3">
        <f>SUMIF([1]E!D:D,A763,[1]E!G:G)</f>
        <v>0</v>
      </c>
      <c r="E763" s="4">
        <f>+SUMIFS([1]E!F:F,[1]E!D:D,A763,[1]E!C:C,"&gt;="&amp;debut,[1]E!C:C,"&lt;="&amp;fin)-SUMIFS([1]E!G:G,[1]E!D:D,A763,[1]E!C:C,"&gt;="&amp;debut,[1]E!C:C,"&lt;="&amp;fin)</f>
        <v>0</v>
      </c>
      <c r="F763" s="4">
        <f>+SUMIFS([1]E!F:F,[1]E!D:D,A763,[1]E!C:C,"&gt;="&amp;$A$1,[1]E!C:C,"&lt;="&amp;$A$2)-SUMIFS([1]E!G:G,[1]E!D:D,A763,[1]E!C:C,"&gt;="&amp;$A$1,[1]E!C:C,"&lt;="&amp;$A$2)</f>
        <v>0</v>
      </c>
      <c r="G763" s="4">
        <f>+SUMIFS([1]E!F:F,[1]E!D:D,A763,[1]E!C:C,"&gt;="&amp;$A$3,[1]E!C:C,"&lt;="&amp;$A$4)-SUMIFS([1]E!G:G,[1]E!D:D,$A$10,[1]E!C:C,"&gt;="&amp;A756,[1]E!C:C,"&lt;="&amp;$A$4)</f>
        <v>0</v>
      </c>
      <c r="H763" s="4">
        <f>+SUMIFS([1]E!F:F,[1]E!K:K,Tableau1[[#Headers],[cal]],[1]E!D:D,Tableau1[[#This Row],[N° compte]])-SUMIFS([1]E!G:G,[1]E!K:K,Tableau1[[#Headers],[cal]],[1]E!D:D,Tableau1[[#This Row],[N° compte]])</f>
        <v>0</v>
      </c>
      <c r="I763" s="4">
        <f>SUMIFS([1]E!F:F,[1]E!K:K,Tableau1[[#Headers],[jjb]],[1]E!D:D,Tableau1[[#This Row],[N° compte]])-SUMIFS([1]E!F:F,[1]E!G:G,Tableau1[[#Headers],[jjb]],[1]E!D:D,Tableau1[[#This Row],[N° compte]])</f>
        <v>0</v>
      </c>
      <c r="J763" s="25"/>
    </row>
    <row r="764" spans="1:10">
      <c r="A764" s="28">
        <v>6615</v>
      </c>
      <c r="B764" s="29" t="s">
        <v>779</v>
      </c>
      <c r="C764" s="3">
        <f>SUMIF([1]E!D:D,A764,[1]E!F:F)</f>
        <v>0</v>
      </c>
      <c r="D764" s="3">
        <f>SUMIF([1]E!D:D,A764,[1]E!G:G)</f>
        <v>0</v>
      </c>
      <c r="E764" s="4">
        <f>+SUMIFS([1]E!F:F,[1]E!D:D,A764,[1]E!C:C,"&gt;="&amp;debut,[1]E!C:C,"&lt;="&amp;fin)-SUMIFS([1]E!G:G,[1]E!D:D,A764,[1]E!C:C,"&gt;="&amp;debut,[1]E!C:C,"&lt;="&amp;fin)</f>
        <v>0</v>
      </c>
      <c r="F764" s="4">
        <f>+SUMIFS([1]E!F:F,[1]E!D:D,A764,[1]E!C:C,"&gt;="&amp;$A$1,[1]E!C:C,"&lt;="&amp;$A$2)-SUMIFS([1]E!G:G,[1]E!D:D,A764,[1]E!C:C,"&gt;="&amp;$A$1,[1]E!C:C,"&lt;="&amp;$A$2)</f>
        <v>0</v>
      </c>
      <c r="G764" s="4">
        <f>+SUMIFS([1]E!F:F,[1]E!D:D,A764,[1]E!C:C,"&gt;="&amp;$A$3,[1]E!C:C,"&lt;="&amp;$A$4)-SUMIFS([1]E!G:G,[1]E!D:D,$A$10,[1]E!C:C,"&gt;="&amp;A757,[1]E!C:C,"&lt;="&amp;$A$4)</f>
        <v>0</v>
      </c>
      <c r="H764" s="4">
        <f>+SUMIFS([1]E!F:F,[1]E!K:K,Tableau1[[#Headers],[cal]],[1]E!D:D,Tableau1[[#This Row],[N° compte]])-SUMIFS([1]E!G:G,[1]E!K:K,Tableau1[[#Headers],[cal]],[1]E!D:D,Tableau1[[#This Row],[N° compte]])</f>
        <v>0</v>
      </c>
      <c r="I764" s="4">
        <f>SUMIFS([1]E!F:F,[1]E!K:K,Tableau1[[#Headers],[jjb]],[1]E!D:D,Tableau1[[#This Row],[N° compte]])-SUMIFS([1]E!F:F,[1]E!G:G,Tableau1[[#Headers],[jjb]],[1]E!D:D,Tableau1[[#This Row],[N° compte]])</f>
        <v>0</v>
      </c>
      <c r="J764" s="30"/>
    </row>
    <row r="765" spans="1:10">
      <c r="A765" s="23">
        <v>6616</v>
      </c>
      <c r="B765" s="24" t="s">
        <v>780</v>
      </c>
      <c r="C765" s="3">
        <f>SUMIF([1]E!D:D,A765,[1]E!F:F)</f>
        <v>0</v>
      </c>
      <c r="D765" s="3">
        <f>SUMIF([1]E!D:D,A765,[1]E!G:G)</f>
        <v>0</v>
      </c>
      <c r="E765" s="4">
        <f>+SUMIFS([1]E!F:F,[1]E!D:D,A765,[1]E!C:C,"&gt;="&amp;debut,[1]E!C:C,"&lt;="&amp;fin)-SUMIFS([1]E!G:G,[1]E!D:D,A765,[1]E!C:C,"&gt;="&amp;debut,[1]E!C:C,"&lt;="&amp;fin)</f>
        <v>0</v>
      </c>
      <c r="F765" s="4">
        <f>+SUMIFS([1]E!F:F,[1]E!D:D,A765,[1]E!C:C,"&gt;="&amp;$A$1,[1]E!C:C,"&lt;="&amp;$A$2)-SUMIFS([1]E!G:G,[1]E!D:D,A765,[1]E!C:C,"&gt;="&amp;$A$1,[1]E!C:C,"&lt;="&amp;$A$2)</f>
        <v>0</v>
      </c>
      <c r="G765" s="4">
        <f>+SUMIFS([1]E!F:F,[1]E!D:D,A765,[1]E!C:C,"&gt;="&amp;$A$3,[1]E!C:C,"&lt;="&amp;$A$4)-SUMIFS([1]E!G:G,[1]E!D:D,$A$10,[1]E!C:C,"&gt;="&amp;A758,[1]E!C:C,"&lt;="&amp;$A$4)</f>
        <v>0</v>
      </c>
      <c r="H765" s="4">
        <f>+SUMIFS([1]E!F:F,[1]E!K:K,Tableau1[[#Headers],[cal]],[1]E!D:D,Tableau1[[#This Row],[N° compte]])-SUMIFS([1]E!G:G,[1]E!K:K,Tableau1[[#Headers],[cal]],[1]E!D:D,Tableau1[[#This Row],[N° compte]])</f>
        <v>0</v>
      </c>
      <c r="I765" s="4">
        <f>SUMIFS([1]E!F:F,[1]E!K:K,Tableau1[[#Headers],[jjb]],[1]E!D:D,Tableau1[[#This Row],[N° compte]])-SUMIFS([1]E!F:F,[1]E!G:G,Tableau1[[#Headers],[jjb]],[1]E!D:D,Tableau1[[#This Row],[N° compte]])</f>
        <v>0</v>
      </c>
      <c r="J765" s="25"/>
    </row>
    <row r="766" spans="1:10">
      <c r="A766" s="28">
        <v>6617</v>
      </c>
      <c r="B766" s="29" t="s">
        <v>781</v>
      </c>
      <c r="C766" s="3">
        <f>SUMIF([1]E!D:D,A766,[1]E!F:F)</f>
        <v>0</v>
      </c>
      <c r="D766" s="3">
        <f>SUMIF([1]E!D:D,A766,[1]E!G:G)</f>
        <v>0</v>
      </c>
      <c r="E766" s="4">
        <f>+SUMIFS([1]E!F:F,[1]E!D:D,A766,[1]E!C:C,"&gt;="&amp;debut,[1]E!C:C,"&lt;="&amp;fin)-SUMIFS([1]E!G:G,[1]E!D:D,A766,[1]E!C:C,"&gt;="&amp;debut,[1]E!C:C,"&lt;="&amp;fin)</f>
        <v>0</v>
      </c>
      <c r="F766" s="4">
        <f>+SUMIFS([1]E!F:F,[1]E!D:D,A766,[1]E!C:C,"&gt;="&amp;$A$1,[1]E!C:C,"&lt;="&amp;$A$2)-SUMIFS([1]E!G:G,[1]E!D:D,A766,[1]E!C:C,"&gt;="&amp;$A$1,[1]E!C:C,"&lt;="&amp;$A$2)</f>
        <v>0</v>
      </c>
      <c r="G766" s="4">
        <f>+SUMIFS([1]E!F:F,[1]E!D:D,A766,[1]E!C:C,"&gt;="&amp;$A$3,[1]E!C:C,"&lt;="&amp;$A$4)-SUMIFS([1]E!G:G,[1]E!D:D,$A$10,[1]E!C:C,"&gt;="&amp;A759,[1]E!C:C,"&lt;="&amp;$A$4)</f>
        <v>0</v>
      </c>
      <c r="H766" s="4">
        <f>+SUMIFS([1]E!F:F,[1]E!K:K,Tableau1[[#Headers],[cal]],[1]E!D:D,Tableau1[[#This Row],[N° compte]])-SUMIFS([1]E!G:G,[1]E!K:K,Tableau1[[#Headers],[cal]],[1]E!D:D,Tableau1[[#This Row],[N° compte]])</f>
        <v>0</v>
      </c>
      <c r="I766" s="4">
        <f>SUMIFS([1]E!F:F,[1]E!K:K,Tableau1[[#Headers],[jjb]],[1]E!D:D,Tableau1[[#This Row],[N° compte]])-SUMIFS([1]E!F:F,[1]E!G:G,Tableau1[[#Headers],[jjb]],[1]E!D:D,Tableau1[[#This Row],[N° compte]])</f>
        <v>0</v>
      </c>
      <c r="J766" s="30"/>
    </row>
    <row r="767" spans="1:10">
      <c r="A767" s="23">
        <v>6618</v>
      </c>
      <c r="B767" s="24" t="s">
        <v>782</v>
      </c>
      <c r="C767" s="3">
        <f>SUMIF([1]E!D:D,A767,[1]E!F:F)</f>
        <v>0</v>
      </c>
      <c r="D767" s="3">
        <f>SUMIF([1]E!D:D,A767,[1]E!G:G)</f>
        <v>0</v>
      </c>
      <c r="E767" s="4">
        <f>+SUMIFS([1]E!F:F,[1]E!D:D,A767,[1]E!C:C,"&gt;="&amp;debut,[1]E!C:C,"&lt;="&amp;fin)-SUMIFS([1]E!G:G,[1]E!D:D,A767,[1]E!C:C,"&gt;="&amp;debut,[1]E!C:C,"&lt;="&amp;fin)</f>
        <v>0</v>
      </c>
      <c r="F767" s="4">
        <f>+SUMIFS([1]E!F:F,[1]E!D:D,A767,[1]E!C:C,"&gt;="&amp;$A$1,[1]E!C:C,"&lt;="&amp;$A$2)-SUMIFS([1]E!G:G,[1]E!D:D,A767,[1]E!C:C,"&gt;="&amp;$A$1,[1]E!C:C,"&lt;="&amp;$A$2)</f>
        <v>0</v>
      </c>
      <c r="G767" s="4">
        <f>+SUMIFS([1]E!F:F,[1]E!D:D,A767,[1]E!C:C,"&gt;="&amp;$A$3,[1]E!C:C,"&lt;="&amp;$A$4)-SUMIFS([1]E!G:G,[1]E!D:D,$A$10,[1]E!C:C,"&gt;="&amp;A760,[1]E!C:C,"&lt;="&amp;$A$4)</f>
        <v>0</v>
      </c>
      <c r="H767" s="4">
        <f>+SUMIFS([1]E!F:F,[1]E!K:K,Tableau1[[#Headers],[cal]],[1]E!D:D,Tableau1[[#This Row],[N° compte]])-SUMIFS([1]E!G:G,[1]E!K:K,Tableau1[[#Headers],[cal]],[1]E!D:D,Tableau1[[#This Row],[N° compte]])</f>
        <v>0</v>
      </c>
      <c r="I767" s="4">
        <f>SUMIFS([1]E!F:F,[1]E!K:K,Tableau1[[#Headers],[jjb]],[1]E!D:D,Tableau1[[#This Row],[N° compte]])-SUMIFS([1]E!F:F,[1]E!G:G,Tableau1[[#Headers],[jjb]],[1]E!D:D,Tableau1[[#This Row],[N° compte]])</f>
        <v>0</v>
      </c>
      <c r="J767" s="25"/>
    </row>
    <row r="768" spans="1:10">
      <c r="A768" s="28">
        <v>66181</v>
      </c>
      <c r="B768" s="29" t="s">
        <v>783</v>
      </c>
      <c r="C768" s="3">
        <f>SUMIF([1]E!D:D,A768,[1]E!F:F)</f>
        <v>0</v>
      </c>
      <c r="D768" s="3">
        <f>SUMIF([1]E!D:D,A768,[1]E!G:G)</f>
        <v>0</v>
      </c>
      <c r="E768" s="4">
        <f>+SUMIFS([1]E!F:F,[1]E!D:D,A768,[1]E!C:C,"&gt;="&amp;debut,[1]E!C:C,"&lt;="&amp;fin)-SUMIFS([1]E!G:G,[1]E!D:D,A768,[1]E!C:C,"&gt;="&amp;debut,[1]E!C:C,"&lt;="&amp;fin)</f>
        <v>0</v>
      </c>
      <c r="F768" s="4">
        <f>+SUMIFS([1]E!F:F,[1]E!D:D,A768,[1]E!C:C,"&gt;="&amp;$A$1,[1]E!C:C,"&lt;="&amp;$A$2)-SUMIFS([1]E!G:G,[1]E!D:D,A768,[1]E!C:C,"&gt;="&amp;$A$1,[1]E!C:C,"&lt;="&amp;$A$2)</f>
        <v>0</v>
      </c>
      <c r="G768" s="4">
        <f>+SUMIFS([1]E!F:F,[1]E!D:D,A768,[1]E!C:C,"&gt;="&amp;$A$3,[1]E!C:C,"&lt;="&amp;$A$4)-SUMIFS([1]E!G:G,[1]E!D:D,$A$10,[1]E!C:C,"&gt;="&amp;A761,[1]E!C:C,"&lt;="&amp;$A$4)</f>
        <v>0</v>
      </c>
      <c r="H768" s="4">
        <f>+SUMIFS([1]E!F:F,[1]E!K:K,Tableau1[[#Headers],[cal]],[1]E!D:D,Tableau1[[#This Row],[N° compte]])-SUMIFS([1]E!G:G,[1]E!K:K,Tableau1[[#Headers],[cal]],[1]E!D:D,Tableau1[[#This Row],[N° compte]])</f>
        <v>0</v>
      </c>
      <c r="I768" s="4">
        <f>SUMIFS([1]E!F:F,[1]E!K:K,Tableau1[[#Headers],[jjb]],[1]E!D:D,Tableau1[[#This Row],[N° compte]])-SUMIFS([1]E!F:F,[1]E!G:G,Tableau1[[#Headers],[jjb]],[1]E!D:D,Tableau1[[#This Row],[N° compte]])</f>
        <v>0</v>
      </c>
      <c r="J768" s="30"/>
    </row>
    <row r="769" spans="1:10">
      <c r="A769" s="23">
        <v>66188</v>
      </c>
      <c r="B769" s="24" t="s">
        <v>784</v>
      </c>
      <c r="C769" s="3">
        <f>SUMIF([1]E!D:D,A769,[1]E!F:F)</f>
        <v>0</v>
      </c>
      <c r="D769" s="3">
        <f>SUMIF([1]E!D:D,A769,[1]E!G:G)</f>
        <v>0</v>
      </c>
      <c r="E769" s="4">
        <f>+SUMIFS([1]E!F:F,[1]E!D:D,A769,[1]E!C:C,"&gt;="&amp;debut,[1]E!C:C,"&lt;="&amp;fin)-SUMIFS([1]E!G:G,[1]E!D:D,A769,[1]E!C:C,"&gt;="&amp;debut,[1]E!C:C,"&lt;="&amp;fin)</f>
        <v>0</v>
      </c>
      <c r="F769" s="4">
        <f>+SUMIFS([1]E!F:F,[1]E!D:D,A769,[1]E!C:C,"&gt;="&amp;$A$1,[1]E!C:C,"&lt;="&amp;$A$2)-SUMIFS([1]E!G:G,[1]E!D:D,A769,[1]E!C:C,"&gt;="&amp;$A$1,[1]E!C:C,"&lt;="&amp;$A$2)</f>
        <v>0</v>
      </c>
      <c r="G769" s="4">
        <f>+SUMIFS([1]E!F:F,[1]E!D:D,A769,[1]E!C:C,"&gt;="&amp;$A$3,[1]E!C:C,"&lt;="&amp;$A$4)-SUMIFS([1]E!G:G,[1]E!D:D,$A$10,[1]E!C:C,"&gt;="&amp;A762,[1]E!C:C,"&lt;="&amp;$A$4)</f>
        <v>0</v>
      </c>
      <c r="H769" s="4">
        <f>+SUMIFS([1]E!F:F,[1]E!K:K,Tableau1[[#Headers],[cal]],[1]E!D:D,Tableau1[[#This Row],[N° compte]])-SUMIFS([1]E!G:G,[1]E!K:K,Tableau1[[#Headers],[cal]],[1]E!D:D,Tableau1[[#This Row],[N° compte]])</f>
        <v>0</v>
      </c>
      <c r="I769" s="4">
        <f>SUMIFS([1]E!F:F,[1]E!K:K,Tableau1[[#Headers],[jjb]],[1]E!D:D,Tableau1[[#This Row],[N° compte]])-SUMIFS([1]E!F:F,[1]E!G:G,Tableau1[[#Headers],[jjb]],[1]E!D:D,Tableau1[[#This Row],[N° compte]])</f>
        <v>0</v>
      </c>
      <c r="J769" s="25"/>
    </row>
    <row r="770" spans="1:10">
      <c r="A770" s="28">
        <v>664</v>
      </c>
      <c r="B770" s="29" t="s">
        <v>785</v>
      </c>
      <c r="C770" s="3">
        <f>SUMIF([1]E!D:D,A770,[1]E!F:F)</f>
        <v>0</v>
      </c>
      <c r="D770" s="3">
        <f>SUMIF([1]E!D:D,A770,[1]E!G:G)</f>
        <v>0</v>
      </c>
      <c r="E770" s="4">
        <f>+SUMIFS([1]E!F:F,[1]E!D:D,A770,[1]E!C:C,"&gt;="&amp;debut,[1]E!C:C,"&lt;="&amp;fin)-SUMIFS([1]E!G:G,[1]E!D:D,A770,[1]E!C:C,"&gt;="&amp;debut,[1]E!C:C,"&lt;="&amp;fin)</f>
        <v>0</v>
      </c>
      <c r="F770" s="4">
        <f>+SUMIFS([1]E!F:F,[1]E!D:D,A770,[1]E!C:C,"&gt;="&amp;$A$1,[1]E!C:C,"&lt;="&amp;$A$2)-SUMIFS([1]E!G:G,[1]E!D:D,A770,[1]E!C:C,"&gt;="&amp;$A$1,[1]E!C:C,"&lt;="&amp;$A$2)</f>
        <v>0</v>
      </c>
      <c r="G770" s="4">
        <f>+SUMIFS([1]E!F:F,[1]E!D:D,A770,[1]E!C:C,"&gt;="&amp;$A$3,[1]E!C:C,"&lt;="&amp;$A$4)-SUMIFS([1]E!G:G,[1]E!D:D,$A$10,[1]E!C:C,"&gt;="&amp;A763,[1]E!C:C,"&lt;="&amp;$A$4)</f>
        <v>0</v>
      </c>
      <c r="H770" s="4">
        <f>+SUMIFS([1]E!F:F,[1]E!K:K,Tableau1[[#Headers],[cal]],[1]E!D:D,Tableau1[[#This Row],[N° compte]])-SUMIFS([1]E!G:G,[1]E!K:K,Tableau1[[#Headers],[cal]],[1]E!D:D,Tableau1[[#This Row],[N° compte]])</f>
        <v>0</v>
      </c>
      <c r="I770" s="4">
        <f>SUMIFS([1]E!F:F,[1]E!K:K,Tableau1[[#Headers],[jjb]],[1]E!D:D,Tableau1[[#This Row],[N° compte]])-SUMIFS([1]E!F:F,[1]E!G:G,Tableau1[[#Headers],[jjb]],[1]E!D:D,Tableau1[[#This Row],[N° compte]])</f>
        <v>0</v>
      </c>
      <c r="J770" s="30"/>
    </row>
    <row r="771" spans="1:10">
      <c r="A771" s="23">
        <v>665</v>
      </c>
      <c r="B771" s="24" t="s">
        <v>786</v>
      </c>
      <c r="C771" s="3">
        <f>SUMIF([1]E!D:D,A771,[1]E!F:F)</f>
        <v>0</v>
      </c>
      <c r="D771" s="3">
        <f>SUMIF([1]E!D:D,A771,[1]E!G:G)</f>
        <v>0</v>
      </c>
      <c r="E771" s="4">
        <f>+SUMIFS([1]E!F:F,[1]E!D:D,A771,[1]E!C:C,"&gt;="&amp;debut,[1]E!C:C,"&lt;="&amp;fin)-SUMIFS([1]E!G:G,[1]E!D:D,A771,[1]E!C:C,"&gt;="&amp;debut,[1]E!C:C,"&lt;="&amp;fin)</f>
        <v>0</v>
      </c>
      <c r="F771" s="4">
        <f>+SUMIFS([1]E!F:F,[1]E!D:D,A771,[1]E!C:C,"&gt;="&amp;$A$1,[1]E!C:C,"&lt;="&amp;$A$2)-SUMIFS([1]E!G:G,[1]E!D:D,A771,[1]E!C:C,"&gt;="&amp;$A$1,[1]E!C:C,"&lt;="&amp;$A$2)</f>
        <v>0</v>
      </c>
      <c r="G771" s="4">
        <f>+SUMIFS([1]E!F:F,[1]E!D:D,A771,[1]E!C:C,"&gt;="&amp;$A$3,[1]E!C:C,"&lt;="&amp;$A$4)-SUMIFS([1]E!G:G,[1]E!D:D,$A$10,[1]E!C:C,"&gt;="&amp;A764,[1]E!C:C,"&lt;="&amp;$A$4)</f>
        <v>0</v>
      </c>
      <c r="H771" s="4">
        <f>+SUMIFS([1]E!F:F,[1]E!K:K,Tableau1[[#Headers],[cal]],[1]E!D:D,Tableau1[[#This Row],[N° compte]])-SUMIFS([1]E!G:G,[1]E!K:K,Tableau1[[#Headers],[cal]],[1]E!D:D,Tableau1[[#This Row],[N° compte]])</f>
        <v>0</v>
      </c>
      <c r="I771" s="4">
        <f>SUMIFS([1]E!F:F,[1]E!K:K,Tableau1[[#Headers],[jjb]],[1]E!D:D,Tableau1[[#This Row],[N° compte]])-SUMIFS([1]E!F:F,[1]E!G:G,Tableau1[[#Headers],[jjb]],[1]E!D:D,Tableau1[[#This Row],[N° compte]])</f>
        <v>0</v>
      </c>
      <c r="J771" s="25"/>
    </row>
    <row r="772" spans="1:10">
      <c r="A772" s="28">
        <v>666</v>
      </c>
      <c r="B772" s="29" t="s">
        <v>787</v>
      </c>
      <c r="C772" s="3">
        <f>SUMIF([1]E!D:D,A772,[1]E!F:F)</f>
        <v>0</v>
      </c>
      <c r="D772" s="3">
        <f>SUMIF([1]E!D:D,A772,[1]E!G:G)</f>
        <v>0</v>
      </c>
      <c r="E772" s="4">
        <f>+SUMIFS([1]E!F:F,[1]E!D:D,A772,[1]E!C:C,"&gt;="&amp;debut,[1]E!C:C,"&lt;="&amp;fin)-SUMIFS([1]E!G:G,[1]E!D:D,A772,[1]E!C:C,"&gt;="&amp;debut,[1]E!C:C,"&lt;="&amp;fin)</f>
        <v>0</v>
      </c>
      <c r="F772" s="4">
        <f>+SUMIFS([1]E!F:F,[1]E!D:D,A772,[1]E!C:C,"&gt;="&amp;$A$1,[1]E!C:C,"&lt;="&amp;$A$2)-SUMIFS([1]E!G:G,[1]E!D:D,A772,[1]E!C:C,"&gt;="&amp;$A$1,[1]E!C:C,"&lt;="&amp;$A$2)</f>
        <v>0</v>
      </c>
      <c r="G772" s="4">
        <f>+SUMIFS([1]E!F:F,[1]E!D:D,A772,[1]E!C:C,"&gt;="&amp;$A$3,[1]E!C:C,"&lt;="&amp;$A$4)-SUMIFS([1]E!G:G,[1]E!D:D,$A$10,[1]E!C:C,"&gt;="&amp;A765,[1]E!C:C,"&lt;="&amp;$A$4)</f>
        <v>0</v>
      </c>
      <c r="H772" s="4">
        <f>+SUMIFS([1]E!F:F,[1]E!K:K,Tableau1[[#Headers],[cal]],[1]E!D:D,Tableau1[[#This Row],[N° compte]])-SUMIFS([1]E!G:G,[1]E!K:K,Tableau1[[#Headers],[cal]],[1]E!D:D,Tableau1[[#This Row],[N° compte]])</f>
        <v>0</v>
      </c>
      <c r="I772" s="4">
        <f>SUMIFS([1]E!F:F,[1]E!K:K,Tableau1[[#Headers],[jjb]],[1]E!D:D,Tableau1[[#This Row],[N° compte]])-SUMIFS([1]E!F:F,[1]E!G:G,Tableau1[[#Headers],[jjb]],[1]E!D:D,Tableau1[[#This Row],[N° compte]])</f>
        <v>0</v>
      </c>
      <c r="J772" s="30"/>
    </row>
    <row r="773" spans="1:10">
      <c r="A773" s="23">
        <v>667</v>
      </c>
      <c r="B773" s="24" t="s">
        <v>788</v>
      </c>
      <c r="C773" s="3">
        <f>SUMIF([1]E!D:D,A773,[1]E!F:F)</f>
        <v>0</v>
      </c>
      <c r="D773" s="3">
        <f>SUMIF([1]E!D:D,A773,[1]E!G:G)</f>
        <v>0</v>
      </c>
      <c r="E773" s="4">
        <f>+SUMIFS([1]E!F:F,[1]E!D:D,A773,[1]E!C:C,"&gt;="&amp;debut,[1]E!C:C,"&lt;="&amp;fin)-SUMIFS([1]E!G:G,[1]E!D:D,A773,[1]E!C:C,"&gt;="&amp;debut,[1]E!C:C,"&lt;="&amp;fin)</f>
        <v>0</v>
      </c>
      <c r="F773" s="4">
        <f>+SUMIFS([1]E!F:F,[1]E!D:D,A773,[1]E!C:C,"&gt;="&amp;$A$1,[1]E!C:C,"&lt;="&amp;$A$2)-SUMIFS([1]E!G:G,[1]E!D:D,A773,[1]E!C:C,"&gt;="&amp;$A$1,[1]E!C:C,"&lt;="&amp;$A$2)</f>
        <v>0</v>
      </c>
      <c r="G773" s="4">
        <f>+SUMIFS([1]E!F:F,[1]E!D:D,A773,[1]E!C:C,"&gt;="&amp;$A$3,[1]E!C:C,"&lt;="&amp;$A$4)-SUMIFS([1]E!G:G,[1]E!D:D,$A$10,[1]E!C:C,"&gt;="&amp;A766,[1]E!C:C,"&lt;="&amp;$A$4)</f>
        <v>0</v>
      </c>
      <c r="H773" s="4">
        <f>+SUMIFS([1]E!F:F,[1]E!K:K,Tableau1[[#Headers],[cal]],[1]E!D:D,Tableau1[[#This Row],[N° compte]])-SUMIFS([1]E!G:G,[1]E!K:K,Tableau1[[#Headers],[cal]],[1]E!D:D,Tableau1[[#This Row],[N° compte]])</f>
        <v>0</v>
      </c>
      <c r="I773" s="4">
        <f>SUMIFS([1]E!F:F,[1]E!K:K,Tableau1[[#Headers],[jjb]],[1]E!D:D,Tableau1[[#This Row],[N° compte]])-SUMIFS([1]E!F:F,[1]E!G:G,Tableau1[[#Headers],[jjb]],[1]E!D:D,Tableau1[[#This Row],[N° compte]])</f>
        <v>0</v>
      </c>
      <c r="J773" s="25"/>
    </row>
    <row r="774" spans="1:10">
      <c r="A774" s="28">
        <v>668</v>
      </c>
      <c r="B774" s="29" t="s">
        <v>789</v>
      </c>
      <c r="C774" s="3">
        <f>SUMIF([1]E!D:D,A774,[1]E!F:F)</f>
        <v>0</v>
      </c>
      <c r="D774" s="3">
        <f>SUMIF([1]E!D:D,A774,[1]E!G:G)</f>
        <v>0</v>
      </c>
      <c r="E774" s="4">
        <f>+SUMIFS([1]E!F:F,[1]E!D:D,A774,[1]E!C:C,"&gt;="&amp;debut,[1]E!C:C,"&lt;="&amp;fin)-SUMIFS([1]E!G:G,[1]E!D:D,A774,[1]E!C:C,"&gt;="&amp;debut,[1]E!C:C,"&lt;="&amp;fin)</f>
        <v>0</v>
      </c>
      <c r="F774" s="4">
        <f>+SUMIFS([1]E!F:F,[1]E!D:D,A774,[1]E!C:C,"&gt;="&amp;$A$1,[1]E!C:C,"&lt;="&amp;$A$2)-SUMIFS([1]E!G:G,[1]E!D:D,A774,[1]E!C:C,"&gt;="&amp;$A$1,[1]E!C:C,"&lt;="&amp;$A$2)</f>
        <v>0</v>
      </c>
      <c r="G774" s="4">
        <f>+SUMIFS([1]E!F:F,[1]E!D:D,A774,[1]E!C:C,"&gt;="&amp;$A$3,[1]E!C:C,"&lt;="&amp;$A$4)-SUMIFS([1]E!G:G,[1]E!D:D,$A$10,[1]E!C:C,"&gt;="&amp;A767,[1]E!C:C,"&lt;="&amp;$A$4)</f>
        <v>0</v>
      </c>
      <c r="H774" s="4">
        <f>+SUMIFS([1]E!F:F,[1]E!K:K,Tableau1[[#Headers],[cal]],[1]E!D:D,Tableau1[[#This Row],[N° compte]])-SUMIFS([1]E!G:G,[1]E!K:K,Tableau1[[#Headers],[cal]],[1]E!D:D,Tableau1[[#This Row],[N° compte]])</f>
        <v>0</v>
      </c>
      <c r="I774" s="4">
        <f>SUMIFS([1]E!F:F,[1]E!K:K,Tableau1[[#Headers],[jjb]],[1]E!D:D,Tableau1[[#This Row],[N° compte]])-SUMIFS([1]E!F:F,[1]E!G:G,Tableau1[[#Headers],[jjb]],[1]E!D:D,Tableau1[[#This Row],[N° compte]])</f>
        <v>0</v>
      </c>
      <c r="J774" s="30"/>
    </row>
    <row r="775" spans="1:10">
      <c r="A775" s="31">
        <v>67</v>
      </c>
      <c r="B775" s="32" t="s">
        <v>790</v>
      </c>
      <c r="C775" s="3">
        <f>SUMIF([1]E!D:D,A775,[1]E!F:F)</f>
        <v>0</v>
      </c>
      <c r="D775" s="3">
        <f>SUMIF([1]E!D:D,A775,[1]E!G:G)</f>
        <v>0</v>
      </c>
      <c r="E775" s="4">
        <f>+SUMIFS([1]E!F:F,[1]E!D:D,A775,[1]E!C:C,"&gt;="&amp;debut,[1]E!C:C,"&lt;="&amp;fin)-SUMIFS([1]E!G:G,[1]E!D:D,A775,[1]E!C:C,"&gt;="&amp;debut,[1]E!C:C,"&lt;="&amp;fin)</f>
        <v>0</v>
      </c>
      <c r="F775" s="4">
        <f>+SUMIFS([1]E!F:F,[1]E!D:D,A775,[1]E!C:C,"&gt;="&amp;$A$1,[1]E!C:C,"&lt;="&amp;$A$2)-SUMIFS([1]E!G:G,[1]E!D:D,A775,[1]E!C:C,"&gt;="&amp;$A$1,[1]E!C:C,"&lt;="&amp;$A$2)</f>
        <v>0</v>
      </c>
      <c r="G775" s="4">
        <f>+SUMIFS([1]E!F:F,[1]E!D:D,A775,[1]E!C:C,"&gt;="&amp;$A$3,[1]E!C:C,"&lt;="&amp;$A$4)-SUMIFS([1]E!G:G,[1]E!D:D,$A$10,[1]E!C:C,"&gt;="&amp;A768,[1]E!C:C,"&lt;="&amp;$A$4)</f>
        <v>0</v>
      </c>
      <c r="H775" s="4">
        <f>+SUMIFS([1]E!F:F,[1]E!K:K,Tableau1[[#Headers],[cal]],[1]E!D:D,Tableau1[[#This Row],[N° compte]])-SUMIFS([1]E!G:G,[1]E!K:K,Tableau1[[#Headers],[cal]],[1]E!D:D,Tableau1[[#This Row],[N° compte]])</f>
        <v>0</v>
      </c>
      <c r="I775" s="4">
        <f>SUMIFS([1]E!F:F,[1]E!K:K,Tableau1[[#Headers],[jjb]],[1]E!D:D,Tableau1[[#This Row],[N° compte]])-SUMIFS([1]E!F:F,[1]E!G:G,Tableau1[[#Headers],[jjb]],[1]E!D:D,Tableau1[[#This Row],[N° compte]])</f>
        <v>0</v>
      </c>
      <c r="J775" s="33"/>
    </row>
    <row r="776" spans="1:10">
      <c r="A776" s="28">
        <v>671</v>
      </c>
      <c r="B776" s="29" t="s">
        <v>791</v>
      </c>
      <c r="C776" s="3">
        <f>SUMIF([1]E!D:D,A776,[1]E!F:F)</f>
        <v>0</v>
      </c>
      <c r="D776" s="3">
        <f>SUMIF([1]E!D:D,A776,[1]E!G:G)</f>
        <v>0</v>
      </c>
      <c r="E776" s="4">
        <f>+SUMIFS([1]E!F:F,[1]E!D:D,A776,[1]E!C:C,"&gt;="&amp;debut,[1]E!C:C,"&lt;="&amp;fin)-SUMIFS([1]E!G:G,[1]E!D:D,A776,[1]E!C:C,"&gt;="&amp;debut,[1]E!C:C,"&lt;="&amp;fin)</f>
        <v>0</v>
      </c>
      <c r="F776" s="4">
        <f>+SUMIFS([1]E!F:F,[1]E!D:D,A776,[1]E!C:C,"&gt;="&amp;$A$1,[1]E!C:C,"&lt;="&amp;$A$2)-SUMIFS([1]E!G:G,[1]E!D:D,A776,[1]E!C:C,"&gt;="&amp;$A$1,[1]E!C:C,"&lt;="&amp;$A$2)</f>
        <v>0</v>
      </c>
      <c r="G776" s="4">
        <f>+SUMIFS([1]E!F:F,[1]E!D:D,A776,[1]E!C:C,"&gt;="&amp;$A$3,[1]E!C:C,"&lt;="&amp;$A$4)-SUMIFS([1]E!G:G,[1]E!D:D,$A$10,[1]E!C:C,"&gt;="&amp;A769,[1]E!C:C,"&lt;="&amp;$A$4)</f>
        <v>0</v>
      </c>
      <c r="H776" s="4">
        <f>+SUMIFS([1]E!F:F,[1]E!K:K,Tableau1[[#Headers],[cal]],[1]E!D:D,Tableau1[[#This Row],[N° compte]])-SUMIFS([1]E!G:G,[1]E!K:K,Tableau1[[#Headers],[cal]],[1]E!D:D,Tableau1[[#This Row],[N° compte]])</f>
        <v>0</v>
      </c>
      <c r="I776" s="4">
        <f>SUMIFS([1]E!F:F,[1]E!K:K,Tableau1[[#Headers],[jjb]],[1]E!D:D,Tableau1[[#This Row],[N° compte]])-SUMIFS([1]E!F:F,[1]E!G:G,Tableau1[[#Headers],[jjb]],[1]E!D:D,Tableau1[[#This Row],[N° compte]])</f>
        <v>0</v>
      </c>
      <c r="J776" s="30" t="s">
        <v>792</v>
      </c>
    </row>
    <row r="777" spans="1:10">
      <c r="A777" s="23">
        <v>6711</v>
      </c>
      <c r="B777" s="24" t="s">
        <v>793</v>
      </c>
      <c r="C777" s="3">
        <f>SUMIF([1]E!D:D,A777,[1]E!F:F)</f>
        <v>0</v>
      </c>
      <c r="D777" s="3">
        <f>SUMIF([1]E!D:D,A777,[1]E!G:G)</f>
        <v>0</v>
      </c>
      <c r="E777" s="4">
        <f>+SUMIFS([1]E!F:F,[1]E!D:D,A777,[1]E!C:C,"&gt;="&amp;debut,[1]E!C:C,"&lt;="&amp;fin)-SUMIFS([1]E!G:G,[1]E!D:D,A777,[1]E!C:C,"&gt;="&amp;debut,[1]E!C:C,"&lt;="&amp;fin)</f>
        <v>0</v>
      </c>
      <c r="F777" s="4">
        <f>+SUMIFS([1]E!F:F,[1]E!D:D,A777,[1]E!C:C,"&gt;="&amp;$A$1,[1]E!C:C,"&lt;="&amp;$A$2)-SUMIFS([1]E!G:G,[1]E!D:D,A777,[1]E!C:C,"&gt;="&amp;$A$1,[1]E!C:C,"&lt;="&amp;$A$2)</f>
        <v>0</v>
      </c>
      <c r="G777" s="4">
        <f>+SUMIFS([1]E!F:F,[1]E!D:D,A777,[1]E!C:C,"&gt;="&amp;$A$3,[1]E!C:C,"&lt;="&amp;$A$4)-SUMIFS([1]E!G:G,[1]E!D:D,$A$10,[1]E!C:C,"&gt;="&amp;A770,[1]E!C:C,"&lt;="&amp;$A$4)</f>
        <v>0</v>
      </c>
      <c r="H777" s="4">
        <f>+SUMIFS([1]E!F:F,[1]E!K:K,Tableau1[[#Headers],[cal]],[1]E!D:D,Tableau1[[#This Row],[N° compte]])-SUMIFS([1]E!G:G,[1]E!K:K,Tableau1[[#Headers],[cal]],[1]E!D:D,Tableau1[[#This Row],[N° compte]])</f>
        <v>0</v>
      </c>
      <c r="I777" s="4">
        <f>SUMIFS([1]E!F:F,[1]E!K:K,Tableau1[[#Headers],[jjb]],[1]E!D:D,Tableau1[[#This Row],[N° compte]])-SUMIFS([1]E!F:F,[1]E!G:G,Tableau1[[#Headers],[jjb]],[1]E!D:D,Tableau1[[#This Row],[N° compte]])</f>
        <v>0</v>
      </c>
      <c r="J777" s="25"/>
    </row>
    <row r="778" spans="1:10">
      <c r="A778" s="28">
        <v>6712</v>
      </c>
      <c r="B778" s="29" t="s">
        <v>794</v>
      </c>
      <c r="C778" s="3">
        <f>SUMIF([1]E!D:D,A778,[1]E!F:F)</f>
        <v>0</v>
      </c>
      <c r="D778" s="3">
        <f>SUMIF([1]E!D:D,A778,[1]E!G:G)</f>
        <v>0</v>
      </c>
      <c r="E778" s="4">
        <f>+SUMIFS([1]E!F:F,[1]E!D:D,A778,[1]E!C:C,"&gt;="&amp;debut,[1]E!C:C,"&lt;="&amp;fin)-SUMIFS([1]E!G:G,[1]E!D:D,A778,[1]E!C:C,"&gt;="&amp;debut,[1]E!C:C,"&lt;="&amp;fin)</f>
        <v>0</v>
      </c>
      <c r="F778" s="4">
        <f>+SUMIFS([1]E!F:F,[1]E!D:D,A778,[1]E!C:C,"&gt;="&amp;$A$1,[1]E!C:C,"&lt;="&amp;$A$2)-SUMIFS([1]E!G:G,[1]E!D:D,A778,[1]E!C:C,"&gt;="&amp;$A$1,[1]E!C:C,"&lt;="&amp;$A$2)</f>
        <v>0</v>
      </c>
      <c r="G778" s="4">
        <f>+SUMIFS([1]E!F:F,[1]E!D:D,A778,[1]E!C:C,"&gt;="&amp;$A$3,[1]E!C:C,"&lt;="&amp;$A$4)-SUMIFS([1]E!G:G,[1]E!D:D,$A$10,[1]E!C:C,"&gt;="&amp;A771,[1]E!C:C,"&lt;="&amp;$A$4)</f>
        <v>0</v>
      </c>
      <c r="H778" s="4">
        <f>+SUMIFS([1]E!F:F,[1]E!K:K,Tableau1[[#Headers],[cal]],[1]E!D:D,Tableau1[[#This Row],[N° compte]])-SUMIFS([1]E!G:G,[1]E!K:K,Tableau1[[#Headers],[cal]],[1]E!D:D,Tableau1[[#This Row],[N° compte]])</f>
        <v>0</v>
      </c>
      <c r="I778" s="4">
        <f>SUMIFS([1]E!F:F,[1]E!K:K,Tableau1[[#Headers],[jjb]],[1]E!D:D,Tableau1[[#This Row],[N° compte]])-SUMIFS([1]E!F:F,[1]E!G:G,Tableau1[[#Headers],[jjb]],[1]E!D:D,Tableau1[[#This Row],[N° compte]])</f>
        <v>0</v>
      </c>
      <c r="J778" s="30"/>
    </row>
    <row r="779" spans="1:10">
      <c r="A779" s="23">
        <v>6713</v>
      </c>
      <c r="B779" s="24" t="s">
        <v>795</v>
      </c>
      <c r="C779" s="3">
        <f>SUMIF([1]E!D:D,A779,[1]E!F:F)</f>
        <v>0</v>
      </c>
      <c r="D779" s="3">
        <f>SUMIF([1]E!D:D,A779,[1]E!G:G)</f>
        <v>0</v>
      </c>
      <c r="E779" s="4">
        <f>+SUMIFS([1]E!F:F,[1]E!D:D,A779,[1]E!C:C,"&gt;="&amp;debut,[1]E!C:C,"&lt;="&amp;fin)-SUMIFS([1]E!G:G,[1]E!D:D,A779,[1]E!C:C,"&gt;="&amp;debut,[1]E!C:C,"&lt;="&amp;fin)</f>
        <v>0</v>
      </c>
      <c r="F779" s="4">
        <f>+SUMIFS([1]E!F:F,[1]E!D:D,A779,[1]E!C:C,"&gt;="&amp;$A$1,[1]E!C:C,"&lt;="&amp;$A$2)-SUMIFS([1]E!G:G,[1]E!D:D,A779,[1]E!C:C,"&gt;="&amp;$A$1,[1]E!C:C,"&lt;="&amp;$A$2)</f>
        <v>0</v>
      </c>
      <c r="G779" s="4">
        <f>+SUMIFS([1]E!F:F,[1]E!D:D,A779,[1]E!C:C,"&gt;="&amp;$A$3,[1]E!C:C,"&lt;="&amp;$A$4)-SUMIFS([1]E!G:G,[1]E!D:D,$A$10,[1]E!C:C,"&gt;="&amp;A772,[1]E!C:C,"&lt;="&amp;$A$4)</f>
        <v>0</v>
      </c>
      <c r="H779" s="4">
        <f>+SUMIFS([1]E!F:F,[1]E!K:K,Tableau1[[#Headers],[cal]],[1]E!D:D,Tableau1[[#This Row],[N° compte]])-SUMIFS([1]E!G:G,[1]E!K:K,Tableau1[[#Headers],[cal]],[1]E!D:D,Tableau1[[#This Row],[N° compte]])</f>
        <v>0</v>
      </c>
      <c r="I779" s="4">
        <f>SUMIFS([1]E!F:F,[1]E!K:K,Tableau1[[#Headers],[jjb]],[1]E!D:D,Tableau1[[#This Row],[N° compte]])-SUMIFS([1]E!F:F,[1]E!G:G,Tableau1[[#Headers],[jjb]],[1]E!D:D,Tableau1[[#This Row],[N° compte]])</f>
        <v>0</v>
      </c>
      <c r="J779" s="25"/>
    </row>
    <row r="780" spans="1:10">
      <c r="A780" s="28">
        <v>6714</v>
      </c>
      <c r="B780" s="29" t="s">
        <v>796</v>
      </c>
      <c r="C780" s="3">
        <f>SUMIF([1]E!D:D,A780,[1]E!F:F)</f>
        <v>0</v>
      </c>
      <c r="D780" s="3">
        <f>SUMIF([1]E!D:D,A780,[1]E!G:G)</f>
        <v>0</v>
      </c>
      <c r="E780" s="4">
        <f>+SUMIFS([1]E!F:F,[1]E!D:D,A780,[1]E!C:C,"&gt;="&amp;debut,[1]E!C:C,"&lt;="&amp;fin)-SUMIFS([1]E!G:G,[1]E!D:D,A780,[1]E!C:C,"&gt;="&amp;debut,[1]E!C:C,"&lt;="&amp;fin)</f>
        <v>0</v>
      </c>
      <c r="F780" s="4">
        <f>+SUMIFS([1]E!F:F,[1]E!D:D,A780,[1]E!C:C,"&gt;="&amp;$A$1,[1]E!C:C,"&lt;="&amp;$A$2)-SUMIFS([1]E!G:G,[1]E!D:D,A780,[1]E!C:C,"&gt;="&amp;$A$1,[1]E!C:C,"&lt;="&amp;$A$2)</f>
        <v>0</v>
      </c>
      <c r="G780" s="4">
        <f>+SUMIFS([1]E!F:F,[1]E!D:D,A780,[1]E!C:C,"&gt;="&amp;$A$3,[1]E!C:C,"&lt;="&amp;$A$4)-SUMIFS([1]E!G:G,[1]E!D:D,$A$10,[1]E!C:C,"&gt;="&amp;A773,[1]E!C:C,"&lt;="&amp;$A$4)</f>
        <v>0</v>
      </c>
      <c r="H780" s="4">
        <f>+SUMIFS([1]E!F:F,[1]E!K:K,Tableau1[[#Headers],[cal]],[1]E!D:D,Tableau1[[#This Row],[N° compte]])-SUMIFS([1]E!G:G,[1]E!K:K,Tableau1[[#Headers],[cal]],[1]E!D:D,Tableau1[[#This Row],[N° compte]])</f>
        <v>0</v>
      </c>
      <c r="I780" s="4">
        <f>SUMIFS([1]E!F:F,[1]E!K:K,Tableau1[[#Headers],[jjb]],[1]E!D:D,Tableau1[[#This Row],[N° compte]])-SUMIFS([1]E!F:F,[1]E!G:G,Tableau1[[#Headers],[jjb]],[1]E!D:D,Tableau1[[#This Row],[N° compte]])</f>
        <v>0</v>
      </c>
      <c r="J780" s="30"/>
    </row>
    <row r="781" spans="1:10">
      <c r="A781" s="23">
        <v>6715</v>
      </c>
      <c r="B781" s="24" t="s">
        <v>797</v>
      </c>
      <c r="C781" s="3">
        <f>SUMIF([1]E!D:D,A781,[1]E!F:F)</f>
        <v>0</v>
      </c>
      <c r="D781" s="3">
        <f>SUMIF([1]E!D:D,A781,[1]E!G:G)</f>
        <v>0</v>
      </c>
      <c r="E781" s="4">
        <f>+SUMIFS([1]E!F:F,[1]E!D:D,A781,[1]E!C:C,"&gt;="&amp;debut,[1]E!C:C,"&lt;="&amp;fin)-SUMIFS([1]E!G:G,[1]E!D:D,A781,[1]E!C:C,"&gt;="&amp;debut,[1]E!C:C,"&lt;="&amp;fin)</f>
        <v>0</v>
      </c>
      <c r="F781" s="4">
        <f>+SUMIFS([1]E!F:F,[1]E!D:D,A781,[1]E!C:C,"&gt;="&amp;$A$1,[1]E!C:C,"&lt;="&amp;$A$2)-SUMIFS([1]E!G:G,[1]E!D:D,A781,[1]E!C:C,"&gt;="&amp;$A$1,[1]E!C:C,"&lt;="&amp;$A$2)</f>
        <v>0</v>
      </c>
      <c r="G781" s="4">
        <f>+SUMIFS([1]E!F:F,[1]E!D:D,A781,[1]E!C:C,"&gt;="&amp;$A$3,[1]E!C:C,"&lt;="&amp;$A$4)-SUMIFS([1]E!G:G,[1]E!D:D,$A$10,[1]E!C:C,"&gt;="&amp;A774,[1]E!C:C,"&lt;="&amp;$A$4)</f>
        <v>0</v>
      </c>
      <c r="H781" s="4">
        <f>+SUMIFS([1]E!F:F,[1]E!K:K,Tableau1[[#Headers],[cal]],[1]E!D:D,Tableau1[[#This Row],[N° compte]])-SUMIFS([1]E!G:G,[1]E!K:K,Tableau1[[#Headers],[cal]],[1]E!D:D,Tableau1[[#This Row],[N° compte]])</f>
        <v>0</v>
      </c>
      <c r="I781" s="4">
        <f>SUMIFS([1]E!F:F,[1]E!K:K,Tableau1[[#Headers],[jjb]],[1]E!D:D,Tableau1[[#This Row],[N° compte]])-SUMIFS([1]E!F:F,[1]E!G:G,Tableau1[[#Headers],[jjb]],[1]E!D:D,Tableau1[[#This Row],[N° compte]])</f>
        <v>0</v>
      </c>
      <c r="J781" s="25"/>
    </row>
    <row r="782" spans="1:10">
      <c r="A782" s="28">
        <v>6717</v>
      </c>
      <c r="B782" s="29" t="s">
        <v>798</v>
      </c>
      <c r="C782" s="3">
        <f>SUMIF([1]E!D:D,A782,[1]E!F:F)</f>
        <v>0</v>
      </c>
      <c r="D782" s="3">
        <f>SUMIF([1]E!D:D,A782,[1]E!G:G)</f>
        <v>0</v>
      </c>
      <c r="E782" s="4">
        <f>+SUMIFS([1]E!F:F,[1]E!D:D,A782,[1]E!C:C,"&gt;="&amp;debut,[1]E!C:C,"&lt;="&amp;fin)-SUMIFS([1]E!G:G,[1]E!D:D,A782,[1]E!C:C,"&gt;="&amp;debut,[1]E!C:C,"&lt;="&amp;fin)</f>
        <v>0</v>
      </c>
      <c r="F782" s="4">
        <f>+SUMIFS([1]E!F:F,[1]E!D:D,A782,[1]E!C:C,"&gt;="&amp;$A$1,[1]E!C:C,"&lt;="&amp;$A$2)-SUMIFS([1]E!G:G,[1]E!D:D,A782,[1]E!C:C,"&gt;="&amp;$A$1,[1]E!C:C,"&lt;="&amp;$A$2)</f>
        <v>0</v>
      </c>
      <c r="G782" s="4">
        <f>+SUMIFS([1]E!F:F,[1]E!D:D,A782,[1]E!C:C,"&gt;="&amp;$A$3,[1]E!C:C,"&lt;="&amp;$A$4)-SUMIFS([1]E!G:G,[1]E!D:D,$A$10,[1]E!C:C,"&gt;="&amp;A775,[1]E!C:C,"&lt;="&amp;$A$4)</f>
        <v>0</v>
      </c>
      <c r="H782" s="4">
        <f>+SUMIFS([1]E!F:F,[1]E!K:K,Tableau1[[#Headers],[cal]],[1]E!D:D,Tableau1[[#This Row],[N° compte]])-SUMIFS([1]E!G:G,[1]E!K:K,Tableau1[[#Headers],[cal]],[1]E!D:D,Tableau1[[#This Row],[N° compte]])</f>
        <v>0</v>
      </c>
      <c r="I782" s="4">
        <f>SUMIFS([1]E!F:F,[1]E!K:K,Tableau1[[#Headers],[jjb]],[1]E!D:D,Tableau1[[#This Row],[N° compte]])-SUMIFS([1]E!F:F,[1]E!G:G,Tableau1[[#Headers],[jjb]],[1]E!D:D,Tableau1[[#This Row],[N° compte]])</f>
        <v>0</v>
      </c>
      <c r="J782" s="30"/>
    </row>
    <row r="783" spans="1:10">
      <c r="A783" s="23">
        <v>6718</v>
      </c>
      <c r="B783" s="24" t="s">
        <v>799</v>
      </c>
      <c r="C783" s="3">
        <f>SUMIF([1]E!D:D,A783,[1]E!F:F)</f>
        <v>0</v>
      </c>
      <c r="D783" s="3">
        <f>SUMIF([1]E!D:D,A783,[1]E!G:G)</f>
        <v>0</v>
      </c>
      <c r="E783" s="4">
        <f>+SUMIFS([1]E!F:F,[1]E!D:D,A783,[1]E!C:C,"&gt;="&amp;debut,[1]E!C:C,"&lt;="&amp;fin)-SUMIFS([1]E!G:G,[1]E!D:D,A783,[1]E!C:C,"&gt;="&amp;debut,[1]E!C:C,"&lt;="&amp;fin)</f>
        <v>0</v>
      </c>
      <c r="F783" s="4">
        <f>+SUMIFS([1]E!F:F,[1]E!D:D,A783,[1]E!C:C,"&gt;="&amp;$A$1,[1]E!C:C,"&lt;="&amp;$A$2)-SUMIFS([1]E!G:G,[1]E!D:D,A783,[1]E!C:C,"&gt;="&amp;$A$1,[1]E!C:C,"&lt;="&amp;$A$2)</f>
        <v>0</v>
      </c>
      <c r="G783" s="4">
        <f>+SUMIFS([1]E!F:F,[1]E!D:D,A783,[1]E!C:C,"&gt;="&amp;$A$3,[1]E!C:C,"&lt;="&amp;$A$4)-SUMIFS([1]E!G:G,[1]E!D:D,$A$10,[1]E!C:C,"&gt;="&amp;A776,[1]E!C:C,"&lt;="&amp;$A$4)</f>
        <v>0</v>
      </c>
      <c r="H783" s="4">
        <f>+SUMIFS([1]E!F:F,[1]E!K:K,Tableau1[[#Headers],[cal]],[1]E!D:D,Tableau1[[#This Row],[N° compte]])-SUMIFS([1]E!G:G,[1]E!K:K,Tableau1[[#Headers],[cal]],[1]E!D:D,Tableau1[[#This Row],[N° compte]])</f>
        <v>0</v>
      </c>
      <c r="I783" s="4">
        <f>SUMIFS([1]E!F:F,[1]E!K:K,Tableau1[[#Headers],[jjb]],[1]E!D:D,Tableau1[[#This Row],[N° compte]])-SUMIFS([1]E!F:F,[1]E!G:G,Tableau1[[#Headers],[jjb]],[1]E!D:D,Tableau1[[#This Row],[N° compte]])</f>
        <v>0</v>
      </c>
      <c r="J783" s="25"/>
    </row>
    <row r="784" spans="1:10">
      <c r="A784" s="28">
        <v>672</v>
      </c>
      <c r="B784" s="29" t="s">
        <v>800</v>
      </c>
      <c r="C784" s="3">
        <f>SUMIF([1]E!D:D,A784,[1]E!F:F)</f>
        <v>0</v>
      </c>
      <c r="D784" s="3">
        <f>SUMIF([1]E!D:D,A784,[1]E!G:G)</f>
        <v>0</v>
      </c>
      <c r="E784" s="4">
        <f>+SUMIFS([1]E!F:F,[1]E!D:D,A784,[1]E!C:C,"&gt;="&amp;debut,[1]E!C:C,"&lt;="&amp;fin)-SUMIFS([1]E!G:G,[1]E!D:D,A784,[1]E!C:C,"&gt;="&amp;debut,[1]E!C:C,"&lt;="&amp;fin)</f>
        <v>0</v>
      </c>
      <c r="F784" s="4">
        <f>+SUMIFS([1]E!F:F,[1]E!D:D,A784,[1]E!C:C,"&gt;="&amp;$A$1,[1]E!C:C,"&lt;="&amp;$A$2)-SUMIFS([1]E!G:G,[1]E!D:D,A784,[1]E!C:C,"&gt;="&amp;$A$1,[1]E!C:C,"&lt;="&amp;$A$2)</f>
        <v>0</v>
      </c>
      <c r="G784" s="4">
        <f>+SUMIFS([1]E!F:F,[1]E!D:D,A784,[1]E!C:C,"&gt;="&amp;$A$3,[1]E!C:C,"&lt;="&amp;$A$4)-SUMIFS([1]E!G:G,[1]E!D:D,$A$10,[1]E!C:C,"&gt;="&amp;A777,[1]E!C:C,"&lt;="&amp;$A$4)</f>
        <v>0</v>
      </c>
      <c r="H784" s="4">
        <f>+SUMIFS([1]E!F:F,[1]E!K:K,Tableau1[[#Headers],[cal]],[1]E!D:D,Tableau1[[#This Row],[N° compte]])-SUMIFS([1]E!G:G,[1]E!K:K,Tableau1[[#Headers],[cal]],[1]E!D:D,Tableau1[[#This Row],[N° compte]])</f>
        <v>0</v>
      </c>
      <c r="I784" s="4">
        <f>SUMIFS([1]E!F:F,[1]E!K:K,Tableau1[[#Headers],[jjb]],[1]E!D:D,Tableau1[[#This Row],[N° compte]])-SUMIFS([1]E!F:F,[1]E!G:G,Tableau1[[#Headers],[jjb]],[1]E!D:D,Tableau1[[#This Row],[N° compte]])</f>
        <v>0</v>
      </c>
      <c r="J784" s="30"/>
    </row>
    <row r="785" spans="1:10">
      <c r="A785" s="23">
        <v>675</v>
      </c>
      <c r="B785" s="24" t="s">
        <v>801</v>
      </c>
      <c r="C785" s="3">
        <f>SUMIF([1]E!D:D,A785,[1]E!F:F)</f>
        <v>0</v>
      </c>
      <c r="D785" s="3">
        <f>SUMIF([1]E!D:D,A785,[1]E!G:G)</f>
        <v>0</v>
      </c>
      <c r="E785" s="4">
        <f>+SUMIFS([1]E!F:F,[1]E!D:D,A785,[1]E!C:C,"&gt;="&amp;debut,[1]E!C:C,"&lt;="&amp;fin)-SUMIFS([1]E!G:G,[1]E!D:D,A785,[1]E!C:C,"&gt;="&amp;debut,[1]E!C:C,"&lt;="&amp;fin)</f>
        <v>0</v>
      </c>
      <c r="F785" s="4">
        <f>+SUMIFS([1]E!F:F,[1]E!D:D,A785,[1]E!C:C,"&gt;="&amp;$A$1,[1]E!C:C,"&lt;="&amp;$A$2)-SUMIFS([1]E!G:G,[1]E!D:D,A785,[1]E!C:C,"&gt;="&amp;$A$1,[1]E!C:C,"&lt;="&amp;$A$2)</f>
        <v>0</v>
      </c>
      <c r="G785" s="4">
        <f>+SUMIFS([1]E!F:F,[1]E!D:D,A785,[1]E!C:C,"&gt;="&amp;$A$3,[1]E!C:C,"&lt;="&amp;$A$4)-SUMIFS([1]E!G:G,[1]E!D:D,$A$10,[1]E!C:C,"&gt;="&amp;A778,[1]E!C:C,"&lt;="&amp;$A$4)</f>
        <v>0</v>
      </c>
      <c r="H785" s="4">
        <f>+SUMIFS([1]E!F:F,[1]E!K:K,Tableau1[[#Headers],[cal]],[1]E!D:D,Tableau1[[#This Row],[N° compte]])-SUMIFS([1]E!G:G,[1]E!K:K,Tableau1[[#Headers],[cal]],[1]E!D:D,Tableau1[[#This Row],[N° compte]])</f>
        <v>0</v>
      </c>
      <c r="I785" s="4">
        <f>SUMIFS([1]E!F:F,[1]E!K:K,Tableau1[[#Headers],[jjb]],[1]E!D:D,Tableau1[[#This Row],[N° compte]])-SUMIFS([1]E!F:F,[1]E!G:G,Tableau1[[#Headers],[jjb]],[1]E!D:D,Tableau1[[#This Row],[N° compte]])</f>
        <v>0</v>
      </c>
      <c r="J785" s="25"/>
    </row>
    <row r="786" spans="1:10">
      <c r="A786" s="28">
        <v>6751</v>
      </c>
      <c r="B786" s="29" t="s">
        <v>802</v>
      </c>
      <c r="C786" s="3">
        <f>SUMIF([1]E!D:D,A786,[1]E!F:F)</f>
        <v>0</v>
      </c>
      <c r="D786" s="3">
        <f>SUMIF([1]E!D:D,A786,[1]E!G:G)</f>
        <v>0</v>
      </c>
      <c r="E786" s="4">
        <f>+SUMIFS([1]E!F:F,[1]E!D:D,A786,[1]E!C:C,"&gt;="&amp;debut,[1]E!C:C,"&lt;="&amp;fin)-SUMIFS([1]E!G:G,[1]E!D:D,A786,[1]E!C:C,"&gt;="&amp;debut,[1]E!C:C,"&lt;="&amp;fin)</f>
        <v>0</v>
      </c>
      <c r="F786" s="4">
        <f>+SUMIFS([1]E!F:F,[1]E!D:D,A786,[1]E!C:C,"&gt;="&amp;$A$1,[1]E!C:C,"&lt;="&amp;$A$2)-SUMIFS([1]E!G:G,[1]E!D:D,A786,[1]E!C:C,"&gt;="&amp;$A$1,[1]E!C:C,"&lt;="&amp;$A$2)</f>
        <v>0</v>
      </c>
      <c r="G786" s="4">
        <f>+SUMIFS([1]E!F:F,[1]E!D:D,A786,[1]E!C:C,"&gt;="&amp;$A$3,[1]E!C:C,"&lt;="&amp;$A$4)-SUMIFS([1]E!G:G,[1]E!D:D,$A$10,[1]E!C:C,"&gt;="&amp;A779,[1]E!C:C,"&lt;="&amp;$A$4)</f>
        <v>0</v>
      </c>
      <c r="H786" s="4">
        <f>+SUMIFS([1]E!F:F,[1]E!K:K,Tableau1[[#Headers],[cal]],[1]E!D:D,Tableau1[[#This Row],[N° compte]])-SUMIFS([1]E!G:G,[1]E!K:K,Tableau1[[#Headers],[cal]],[1]E!D:D,Tableau1[[#This Row],[N° compte]])</f>
        <v>0</v>
      </c>
      <c r="I786" s="4">
        <f>SUMIFS([1]E!F:F,[1]E!K:K,Tableau1[[#Headers],[jjb]],[1]E!D:D,Tableau1[[#This Row],[N° compte]])-SUMIFS([1]E!F:F,[1]E!G:G,Tableau1[[#Headers],[jjb]],[1]E!D:D,Tableau1[[#This Row],[N° compte]])</f>
        <v>0</v>
      </c>
      <c r="J786" s="30"/>
    </row>
    <row r="787" spans="1:10">
      <c r="A787" s="23">
        <v>6752</v>
      </c>
      <c r="B787" s="24" t="s">
        <v>803</v>
      </c>
      <c r="C787" s="3">
        <f>SUMIF([1]E!D:D,A787,[1]E!F:F)</f>
        <v>0</v>
      </c>
      <c r="D787" s="3">
        <f>SUMIF([1]E!D:D,A787,[1]E!G:G)</f>
        <v>0</v>
      </c>
      <c r="E787" s="4">
        <f>+SUMIFS([1]E!F:F,[1]E!D:D,A787,[1]E!C:C,"&gt;="&amp;debut,[1]E!C:C,"&lt;="&amp;fin)-SUMIFS([1]E!G:G,[1]E!D:D,A787,[1]E!C:C,"&gt;="&amp;debut,[1]E!C:C,"&lt;="&amp;fin)</f>
        <v>0</v>
      </c>
      <c r="F787" s="4">
        <f>+SUMIFS([1]E!F:F,[1]E!D:D,A787,[1]E!C:C,"&gt;="&amp;$A$1,[1]E!C:C,"&lt;="&amp;$A$2)-SUMIFS([1]E!G:G,[1]E!D:D,A787,[1]E!C:C,"&gt;="&amp;$A$1,[1]E!C:C,"&lt;="&amp;$A$2)</f>
        <v>0</v>
      </c>
      <c r="G787" s="4">
        <f>+SUMIFS([1]E!F:F,[1]E!D:D,A787,[1]E!C:C,"&gt;="&amp;$A$3,[1]E!C:C,"&lt;="&amp;$A$4)-SUMIFS([1]E!G:G,[1]E!D:D,$A$10,[1]E!C:C,"&gt;="&amp;A780,[1]E!C:C,"&lt;="&amp;$A$4)</f>
        <v>0</v>
      </c>
      <c r="H787" s="4">
        <f>+SUMIFS([1]E!F:F,[1]E!K:K,Tableau1[[#Headers],[cal]],[1]E!D:D,Tableau1[[#This Row],[N° compte]])-SUMIFS([1]E!G:G,[1]E!K:K,Tableau1[[#Headers],[cal]],[1]E!D:D,Tableau1[[#This Row],[N° compte]])</f>
        <v>0</v>
      </c>
      <c r="I787" s="4">
        <f>SUMIFS([1]E!F:F,[1]E!K:K,Tableau1[[#Headers],[jjb]],[1]E!D:D,Tableau1[[#This Row],[N° compte]])-SUMIFS([1]E!F:F,[1]E!G:G,Tableau1[[#Headers],[jjb]],[1]E!D:D,Tableau1[[#This Row],[N° compte]])</f>
        <v>0</v>
      </c>
      <c r="J787" s="25"/>
    </row>
    <row r="788" spans="1:10">
      <c r="A788" s="28">
        <v>6756</v>
      </c>
      <c r="B788" s="29" t="s">
        <v>804</v>
      </c>
      <c r="C788" s="3">
        <f>SUMIF([1]E!D:D,A788,[1]E!F:F)</f>
        <v>0</v>
      </c>
      <c r="D788" s="3">
        <f>SUMIF([1]E!D:D,A788,[1]E!G:G)</f>
        <v>0</v>
      </c>
      <c r="E788" s="4">
        <f>+SUMIFS([1]E!F:F,[1]E!D:D,A788,[1]E!C:C,"&gt;="&amp;debut,[1]E!C:C,"&lt;="&amp;fin)-SUMIFS([1]E!G:G,[1]E!D:D,A788,[1]E!C:C,"&gt;="&amp;debut,[1]E!C:C,"&lt;="&amp;fin)</f>
        <v>0</v>
      </c>
      <c r="F788" s="4">
        <f>+SUMIFS([1]E!F:F,[1]E!D:D,A788,[1]E!C:C,"&gt;="&amp;$A$1,[1]E!C:C,"&lt;="&amp;$A$2)-SUMIFS([1]E!G:G,[1]E!D:D,A788,[1]E!C:C,"&gt;="&amp;$A$1,[1]E!C:C,"&lt;="&amp;$A$2)</f>
        <v>0</v>
      </c>
      <c r="G788" s="4">
        <f>+SUMIFS([1]E!F:F,[1]E!D:D,A788,[1]E!C:C,"&gt;="&amp;$A$3,[1]E!C:C,"&lt;="&amp;$A$4)-SUMIFS([1]E!G:G,[1]E!D:D,$A$10,[1]E!C:C,"&gt;="&amp;A781,[1]E!C:C,"&lt;="&amp;$A$4)</f>
        <v>0</v>
      </c>
      <c r="H788" s="4">
        <f>+SUMIFS([1]E!F:F,[1]E!K:K,Tableau1[[#Headers],[cal]],[1]E!D:D,Tableau1[[#This Row],[N° compte]])-SUMIFS([1]E!G:G,[1]E!K:K,Tableau1[[#Headers],[cal]],[1]E!D:D,Tableau1[[#This Row],[N° compte]])</f>
        <v>0</v>
      </c>
      <c r="I788" s="4">
        <f>SUMIFS([1]E!F:F,[1]E!K:K,Tableau1[[#Headers],[jjb]],[1]E!D:D,Tableau1[[#This Row],[N° compte]])-SUMIFS([1]E!F:F,[1]E!G:G,Tableau1[[#Headers],[jjb]],[1]E!D:D,Tableau1[[#This Row],[N° compte]])</f>
        <v>0</v>
      </c>
      <c r="J788" s="30"/>
    </row>
    <row r="789" spans="1:10">
      <c r="A789" s="23">
        <v>6758</v>
      </c>
      <c r="B789" s="24" t="s">
        <v>805</v>
      </c>
      <c r="C789" s="3">
        <f>SUMIF([1]E!D:D,A789,[1]E!F:F)</f>
        <v>0</v>
      </c>
      <c r="D789" s="3">
        <f>SUMIF([1]E!D:D,A789,[1]E!G:G)</f>
        <v>0</v>
      </c>
      <c r="E789" s="4">
        <f>+SUMIFS([1]E!F:F,[1]E!D:D,A789,[1]E!C:C,"&gt;="&amp;debut,[1]E!C:C,"&lt;="&amp;fin)-SUMIFS([1]E!G:G,[1]E!D:D,A789,[1]E!C:C,"&gt;="&amp;debut,[1]E!C:C,"&lt;="&amp;fin)</f>
        <v>0</v>
      </c>
      <c r="F789" s="4">
        <f>+SUMIFS([1]E!F:F,[1]E!D:D,A789,[1]E!C:C,"&gt;="&amp;$A$1,[1]E!C:C,"&lt;="&amp;$A$2)-SUMIFS([1]E!G:G,[1]E!D:D,A789,[1]E!C:C,"&gt;="&amp;$A$1,[1]E!C:C,"&lt;="&amp;$A$2)</f>
        <v>0</v>
      </c>
      <c r="G789" s="4">
        <f>+SUMIFS([1]E!F:F,[1]E!D:D,A789,[1]E!C:C,"&gt;="&amp;$A$3,[1]E!C:C,"&lt;="&amp;$A$4)-SUMIFS([1]E!G:G,[1]E!D:D,$A$10,[1]E!C:C,"&gt;="&amp;A782,[1]E!C:C,"&lt;="&amp;$A$4)</f>
        <v>0</v>
      </c>
      <c r="H789" s="4">
        <f>+SUMIFS([1]E!F:F,[1]E!K:K,Tableau1[[#Headers],[cal]],[1]E!D:D,Tableau1[[#This Row],[N° compte]])-SUMIFS([1]E!G:G,[1]E!K:K,Tableau1[[#Headers],[cal]],[1]E!D:D,Tableau1[[#This Row],[N° compte]])</f>
        <v>0</v>
      </c>
      <c r="I789" s="4">
        <f>SUMIFS([1]E!F:F,[1]E!K:K,Tableau1[[#Headers],[jjb]],[1]E!D:D,Tableau1[[#This Row],[N° compte]])-SUMIFS([1]E!F:F,[1]E!G:G,Tableau1[[#Headers],[jjb]],[1]E!D:D,Tableau1[[#This Row],[N° compte]])</f>
        <v>0</v>
      </c>
      <c r="J789" s="25"/>
    </row>
    <row r="790" spans="1:10">
      <c r="A790" s="28">
        <v>678</v>
      </c>
      <c r="B790" s="29" t="s">
        <v>806</v>
      </c>
      <c r="C790" s="3">
        <f>SUMIF([1]E!D:D,A790,[1]E!F:F)</f>
        <v>0</v>
      </c>
      <c r="D790" s="3">
        <f>SUMIF([1]E!D:D,A790,[1]E!G:G)</f>
        <v>0</v>
      </c>
      <c r="E790" s="4">
        <f>+SUMIFS([1]E!F:F,[1]E!D:D,A790,[1]E!C:C,"&gt;="&amp;debut,[1]E!C:C,"&lt;="&amp;fin)-SUMIFS([1]E!G:G,[1]E!D:D,A790,[1]E!C:C,"&gt;="&amp;debut,[1]E!C:C,"&lt;="&amp;fin)</f>
        <v>0</v>
      </c>
      <c r="F790" s="4">
        <f>+SUMIFS([1]E!F:F,[1]E!D:D,A790,[1]E!C:C,"&gt;="&amp;$A$1,[1]E!C:C,"&lt;="&amp;$A$2)-SUMIFS([1]E!G:G,[1]E!D:D,A790,[1]E!C:C,"&gt;="&amp;$A$1,[1]E!C:C,"&lt;="&amp;$A$2)</f>
        <v>0</v>
      </c>
      <c r="G790" s="4">
        <f>+SUMIFS([1]E!F:F,[1]E!D:D,A790,[1]E!C:C,"&gt;="&amp;$A$3,[1]E!C:C,"&lt;="&amp;$A$4)-SUMIFS([1]E!G:G,[1]E!D:D,$A$10,[1]E!C:C,"&gt;="&amp;A783,[1]E!C:C,"&lt;="&amp;$A$4)</f>
        <v>0</v>
      </c>
      <c r="H790" s="4">
        <f>+SUMIFS([1]E!F:F,[1]E!K:K,Tableau1[[#Headers],[cal]],[1]E!D:D,Tableau1[[#This Row],[N° compte]])-SUMIFS([1]E!G:G,[1]E!K:K,Tableau1[[#Headers],[cal]],[1]E!D:D,Tableau1[[#This Row],[N° compte]])</f>
        <v>0</v>
      </c>
      <c r="I790" s="4">
        <f>SUMIFS([1]E!F:F,[1]E!K:K,Tableau1[[#Headers],[jjb]],[1]E!D:D,Tableau1[[#This Row],[N° compte]])-SUMIFS([1]E!F:F,[1]E!G:G,Tableau1[[#Headers],[jjb]],[1]E!D:D,Tableau1[[#This Row],[N° compte]])</f>
        <v>0</v>
      </c>
      <c r="J790" s="30"/>
    </row>
    <row r="791" spans="1:10">
      <c r="A791" s="23">
        <v>6781</v>
      </c>
      <c r="B791" s="24" t="s">
        <v>807</v>
      </c>
      <c r="C791" s="3">
        <f>SUMIF([1]E!D:D,A791,[1]E!F:F)</f>
        <v>0</v>
      </c>
      <c r="D791" s="3">
        <f>SUMIF([1]E!D:D,A791,[1]E!G:G)</f>
        <v>0</v>
      </c>
      <c r="E791" s="4">
        <f>+SUMIFS([1]E!F:F,[1]E!D:D,A791,[1]E!C:C,"&gt;="&amp;debut,[1]E!C:C,"&lt;="&amp;fin)-SUMIFS([1]E!G:G,[1]E!D:D,A791,[1]E!C:C,"&gt;="&amp;debut,[1]E!C:C,"&lt;="&amp;fin)</f>
        <v>0</v>
      </c>
      <c r="F791" s="4">
        <f>+SUMIFS([1]E!F:F,[1]E!D:D,A791,[1]E!C:C,"&gt;="&amp;$A$1,[1]E!C:C,"&lt;="&amp;$A$2)-SUMIFS([1]E!G:G,[1]E!D:D,A791,[1]E!C:C,"&gt;="&amp;$A$1,[1]E!C:C,"&lt;="&amp;$A$2)</f>
        <v>0</v>
      </c>
      <c r="G791" s="4">
        <f>+SUMIFS([1]E!F:F,[1]E!D:D,A791,[1]E!C:C,"&gt;="&amp;$A$3,[1]E!C:C,"&lt;="&amp;$A$4)-SUMIFS([1]E!G:G,[1]E!D:D,$A$10,[1]E!C:C,"&gt;="&amp;A784,[1]E!C:C,"&lt;="&amp;$A$4)</f>
        <v>0</v>
      </c>
      <c r="H791" s="4">
        <f>+SUMIFS([1]E!F:F,[1]E!K:K,Tableau1[[#Headers],[cal]],[1]E!D:D,Tableau1[[#This Row],[N° compte]])-SUMIFS([1]E!G:G,[1]E!K:K,Tableau1[[#Headers],[cal]],[1]E!D:D,Tableau1[[#This Row],[N° compte]])</f>
        <v>0</v>
      </c>
      <c r="I791" s="4">
        <f>SUMIFS([1]E!F:F,[1]E!K:K,Tableau1[[#Headers],[jjb]],[1]E!D:D,Tableau1[[#This Row],[N° compte]])-SUMIFS([1]E!F:F,[1]E!G:G,Tableau1[[#Headers],[jjb]],[1]E!D:D,Tableau1[[#This Row],[N° compte]])</f>
        <v>0</v>
      </c>
      <c r="J791" s="25"/>
    </row>
    <row r="792" spans="1:10">
      <c r="A792" s="28">
        <v>6782</v>
      </c>
      <c r="B792" s="29" t="s">
        <v>808</v>
      </c>
      <c r="C792" s="3">
        <f>SUMIF([1]E!D:D,A792,[1]E!F:F)</f>
        <v>0</v>
      </c>
      <c r="D792" s="3">
        <f>SUMIF([1]E!D:D,A792,[1]E!G:G)</f>
        <v>0</v>
      </c>
      <c r="E792" s="4">
        <f>+SUMIFS([1]E!F:F,[1]E!D:D,A792,[1]E!C:C,"&gt;="&amp;debut,[1]E!C:C,"&lt;="&amp;fin)-SUMIFS([1]E!G:G,[1]E!D:D,A792,[1]E!C:C,"&gt;="&amp;debut,[1]E!C:C,"&lt;="&amp;fin)</f>
        <v>0</v>
      </c>
      <c r="F792" s="4">
        <f>+SUMIFS([1]E!F:F,[1]E!D:D,A792,[1]E!C:C,"&gt;="&amp;$A$1,[1]E!C:C,"&lt;="&amp;$A$2)-SUMIFS([1]E!G:G,[1]E!D:D,A792,[1]E!C:C,"&gt;="&amp;$A$1,[1]E!C:C,"&lt;="&amp;$A$2)</f>
        <v>0</v>
      </c>
      <c r="G792" s="4">
        <f>+SUMIFS([1]E!F:F,[1]E!D:D,A792,[1]E!C:C,"&gt;="&amp;$A$3,[1]E!C:C,"&lt;="&amp;$A$4)-SUMIFS([1]E!G:G,[1]E!D:D,$A$10,[1]E!C:C,"&gt;="&amp;A785,[1]E!C:C,"&lt;="&amp;$A$4)</f>
        <v>0</v>
      </c>
      <c r="H792" s="4">
        <f>+SUMIFS([1]E!F:F,[1]E!K:K,Tableau1[[#Headers],[cal]],[1]E!D:D,Tableau1[[#This Row],[N° compte]])-SUMIFS([1]E!G:G,[1]E!K:K,Tableau1[[#Headers],[cal]],[1]E!D:D,Tableau1[[#This Row],[N° compte]])</f>
        <v>0</v>
      </c>
      <c r="I792" s="4">
        <f>SUMIFS([1]E!F:F,[1]E!K:K,Tableau1[[#Headers],[jjb]],[1]E!D:D,Tableau1[[#This Row],[N° compte]])-SUMIFS([1]E!F:F,[1]E!G:G,Tableau1[[#Headers],[jjb]],[1]E!D:D,Tableau1[[#This Row],[N° compte]])</f>
        <v>0</v>
      </c>
      <c r="J792" s="30"/>
    </row>
    <row r="793" spans="1:10">
      <c r="A793" s="23">
        <v>6783</v>
      </c>
      <c r="B793" s="24" t="s">
        <v>809</v>
      </c>
      <c r="C793" s="3">
        <f>SUMIF([1]E!D:D,A793,[1]E!F:F)</f>
        <v>0</v>
      </c>
      <c r="D793" s="3">
        <f>SUMIF([1]E!D:D,A793,[1]E!G:G)</f>
        <v>0</v>
      </c>
      <c r="E793" s="4">
        <f>+SUMIFS([1]E!F:F,[1]E!D:D,A793,[1]E!C:C,"&gt;="&amp;debut,[1]E!C:C,"&lt;="&amp;fin)-SUMIFS([1]E!G:G,[1]E!D:D,A793,[1]E!C:C,"&gt;="&amp;debut,[1]E!C:C,"&lt;="&amp;fin)</f>
        <v>0</v>
      </c>
      <c r="F793" s="4">
        <f>+SUMIFS([1]E!F:F,[1]E!D:D,A793,[1]E!C:C,"&gt;="&amp;$A$1,[1]E!C:C,"&lt;="&amp;$A$2)-SUMIFS([1]E!G:G,[1]E!D:D,A793,[1]E!C:C,"&gt;="&amp;$A$1,[1]E!C:C,"&lt;="&amp;$A$2)</f>
        <v>0</v>
      </c>
      <c r="G793" s="4">
        <f>+SUMIFS([1]E!F:F,[1]E!D:D,A793,[1]E!C:C,"&gt;="&amp;$A$3,[1]E!C:C,"&lt;="&amp;$A$4)-SUMIFS([1]E!G:G,[1]E!D:D,$A$10,[1]E!C:C,"&gt;="&amp;A786,[1]E!C:C,"&lt;="&amp;$A$4)</f>
        <v>0</v>
      </c>
      <c r="H793" s="4">
        <f>+SUMIFS([1]E!F:F,[1]E!K:K,Tableau1[[#Headers],[cal]],[1]E!D:D,Tableau1[[#This Row],[N° compte]])-SUMIFS([1]E!G:G,[1]E!K:K,Tableau1[[#Headers],[cal]],[1]E!D:D,Tableau1[[#This Row],[N° compte]])</f>
        <v>0</v>
      </c>
      <c r="I793" s="4">
        <f>SUMIFS([1]E!F:F,[1]E!K:K,Tableau1[[#Headers],[jjb]],[1]E!D:D,Tableau1[[#This Row],[N° compte]])-SUMIFS([1]E!F:F,[1]E!G:G,Tableau1[[#Headers],[jjb]],[1]E!D:D,Tableau1[[#This Row],[N° compte]])</f>
        <v>0</v>
      </c>
      <c r="J793" s="25"/>
    </row>
    <row r="794" spans="1:10">
      <c r="A794" s="28">
        <v>6788</v>
      </c>
      <c r="B794" s="29" t="s">
        <v>810</v>
      </c>
      <c r="C794" s="3">
        <f>SUMIF([1]E!D:D,A794,[1]E!F:F)</f>
        <v>0</v>
      </c>
      <c r="D794" s="3">
        <f>SUMIF([1]E!D:D,A794,[1]E!G:G)</f>
        <v>0</v>
      </c>
      <c r="E794" s="4">
        <f>+SUMIFS([1]E!F:F,[1]E!D:D,A794,[1]E!C:C,"&gt;="&amp;debut,[1]E!C:C,"&lt;="&amp;fin)-SUMIFS([1]E!G:G,[1]E!D:D,A794,[1]E!C:C,"&gt;="&amp;debut,[1]E!C:C,"&lt;="&amp;fin)</f>
        <v>0</v>
      </c>
      <c r="F794" s="4">
        <f>+SUMIFS([1]E!F:F,[1]E!D:D,A794,[1]E!C:C,"&gt;="&amp;$A$1,[1]E!C:C,"&lt;="&amp;$A$2)-SUMIFS([1]E!G:G,[1]E!D:D,A794,[1]E!C:C,"&gt;="&amp;$A$1,[1]E!C:C,"&lt;="&amp;$A$2)</f>
        <v>0</v>
      </c>
      <c r="G794" s="4">
        <f>+SUMIFS([1]E!F:F,[1]E!D:D,A794,[1]E!C:C,"&gt;="&amp;$A$3,[1]E!C:C,"&lt;="&amp;$A$4)-SUMIFS([1]E!G:G,[1]E!D:D,$A$10,[1]E!C:C,"&gt;="&amp;A787,[1]E!C:C,"&lt;="&amp;$A$4)</f>
        <v>0</v>
      </c>
      <c r="H794" s="4">
        <f>+SUMIFS([1]E!F:F,[1]E!K:K,Tableau1[[#Headers],[cal]],[1]E!D:D,Tableau1[[#This Row],[N° compte]])-SUMIFS([1]E!G:G,[1]E!K:K,Tableau1[[#Headers],[cal]],[1]E!D:D,Tableau1[[#This Row],[N° compte]])</f>
        <v>0</v>
      </c>
      <c r="I794" s="4">
        <f>SUMIFS([1]E!F:F,[1]E!K:K,Tableau1[[#Headers],[jjb]],[1]E!D:D,Tableau1[[#This Row],[N° compte]])-SUMIFS([1]E!F:F,[1]E!G:G,Tableau1[[#Headers],[jjb]],[1]E!D:D,Tableau1[[#This Row],[N° compte]])</f>
        <v>0</v>
      </c>
      <c r="J794" s="30"/>
    </row>
    <row r="795" spans="1:10">
      <c r="A795" s="31">
        <v>68</v>
      </c>
      <c r="B795" s="32" t="s">
        <v>811</v>
      </c>
      <c r="C795" s="3">
        <f>SUMIF([1]E!D:D,A795,[1]E!F:F)</f>
        <v>0</v>
      </c>
      <c r="D795" s="3">
        <f>SUMIF([1]E!D:D,A795,[1]E!G:G)</f>
        <v>0</v>
      </c>
      <c r="E795" s="4">
        <f>+SUMIFS([1]E!F:F,[1]E!D:D,A795,[1]E!C:C,"&gt;="&amp;debut,[1]E!C:C,"&lt;="&amp;fin)-SUMIFS([1]E!G:G,[1]E!D:D,A795,[1]E!C:C,"&gt;="&amp;debut,[1]E!C:C,"&lt;="&amp;fin)</f>
        <v>0</v>
      </c>
      <c r="F795" s="4">
        <f>+SUMIFS([1]E!F:F,[1]E!D:D,A795,[1]E!C:C,"&gt;="&amp;$A$1,[1]E!C:C,"&lt;="&amp;$A$2)-SUMIFS([1]E!G:G,[1]E!D:D,A795,[1]E!C:C,"&gt;="&amp;$A$1,[1]E!C:C,"&lt;="&amp;$A$2)</f>
        <v>0</v>
      </c>
      <c r="G795" s="4">
        <f>+SUMIFS([1]E!F:F,[1]E!D:D,A795,[1]E!C:C,"&gt;="&amp;$A$3,[1]E!C:C,"&lt;="&amp;$A$4)-SUMIFS([1]E!G:G,[1]E!D:D,$A$10,[1]E!C:C,"&gt;="&amp;A788,[1]E!C:C,"&lt;="&amp;$A$4)</f>
        <v>0</v>
      </c>
      <c r="H795" s="4">
        <f>+SUMIFS([1]E!F:F,[1]E!K:K,Tableau1[[#Headers],[cal]],[1]E!D:D,Tableau1[[#This Row],[N° compte]])-SUMIFS([1]E!G:G,[1]E!K:K,Tableau1[[#Headers],[cal]],[1]E!D:D,Tableau1[[#This Row],[N° compte]])</f>
        <v>0</v>
      </c>
      <c r="I795" s="4">
        <f>SUMIFS([1]E!F:F,[1]E!K:K,Tableau1[[#Headers],[jjb]],[1]E!D:D,Tableau1[[#This Row],[N° compte]])-SUMIFS([1]E!F:F,[1]E!G:G,Tableau1[[#Headers],[jjb]],[1]E!D:D,Tableau1[[#This Row],[N° compte]])</f>
        <v>0</v>
      </c>
      <c r="J795" s="33"/>
    </row>
    <row r="796" spans="1:10">
      <c r="A796" s="28">
        <v>681</v>
      </c>
      <c r="B796" s="29" t="s">
        <v>812</v>
      </c>
      <c r="C796" s="3">
        <f>SUMIF([1]E!D:D,A796,[1]E!F:F)</f>
        <v>0</v>
      </c>
      <c r="D796" s="3">
        <f>SUMIF([1]E!D:D,A796,[1]E!G:G)</f>
        <v>0</v>
      </c>
      <c r="E796" s="4">
        <f>+SUMIFS([1]E!F:F,[1]E!D:D,A796,[1]E!C:C,"&gt;="&amp;debut,[1]E!C:C,"&lt;="&amp;fin)-SUMIFS([1]E!G:G,[1]E!D:D,A796,[1]E!C:C,"&gt;="&amp;debut,[1]E!C:C,"&lt;="&amp;fin)</f>
        <v>0</v>
      </c>
      <c r="F796" s="4">
        <f>+SUMIFS([1]E!F:F,[1]E!D:D,A796,[1]E!C:C,"&gt;="&amp;$A$1,[1]E!C:C,"&lt;="&amp;$A$2)-SUMIFS([1]E!G:G,[1]E!D:D,A796,[1]E!C:C,"&gt;="&amp;$A$1,[1]E!C:C,"&lt;="&amp;$A$2)</f>
        <v>0</v>
      </c>
      <c r="G796" s="4">
        <f>+SUMIFS([1]E!F:F,[1]E!D:D,A796,[1]E!C:C,"&gt;="&amp;$A$3,[1]E!C:C,"&lt;="&amp;$A$4)-SUMIFS([1]E!G:G,[1]E!D:D,$A$10,[1]E!C:C,"&gt;="&amp;A789,[1]E!C:C,"&lt;="&amp;$A$4)</f>
        <v>0</v>
      </c>
      <c r="H796" s="4">
        <f>+SUMIFS([1]E!F:F,[1]E!K:K,Tableau1[[#Headers],[cal]],[1]E!D:D,Tableau1[[#This Row],[N° compte]])-SUMIFS([1]E!G:G,[1]E!K:K,Tableau1[[#Headers],[cal]],[1]E!D:D,Tableau1[[#This Row],[N° compte]])</f>
        <v>0</v>
      </c>
      <c r="I796" s="4">
        <f>SUMIFS([1]E!F:F,[1]E!K:K,Tableau1[[#Headers],[jjb]],[1]E!D:D,Tableau1[[#This Row],[N° compte]])-SUMIFS([1]E!F:F,[1]E!G:G,Tableau1[[#Headers],[jjb]],[1]E!D:D,Tableau1[[#This Row],[N° compte]])</f>
        <v>0</v>
      </c>
      <c r="J796" s="30"/>
    </row>
    <row r="797" spans="1:10">
      <c r="A797" s="23">
        <v>6811</v>
      </c>
      <c r="B797" s="24" t="s">
        <v>813</v>
      </c>
      <c r="C797" s="3">
        <f>SUMIF([1]E!D:D,A797,[1]E!F:F)</f>
        <v>0</v>
      </c>
      <c r="D797" s="3">
        <f>SUMIF([1]E!D:D,A797,[1]E!G:G)</f>
        <v>0</v>
      </c>
      <c r="E797" s="4">
        <f>+SUMIFS([1]E!F:F,[1]E!D:D,A797,[1]E!C:C,"&gt;="&amp;debut,[1]E!C:C,"&lt;="&amp;fin)-SUMIFS([1]E!G:G,[1]E!D:D,A797,[1]E!C:C,"&gt;="&amp;debut,[1]E!C:C,"&lt;="&amp;fin)</f>
        <v>0</v>
      </c>
      <c r="F797" s="4">
        <f>+SUMIFS([1]E!F:F,[1]E!D:D,A797,[1]E!C:C,"&gt;="&amp;$A$1,[1]E!C:C,"&lt;="&amp;$A$2)-SUMIFS([1]E!G:G,[1]E!D:D,A797,[1]E!C:C,"&gt;="&amp;$A$1,[1]E!C:C,"&lt;="&amp;$A$2)</f>
        <v>0</v>
      </c>
      <c r="G797" s="4">
        <f>+SUMIFS([1]E!F:F,[1]E!D:D,A797,[1]E!C:C,"&gt;="&amp;$A$3,[1]E!C:C,"&lt;="&amp;$A$4)-SUMIFS([1]E!G:G,[1]E!D:D,$A$10,[1]E!C:C,"&gt;="&amp;A790,[1]E!C:C,"&lt;="&amp;$A$4)</f>
        <v>0</v>
      </c>
      <c r="H797" s="4">
        <f>+SUMIFS([1]E!F:F,[1]E!K:K,Tableau1[[#Headers],[cal]],[1]E!D:D,Tableau1[[#This Row],[N° compte]])-SUMIFS([1]E!G:G,[1]E!K:K,Tableau1[[#Headers],[cal]],[1]E!D:D,Tableau1[[#This Row],[N° compte]])</f>
        <v>0</v>
      </c>
      <c r="I797" s="4">
        <f>SUMIFS([1]E!F:F,[1]E!K:K,Tableau1[[#Headers],[jjb]],[1]E!D:D,Tableau1[[#This Row],[N° compte]])-SUMIFS([1]E!F:F,[1]E!G:G,Tableau1[[#Headers],[jjb]],[1]E!D:D,Tableau1[[#This Row],[N° compte]])</f>
        <v>0</v>
      </c>
      <c r="J797" s="25" t="s">
        <v>814</v>
      </c>
    </row>
    <row r="798" spans="1:10">
      <c r="A798" s="28">
        <v>68111</v>
      </c>
      <c r="B798" s="29" t="s">
        <v>802</v>
      </c>
      <c r="C798" s="3">
        <f>SUMIF([1]E!D:D,A798,[1]E!F:F)</f>
        <v>0</v>
      </c>
      <c r="D798" s="3">
        <f>SUMIF([1]E!D:D,A798,[1]E!G:G)</f>
        <v>0</v>
      </c>
      <c r="E798" s="4">
        <f>+SUMIFS([1]E!F:F,[1]E!D:D,A798,[1]E!C:C,"&gt;="&amp;debut,[1]E!C:C,"&lt;="&amp;fin)-SUMIFS([1]E!G:G,[1]E!D:D,A798,[1]E!C:C,"&gt;="&amp;debut,[1]E!C:C,"&lt;="&amp;fin)</f>
        <v>0</v>
      </c>
      <c r="F798" s="4">
        <f>+SUMIFS([1]E!F:F,[1]E!D:D,A798,[1]E!C:C,"&gt;="&amp;$A$1,[1]E!C:C,"&lt;="&amp;$A$2)-SUMIFS([1]E!G:G,[1]E!D:D,A798,[1]E!C:C,"&gt;="&amp;$A$1,[1]E!C:C,"&lt;="&amp;$A$2)</f>
        <v>0</v>
      </c>
      <c r="G798" s="4">
        <f>+SUMIFS([1]E!F:F,[1]E!D:D,A798,[1]E!C:C,"&gt;="&amp;$A$3,[1]E!C:C,"&lt;="&amp;$A$4)-SUMIFS([1]E!G:G,[1]E!D:D,$A$10,[1]E!C:C,"&gt;="&amp;A791,[1]E!C:C,"&lt;="&amp;$A$4)</f>
        <v>0</v>
      </c>
      <c r="H798" s="4">
        <f>+SUMIFS([1]E!F:F,[1]E!K:K,Tableau1[[#Headers],[cal]],[1]E!D:D,Tableau1[[#This Row],[N° compte]])-SUMIFS([1]E!G:G,[1]E!K:K,Tableau1[[#Headers],[cal]],[1]E!D:D,Tableau1[[#This Row],[N° compte]])</f>
        <v>0</v>
      </c>
      <c r="I798" s="4">
        <f>SUMIFS([1]E!F:F,[1]E!K:K,Tableau1[[#Headers],[jjb]],[1]E!D:D,Tableau1[[#This Row],[N° compte]])-SUMIFS([1]E!F:F,[1]E!G:G,Tableau1[[#Headers],[jjb]],[1]E!D:D,Tableau1[[#This Row],[N° compte]])</f>
        <v>0</v>
      </c>
      <c r="J798" s="30" t="s">
        <v>814</v>
      </c>
    </row>
    <row r="799" spans="1:10">
      <c r="A799" s="23">
        <v>68112</v>
      </c>
      <c r="B799" s="24" t="s">
        <v>803</v>
      </c>
      <c r="C799" s="3">
        <f>SUMIF([1]E!D:D,A799,[1]E!F:F)</f>
        <v>0</v>
      </c>
      <c r="D799" s="3">
        <f>SUMIF([1]E!D:D,A799,[1]E!G:G)</f>
        <v>0</v>
      </c>
      <c r="E799" s="4">
        <f>+SUMIFS([1]E!F:F,[1]E!D:D,A799,[1]E!C:C,"&gt;="&amp;debut,[1]E!C:C,"&lt;="&amp;fin)-SUMIFS([1]E!G:G,[1]E!D:D,A799,[1]E!C:C,"&gt;="&amp;debut,[1]E!C:C,"&lt;="&amp;fin)</f>
        <v>0</v>
      </c>
      <c r="F799" s="4">
        <f>+SUMIFS([1]E!F:F,[1]E!D:D,A799,[1]E!C:C,"&gt;="&amp;$A$1,[1]E!C:C,"&lt;="&amp;$A$2)-SUMIFS([1]E!G:G,[1]E!D:D,A799,[1]E!C:C,"&gt;="&amp;$A$1,[1]E!C:C,"&lt;="&amp;$A$2)</f>
        <v>0</v>
      </c>
      <c r="G799" s="4">
        <f>+SUMIFS([1]E!F:F,[1]E!D:D,A799,[1]E!C:C,"&gt;="&amp;$A$3,[1]E!C:C,"&lt;="&amp;$A$4)-SUMIFS([1]E!G:G,[1]E!D:D,$A$10,[1]E!C:C,"&gt;="&amp;A792,[1]E!C:C,"&lt;="&amp;$A$4)</f>
        <v>0</v>
      </c>
      <c r="H799" s="4">
        <f>+SUMIFS([1]E!F:F,[1]E!K:K,Tableau1[[#Headers],[cal]],[1]E!D:D,Tableau1[[#This Row],[N° compte]])-SUMIFS([1]E!G:G,[1]E!K:K,Tableau1[[#Headers],[cal]],[1]E!D:D,Tableau1[[#This Row],[N° compte]])</f>
        <v>0</v>
      </c>
      <c r="I799" s="4">
        <f>SUMIFS([1]E!F:F,[1]E!K:K,Tableau1[[#Headers],[jjb]],[1]E!D:D,Tableau1[[#This Row],[N° compte]])-SUMIFS([1]E!F:F,[1]E!G:G,Tableau1[[#Headers],[jjb]],[1]E!D:D,Tableau1[[#This Row],[N° compte]])</f>
        <v>0</v>
      </c>
      <c r="J799" s="25" t="s">
        <v>814</v>
      </c>
    </row>
    <row r="800" spans="1:10">
      <c r="A800" s="28">
        <v>6812</v>
      </c>
      <c r="B800" s="29" t="s">
        <v>815</v>
      </c>
      <c r="C800" s="3">
        <f>SUMIF([1]E!D:D,A800,[1]E!F:F)</f>
        <v>0</v>
      </c>
      <c r="D800" s="3">
        <f>SUMIF([1]E!D:D,A800,[1]E!G:G)</f>
        <v>0</v>
      </c>
      <c r="E800" s="4">
        <f>+SUMIFS([1]E!F:F,[1]E!D:D,A800,[1]E!C:C,"&gt;="&amp;debut,[1]E!C:C,"&lt;="&amp;fin)-SUMIFS([1]E!G:G,[1]E!D:D,A800,[1]E!C:C,"&gt;="&amp;debut,[1]E!C:C,"&lt;="&amp;fin)</f>
        <v>0</v>
      </c>
      <c r="F800" s="4">
        <f>+SUMIFS([1]E!F:F,[1]E!D:D,A800,[1]E!C:C,"&gt;="&amp;$A$1,[1]E!C:C,"&lt;="&amp;$A$2)-SUMIFS([1]E!G:G,[1]E!D:D,A800,[1]E!C:C,"&gt;="&amp;$A$1,[1]E!C:C,"&lt;="&amp;$A$2)</f>
        <v>0</v>
      </c>
      <c r="G800" s="4">
        <f>+SUMIFS([1]E!F:F,[1]E!D:D,A800,[1]E!C:C,"&gt;="&amp;$A$3,[1]E!C:C,"&lt;="&amp;$A$4)-SUMIFS([1]E!G:G,[1]E!D:D,$A$10,[1]E!C:C,"&gt;="&amp;A793,[1]E!C:C,"&lt;="&amp;$A$4)</f>
        <v>0</v>
      </c>
      <c r="H800" s="4">
        <f>+SUMIFS([1]E!F:F,[1]E!K:K,Tableau1[[#Headers],[cal]],[1]E!D:D,Tableau1[[#This Row],[N° compte]])-SUMIFS([1]E!G:G,[1]E!K:K,Tableau1[[#Headers],[cal]],[1]E!D:D,Tableau1[[#This Row],[N° compte]])</f>
        <v>0</v>
      </c>
      <c r="I800" s="4">
        <f>SUMIFS([1]E!F:F,[1]E!K:K,Tableau1[[#Headers],[jjb]],[1]E!D:D,Tableau1[[#This Row],[N° compte]])-SUMIFS([1]E!F:F,[1]E!G:G,Tableau1[[#Headers],[jjb]],[1]E!D:D,Tableau1[[#This Row],[N° compte]])</f>
        <v>0</v>
      </c>
      <c r="J800" s="30" t="s">
        <v>814</v>
      </c>
    </row>
    <row r="801" spans="1:10">
      <c r="A801" s="23">
        <v>6815</v>
      </c>
      <c r="B801" s="24" t="s">
        <v>816</v>
      </c>
      <c r="C801" s="3">
        <f>SUMIF([1]E!D:D,A801,[1]E!F:F)</f>
        <v>0</v>
      </c>
      <c r="D801" s="3">
        <f>SUMIF([1]E!D:D,A801,[1]E!G:G)</f>
        <v>0</v>
      </c>
      <c r="E801" s="4">
        <f>+SUMIFS([1]E!F:F,[1]E!D:D,A801,[1]E!C:C,"&gt;="&amp;debut,[1]E!C:C,"&lt;="&amp;fin)-SUMIFS([1]E!G:G,[1]E!D:D,A801,[1]E!C:C,"&gt;="&amp;debut,[1]E!C:C,"&lt;="&amp;fin)</f>
        <v>0</v>
      </c>
      <c r="F801" s="4">
        <f>+SUMIFS([1]E!F:F,[1]E!D:D,A801,[1]E!C:C,"&gt;="&amp;$A$1,[1]E!C:C,"&lt;="&amp;$A$2)-SUMIFS([1]E!G:G,[1]E!D:D,A801,[1]E!C:C,"&gt;="&amp;$A$1,[1]E!C:C,"&lt;="&amp;$A$2)</f>
        <v>0</v>
      </c>
      <c r="G801" s="4">
        <f>+SUMIFS([1]E!F:F,[1]E!D:D,A801,[1]E!C:C,"&gt;="&amp;$A$3,[1]E!C:C,"&lt;="&amp;$A$4)-SUMIFS([1]E!G:G,[1]E!D:D,$A$10,[1]E!C:C,"&gt;="&amp;A794,[1]E!C:C,"&lt;="&amp;$A$4)</f>
        <v>0</v>
      </c>
      <c r="H801" s="4">
        <f>+SUMIFS([1]E!F:F,[1]E!K:K,Tableau1[[#Headers],[cal]],[1]E!D:D,Tableau1[[#This Row],[N° compte]])-SUMIFS([1]E!G:G,[1]E!K:K,Tableau1[[#Headers],[cal]],[1]E!D:D,Tableau1[[#This Row],[N° compte]])</f>
        <v>0</v>
      </c>
      <c r="I801" s="4">
        <f>SUMIFS([1]E!F:F,[1]E!K:K,Tableau1[[#Headers],[jjb]],[1]E!D:D,Tableau1[[#This Row],[N° compte]])-SUMIFS([1]E!F:F,[1]E!G:G,Tableau1[[#Headers],[jjb]],[1]E!D:D,Tableau1[[#This Row],[N° compte]])</f>
        <v>0</v>
      </c>
      <c r="J801" s="25" t="s">
        <v>817</v>
      </c>
    </row>
    <row r="802" spans="1:10">
      <c r="A802" s="28">
        <v>6816</v>
      </c>
      <c r="B802" s="29" t="s">
        <v>818</v>
      </c>
      <c r="C802" s="3">
        <f>SUMIF([1]E!D:D,A802,[1]E!F:F)</f>
        <v>0</v>
      </c>
      <c r="D802" s="3">
        <f>SUMIF([1]E!D:D,A802,[1]E!G:G)</f>
        <v>0</v>
      </c>
      <c r="E802" s="4">
        <f>+SUMIFS([1]E!F:F,[1]E!D:D,A802,[1]E!C:C,"&gt;="&amp;debut,[1]E!C:C,"&lt;="&amp;fin)-SUMIFS([1]E!G:G,[1]E!D:D,A802,[1]E!C:C,"&gt;="&amp;debut,[1]E!C:C,"&lt;="&amp;fin)</f>
        <v>0</v>
      </c>
      <c r="F802" s="4">
        <f>+SUMIFS([1]E!F:F,[1]E!D:D,A802,[1]E!C:C,"&gt;="&amp;$A$1,[1]E!C:C,"&lt;="&amp;$A$2)-SUMIFS([1]E!G:G,[1]E!D:D,A802,[1]E!C:C,"&gt;="&amp;$A$1,[1]E!C:C,"&lt;="&amp;$A$2)</f>
        <v>0</v>
      </c>
      <c r="G802" s="4">
        <f>+SUMIFS([1]E!F:F,[1]E!D:D,A802,[1]E!C:C,"&gt;="&amp;$A$3,[1]E!C:C,"&lt;="&amp;$A$4)-SUMIFS([1]E!G:G,[1]E!D:D,$A$10,[1]E!C:C,"&gt;="&amp;A795,[1]E!C:C,"&lt;="&amp;$A$4)</f>
        <v>0</v>
      </c>
      <c r="H802" s="4">
        <f>+SUMIFS([1]E!F:F,[1]E!K:K,Tableau1[[#Headers],[cal]],[1]E!D:D,Tableau1[[#This Row],[N° compte]])-SUMIFS([1]E!G:G,[1]E!K:K,Tableau1[[#Headers],[cal]],[1]E!D:D,Tableau1[[#This Row],[N° compte]])</f>
        <v>0</v>
      </c>
      <c r="I802" s="4">
        <f>SUMIFS([1]E!F:F,[1]E!K:K,Tableau1[[#Headers],[jjb]],[1]E!D:D,Tableau1[[#This Row],[N° compte]])-SUMIFS([1]E!F:F,[1]E!G:G,Tableau1[[#Headers],[jjb]],[1]E!D:D,Tableau1[[#This Row],[N° compte]])</f>
        <v>0</v>
      </c>
      <c r="J802" s="30" t="s">
        <v>814</v>
      </c>
    </row>
    <row r="803" spans="1:10">
      <c r="A803" s="23">
        <v>68161</v>
      </c>
      <c r="B803" s="24" t="s">
        <v>802</v>
      </c>
      <c r="C803" s="3">
        <f>SUMIF([1]E!D:D,A803,[1]E!F:F)</f>
        <v>0</v>
      </c>
      <c r="D803" s="3">
        <f>SUMIF([1]E!D:D,A803,[1]E!G:G)</f>
        <v>0</v>
      </c>
      <c r="E803" s="4">
        <f>+SUMIFS([1]E!F:F,[1]E!D:D,A803,[1]E!C:C,"&gt;="&amp;debut,[1]E!C:C,"&lt;="&amp;fin)-SUMIFS([1]E!G:G,[1]E!D:D,A803,[1]E!C:C,"&gt;="&amp;debut,[1]E!C:C,"&lt;="&amp;fin)</f>
        <v>0</v>
      </c>
      <c r="F803" s="4">
        <f>+SUMIFS([1]E!F:F,[1]E!D:D,A803,[1]E!C:C,"&gt;="&amp;$A$1,[1]E!C:C,"&lt;="&amp;$A$2)-SUMIFS([1]E!G:G,[1]E!D:D,A803,[1]E!C:C,"&gt;="&amp;$A$1,[1]E!C:C,"&lt;="&amp;$A$2)</f>
        <v>0</v>
      </c>
      <c r="G803" s="4">
        <f>+SUMIFS([1]E!F:F,[1]E!D:D,A803,[1]E!C:C,"&gt;="&amp;$A$3,[1]E!C:C,"&lt;="&amp;$A$4)-SUMIFS([1]E!G:G,[1]E!D:D,$A$10,[1]E!C:C,"&gt;="&amp;A796,[1]E!C:C,"&lt;="&amp;$A$4)</f>
        <v>0</v>
      </c>
      <c r="H803" s="4">
        <f>+SUMIFS([1]E!F:F,[1]E!K:K,Tableau1[[#Headers],[cal]],[1]E!D:D,Tableau1[[#This Row],[N° compte]])-SUMIFS([1]E!G:G,[1]E!K:K,Tableau1[[#Headers],[cal]],[1]E!D:D,Tableau1[[#This Row],[N° compte]])</f>
        <v>0</v>
      </c>
      <c r="I803" s="4">
        <f>SUMIFS([1]E!F:F,[1]E!K:K,Tableau1[[#Headers],[jjb]],[1]E!D:D,Tableau1[[#This Row],[N° compte]])-SUMIFS([1]E!F:F,[1]E!G:G,Tableau1[[#Headers],[jjb]],[1]E!D:D,Tableau1[[#This Row],[N° compte]])</f>
        <v>0</v>
      </c>
      <c r="J803" s="25" t="s">
        <v>814</v>
      </c>
    </row>
    <row r="804" spans="1:10">
      <c r="A804" s="28">
        <v>68162</v>
      </c>
      <c r="B804" s="29" t="s">
        <v>803</v>
      </c>
      <c r="C804" s="3">
        <f>SUMIF([1]E!D:D,A804,[1]E!F:F)</f>
        <v>0</v>
      </c>
      <c r="D804" s="3">
        <f>SUMIF([1]E!D:D,A804,[1]E!G:G)</f>
        <v>0</v>
      </c>
      <c r="E804" s="4">
        <f>+SUMIFS([1]E!F:F,[1]E!D:D,A804,[1]E!C:C,"&gt;="&amp;debut,[1]E!C:C,"&lt;="&amp;fin)-SUMIFS([1]E!G:G,[1]E!D:D,A804,[1]E!C:C,"&gt;="&amp;debut,[1]E!C:C,"&lt;="&amp;fin)</f>
        <v>0</v>
      </c>
      <c r="F804" s="4">
        <f>+SUMIFS([1]E!F:F,[1]E!D:D,A804,[1]E!C:C,"&gt;="&amp;$A$1,[1]E!C:C,"&lt;="&amp;$A$2)-SUMIFS([1]E!G:G,[1]E!D:D,A804,[1]E!C:C,"&gt;="&amp;$A$1,[1]E!C:C,"&lt;="&amp;$A$2)</f>
        <v>0</v>
      </c>
      <c r="G804" s="4">
        <f>+SUMIFS([1]E!F:F,[1]E!D:D,A804,[1]E!C:C,"&gt;="&amp;$A$3,[1]E!C:C,"&lt;="&amp;$A$4)-SUMIFS([1]E!G:G,[1]E!D:D,$A$10,[1]E!C:C,"&gt;="&amp;A797,[1]E!C:C,"&lt;="&amp;$A$4)</f>
        <v>0</v>
      </c>
      <c r="H804" s="4">
        <f>+SUMIFS([1]E!F:F,[1]E!K:K,Tableau1[[#Headers],[cal]],[1]E!D:D,Tableau1[[#This Row],[N° compte]])-SUMIFS([1]E!G:G,[1]E!K:K,Tableau1[[#Headers],[cal]],[1]E!D:D,Tableau1[[#This Row],[N° compte]])</f>
        <v>0</v>
      </c>
      <c r="I804" s="4">
        <f>SUMIFS([1]E!F:F,[1]E!K:K,Tableau1[[#Headers],[jjb]],[1]E!D:D,Tableau1[[#This Row],[N° compte]])-SUMIFS([1]E!F:F,[1]E!G:G,Tableau1[[#Headers],[jjb]],[1]E!D:D,Tableau1[[#This Row],[N° compte]])</f>
        <v>0</v>
      </c>
      <c r="J804" s="30" t="s">
        <v>814</v>
      </c>
    </row>
    <row r="805" spans="1:10">
      <c r="A805" s="23">
        <v>6817</v>
      </c>
      <c r="B805" s="24" t="s">
        <v>819</v>
      </c>
      <c r="C805" s="3">
        <f>SUMIF([1]E!D:D,A805,[1]E!F:F)</f>
        <v>0</v>
      </c>
      <c r="D805" s="3">
        <f>SUMIF([1]E!D:D,A805,[1]E!G:G)</f>
        <v>0</v>
      </c>
      <c r="E805" s="4">
        <f>+SUMIFS([1]E!F:F,[1]E!D:D,A805,[1]E!C:C,"&gt;="&amp;debut,[1]E!C:C,"&lt;="&amp;fin)-SUMIFS([1]E!G:G,[1]E!D:D,A805,[1]E!C:C,"&gt;="&amp;debut,[1]E!C:C,"&lt;="&amp;fin)</f>
        <v>0</v>
      </c>
      <c r="F805" s="4">
        <f>+SUMIFS([1]E!F:F,[1]E!D:D,A805,[1]E!C:C,"&gt;="&amp;$A$1,[1]E!C:C,"&lt;="&amp;$A$2)-SUMIFS([1]E!G:G,[1]E!D:D,A805,[1]E!C:C,"&gt;="&amp;$A$1,[1]E!C:C,"&lt;="&amp;$A$2)</f>
        <v>0</v>
      </c>
      <c r="G805" s="4">
        <f>+SUMIFS([1]E!F:F,[1]E!D:D,A805,[1]E!C:C,"&gt;="&amp;$A$3,[1]E!C:C,"&lt;="&amp;$A$4)-SUMIFS([1]E!G:G,[1]E!D:D,$A$10,[1]E!C:C,"&gt;="&amp;A798,[1]E!C:C,"&lt;="&amp;$A$4)</f>
        <v>0</v>
      </c>
      <c r="H805" s="4">
        <f>+SUMIFS([1]E!F:F,[1]E!K:K,Tableau1[[#Headers],[cal]],[1]E!D:D,Tableau1[[#This Row],[N° compte]])-SUMIFS([1]E!G:G,[1]E!K:K,Tableau1[[#Headers],[cal]],[1]E!D:D,Tableau1[[#This Row],[N° compte]])</f>
        <v>0</v>
      </c>
      <c r="I805" s="4">
        <f>SUMIFS([1]E!F:F,[1]E!K:K,Tableau1[[#Headers],[jjb]],[1]E!D:D,Tableau1[[#This Row],[N° compte]])-SUMIFS([1]E!F:F,[1]E!G:G,Tableau1[[#Headers],[jjb]],[1]E!D:D,Tableau1[[#This Row],[N° compte]])</f>
        <v>0</v>
      </c>
      <c r="J805" s="25" t="s">
        <v>820</v>
      </c>
    </row>
    <row r="806" spans="1:10">
      <c r="A806" s="28">
        <v>68173</v>
      </c>
      <c r="B806" s="29" t="s">
        <v>821</v>
      </c>
      <c r="C806" s="3">
        <f>SUMIF([1]E!D:D,A806,[1]E!F:F)</f>
        <v>0</v>
      </c>
      <c r="D806" s="3">
        <f>SUMIF([1]E!D:D,A806,[1]E!G:G)</f>
        <v>0</v>
      </c>
      <c r="E806" s="4">
        <f>+SUMIFS([1]E!F:F,[1]E!D:D,A806,[1]E!C:C,"&gt;="&amp;debut,[1]E!C:C,"&lt;="&amp;fin)-SUMIFS([1]E!G:G,[1]E!D:D,A806,[1]E!C:C,"&gt;="&amp;debut,[1]E!C:C,"&lt;="&amp;fin)</f>
        <v>0</v>
      </c>
      <c r="F806" s="4">
        <f>+SUMIFS([1]E!F:F,[1]E!D:D,A806,[1]E!C:C,"&gt;="&amp;$A$1,[1]E!C:C,"&lt;="&amp;$A$2)-SUMIFS([1]E!G:G,[1]E!D:D,A806,[1]E!C:C,"&gt;="&amp;$A$1,[1]E!C:C,"&lt;="&amp;$A$2)</f>
        <v>0</v>
      </c>
      <c r="G806" s="4">
        <f>+SUMIFS([1]E!F:F,[1]E!D:D,A806,[1]E!C:C,"&gt;="&amp;$A$3,[1]E!C:C,"&lt;="&amp;$A$4)-SUMIFS([1]E!G:G,[1]E!D:D,$A$10,[1]E!C:C,"&gt;="&amp;A799,[1]E!C:C,"&lt;="&amp;$A$4)</f>
        <v>0</v>
      </c>
      <c r="H806" s="4">
        <f>+SUMIFS([1]E!F:F,[1]E!K:K,Tableau1[[#Headers],[cal]],[1]E!D:D,Tableau1[[#This Row],[N° compte]])-SUMIFS([1]E!G:G,[1]E!K:K,Tableau1[[#Headers],[cal]],[1]E!D:D,Tableau1[[#This Row],[N° compte]])</f>
        <v>0</v>
      </c>
      <c r="I806" s="4">
        <f>SUMIFS([1]E!F:F,[1]E!K:K,Tableau1[[#Headers],[jjb]],[1]E!D:D,Tableau1[[#This Row],[N° compte]])-SUMIFS([1]E!F:F,[1]E!G:G,Tableau1[[#Headers],[jjb]],[1]E!D:D,Tableau1[[#This Row],[N° compte]])</f>
        <v>0</v>
      </c>
      <c r="J806" s="30" t="s">
        <v>820</v>
      </c>
    </row>
    <row r="807" spans="1:10">
      <c r="A807" s="23">
        <v>68174</v>
      </c>
      <c r="B807" s="24" t="s">
        <v>822</v>
      </c>
      <c r="C807" s="3">
        <f>SUMIF([1]E!D:D,A807,[1]E!F:F)</f>
        <v>0</v>
      </c>
      <c r="D807" s="3">
        <f>SUMIF([1]E!D:D,A807,[1]E!G:G)</f>
        <v>0</v>
      </c>
      <c r="E807" s="4">
        <f>+SUMIFS([1]E!F:F,[1]E!D:D,A807,[1]E!C:C,"&gt;="&amp;debut,[1]E!C:C,"&lt;="&amp;fin)-SUMIFS([1]E!G:G,[1]E!D:D,A807,[1]E!C:C,"&gt;="&amp;debut,[1]E!C:C,"&lt;="&amp;fin)</f>
        <v>0</v>
      </c>
      <c r="F807" s="4">
        <f>+SUMIFS([1]E!F:F,[1]E!D:D,A807,[1]E!C:C,"&gt;="&amp;$A$1,[1]E!C:C,"&lt;="&amp;$A$2)-SUMIFS([1]E!G:G,[1]E!D:D,A807,[1]E!C:C,"&gt;="&amp;$A$1,[1]E!C:C,"&lt;="&amp;$A$2)</f>
        <v>0</v>
      </c>
      <c r="G807" s="4">
        <f>+SUMIFS([1]E!F:F,[1]E!D:D,A807,[1]E!C:C,"&gt;="&amp;$A$3,[1]E!C:C,"&lt;="&amp;$A$4)-SUMIFS([1]E!G:G,[1]E!D:D,$A$10,[1]E!C:C,"&gt;="&amp;A800,[1]E!C:C,"&lt;="&amp;$A$4)</f>
        <v>0</v>
      </c>
      <c r="H807" s="4">
        <f>+SUMIFS([1]E!F:F,[1]E!K:K,Tableau1[[#Headers],[cal]],[1]E!D:D,Tableau1[[#This Row],[N° compte]])-SUMIFS([1]E!G:G,[1]E!K:K,Tableau1[[#Headers],[cal]],[1]E!D:D,Tableau1[[#This Row],[N° compte]])</f>
        <v>0</v>
      </c>
      <c r="I807" s="4">
        <f>SUMIFS([1]E!F:F,[1]E!K:K,Tableau1[[#Headers],[jjb]],[1]E!D:D,Tableau1[[#This Row],[N° compte]])-SUMIFS([1]E!F:F,[1]E!G:G,Tableau1[[#Headers],[jjb]],[1]E!D:D,Tableau1[[#This Row],[N° compte]])</f>
        <v>0</v>
      </c>
      <c r="J807" s="25" t="s">
        <v>820</v>
      </c>
    </row>
    <row r="808" spans="1:10">
      <c r="A808" s="28">
        <v>686</v>
      </c>
      <c r="B808" s="29" t="s">
        <v>823</v>
      </c>
      <c r="C808" s="3">
        <f>SUMIF([1]E!D:D,A808,[1]E!F:F)</f>
        <v>0</v>
      </c>
      <c r="D808" s="3">
        <f>SUMIF([1]E!D:D,A808,[1]E!G:G)</f>
        <v>0</v>
      </c>
      <c r="E808" s="4">
        <f>+SUMIFS([1]E!F:F,[1]E!D:D,A808,[1]E!C:C,"&gt;="&amp;debut,[1]E!C:C,"&lt;="&amp;fin)-SUMIFS([1]E!G:G,[1]E!D:D,A808,[1]E!C:C,"&gt;="&amp;debut,[1]E!C:C,"&lt;="&amp;fin)</f>
        <v>0</v>
      </c>
      <c r="F808" s="4">
        <f>+SUMIFS([1]E!F:F,[1]E!D:D,A808,[1]E!C:C,"&gt;="&amp;$A$1,[1]E!C:C,"&lt;="&amp;$A$2)-SUMIFS([1]E!G:G,[1]E!D:D,A808,[1]E!C:C,"&gt;="&amp;$A$1,[1]E!C:C,"&lt;="&amp;$A$2)</f>
        <v>0</v>
      </c>
      <c r="G808" s="4">
        <f>+SUMIFS([1]E!F:F,[1]E!D:D,A808,[1]E!C:C,"&gt;="&amp;$A$3,[1]E!C:C,"&lt;="&amp;$A$4)-SUMIFS([1]E!G:G,[1]E!D:D,$A$10,[1]E!C:C,"&gt;="&amp;A801,[1]E!C:C,"&lt;="&amp;$A$4)</f>
        <v>0</v>
      </c>
      <c r="H808" s="4">
        <f>+SUMIFS([1]E!F:F,[1]E!K:K,Tableau1[[#Headers],[cal]],[1]E!D:D,Tableau1[[#This Row],[N° compte]])-SUMIFS([1]E!G:G,[1]E!K:K,Tableau1[[#Headers],[cal]],[1]E!D:D,Tableau1[[#This Row],[N° compte]])</f>
        <v>0</v>
      </c>
      <c r="I808" s="4">
        <f>SUMIFS([1]E!F:F,[1]E!K:K,Tableau1[[#Headers],[jjb]],[1]E!D:D,Tableau1[[#This Row],[N° compte]])-SUMIFS([1]E!F:F,[1]E!G:G,Tableau1[[#Headers],[jjb]],[1]E!D:D,Tableau1[[#This Row],[N° compte]])</f>
        <v>0</v>
      </c>
      <c r="J808" s="30"/>
    </row>
    <row r="809" spans="1:10">
      <c r="A809" s="23">
        <v>6861</v>
      </c>
      <c r="B809" s="24" t="s">
        <v>824</v>
      </c>
      <c r="C809" s="3">
        <f>SUMIF([1]E!D:D,A809,[1]E!F:F)</f>
        <v>0</v>
      </c>
      <c r="D809" s="3">
        <f>SUMIF([1]E!D:D,A809,[1]E!G:G)</f>
        <v>0</v>
      </c>
      <c r="E809" s="4">
        <f>+SUMIFS([1]E!F:F,[1]E!D:D,A809,[1]E!C:C,"&gt;="&amp;debut,[1]E!C:C,"&lt;="&amp;fin)-SUMIFS([1]E!G:G,[1]E!D:D,A809,[1]E!C:C,"&gt;="&amp;debut,[1]E!C:C,"&lt;="&amp;fin)</f>
        <v>0</v>
      </c>
      <c r="F809" s="4">
        <f>+SUMIFS([1]E!F:F,[1]E!D:D,A809,[1]E!C:C,"&gt;="&amp;$A$1,[1]E!C:C,"&lt;="&amp;$A$2)-SUMIFS([1]E!G:G,[1]E!D:D,A809,[1]E!C:C,"&gt;="&amp;$A$1,[1]E!C:C,"&lt;="&amp;$A$2)</f>
        <v>0</v>
      </c>
      <c r="G809" s="4">
        <f>+SUMIFS([1]E!F:F,[1]E!D:D,A809,[1]E!C:C,"&gt;="&amp;$A$3,[1]E!C:C,"&lt;="&amp;$A$4)-SUMIFS([1]E!G:G,[1]E!D:D,$A$10,[1]E!C:C,"&gt;="&amp;A802,[1]E!C:C,"&lt;="&amp;$A$4)</f>
        <v>0</v>
      </c>
      <c r="H809" s="4">
        <f>+SUMIFS([1]E!F:F,[1]E!K:K,Tableau1[[#Headers],[cal]],[1]E!D:D,Tableau1[[#This Row],[N° compte]])-SUMIFS([1]E!G:G,[1]E!K:K,Tableau1[[#Headers],[cal]],[1]E!D:D,Tableau1[[#This Row],[N° compte]])</f>
        <v>0</v>
      </c>
      <c r="I809" s="4">
        <f>SUMIFS([1]E!F:F,[1]E!K:K,Tableau1[[#Headers],[jjb]],[1]E!D:D,Tableau1[[#This Row],[N° compte]])-SUMIFS([1]E!F:F,[1]E!G:G,Tableau1[[#Headers],[jjb]],[1]E!D:D,Tableau1[[#This Row],[N° compte]])</f>
        <v>0</v>
      </c>
      <c r="J809" s="25" t="s">
        <v>817</v>
      </c>
    </row>
    <row r="810" spans="1:10">
      <c r="A810" s="28">
        <v>6865</v>
      </c>
      <c r="B810" s="29" t="s">
        <v>825</v>
      </c>
      <c r="C810" s="3">
        <f>SUMIF([1]E!D:D,A810,[1]E!F:F)</f>
        <v>0</v>
      </c>
      <c r="D810" s="3">
        <f>SUMIF([1]E!D:D,A810,[1]E!G:G)</f>
        <v>0</v>
      </c>
      <c r="E810" s="4">
        <f>+SUMIFS([1]E!F:F,[1]E!D:D,A810,[1]E!C:C,"&gt;="&amp;debut,[1]E!C:C,"&lt;="&amp;fin)-SUMIFS([1]E!G:G,[1]E!D:D,A810,[1]E!C:C,"&gt;="&amp;debut,[1]E!C:C,"&lt;="&amp;fin)</f>
        <v>0</v>
      </c>
      <c r="F810" s="4">
        <f>+SUMIFS([1]E!F:F,[1]E!D:D,A810,[1]E!C:C,"&gt;="&amp;$A$1,[1]E!C:C,"&lt;="&amp;$A$2)-SUMIFS([1]E!G:G,[1]E!D:D,A810,[1]E!C:C,"&gt;="&amp;$A$1,[1]E!C:C,"&lt;="&amp;$A$2)</f>
        <v>0</v>
      </c>
      <c r="G810" s="4">
        <f>+SUMIFS([1]E!F:F,[1]E!D:D,A810,[1]E!C:C,"&gt;="&amp;$A$3,[1]E!C:C,"&lt;="&amp;$A$4)-SUMIFS([1]E!G:G,[1]E!D:D,$A$10,[1]E!C:C,"&gt;="&amp;A803,[1]E!C:C,"&lt;="&amp;$A$4)</f>
        <v>0</v>
      </c>
      <c r="H810" s="4">
        <f>+SUMIFS([1]E!F:F,[1]E!K:K,Tableau1[[#Headers],[cal]],[1]E!D:D,Tableau1[[#This Row],[N° compte]])-SUMIFS([1]E!G:G,[1]E!K:K,Tableau1[[#Headers],[cal]],[1]E!D:D,Tableau1[[#This Row],[N° compte]])</f>
        <v>0</v>
      </c>
      <c r="I810" s="4">
        <f>SUMIFS([1]E!F:F,[1]E!K:K,Tableau1[[#Headers],[jjb]],[1]E!D:D,Tableau1[[#This Row],[N° compte]])-SUMIFS([1]E!F:F,[1]E!G:G,Tableau1[[#Headers],[jjb]],[1]E!D:D,Tableau1[[#This Row],[N° compte]])</f>
        <v>0</v>
      </c>
      <c r="J810" s="30"/>
    </row>
    <row r="811" spans="1:10">
      <c r="A811" s="23">
        <v>6866</v>
      </c>
      <c r="B811" s="24" t="s">
        <v>826</v>
      </c>
      <c r="C811" s="3">
        <f>SUMIF([1]E!D:D,A811,[1]E!F:F)</f>
        <v>0</v>
      </c>
      <c r="D811" s="3">
        <f>SUMIF([1]E!D:D,A811,[1]E!G:G)</f>
        <v>0</v>
      </c>
      <c r="E811" s="4">
        <f>+SUMIFS([1]E!F:F,[1]E!D:D,A811,[1]E!C:C,"&gt;="&amp;debut,[1]E!C:C,"&lt;="&amp;fin)-SUMIFS([1]E!G:G,[1]E!D:D,A811,[1]E!C:C,"&gt;="&amp;debut,[1]E!C:C,"&lt;="&amp;fin)</f>
        <v>0</v>
      </c>
      <c r="F811" s="4">
        <f>+SUMIFS([1]E!F:F,[1]E!D:D,A811,[1]E!C:C,"&gt;="&amp;$A$1,[1]E!C:C,"&lt;="&amp;$A$2)-SUMIFS([1]E!G:G,[1]E!D:D,A811,[1]E!C:C,"&gt;="&amp;$A$1,[1]E!C:C,"&lt;="&amp;$A$2)</f>
        <v>0</v>
      </c>
      <c r="G811" s="4">
        <f>+SUMIFS([1]E!F:F,[1]E!D:D,A811,[1]E!C:C,"&gt;="&amp;$A$3,[1]E!C:C,"&lt;="&amp;$A$4)-SUMIFS([1]E!G:G,[1]E!D:D,$A$10,[1]E!C:C,"&gt;="&amp;A804,[1]E!C:C,"&lt;="&amp;$A$4)</f>
        <v>0</v>
      </c>
      <c r="H811" s="4">
        <f>+SUMIFS([1]E!F:F,[1]E!K:K,Tableau1[[#Headers],[cal]],[1]E!D:D,Tableau1[[#This Row],[N° compte]])-SUMIFS([1]E!G:G,[1]E!K:K,Tableau1[[#Headers],[cal]],[1]E!D:D,Tableau1[[#This Row],[N° compte]])</f>
        <v>0</v>
      </c>
      <c r="I811" s="4">
        <f>SUMIFS([1]E!F:F,[1]E!K:K,Tableau1[[#Headers],[jjb]],[1]E!D:D,Tableau1[[#This Row],[N° compte]])-SUMIFS([1]E!F:F,[1]E!G:G,Tableau1[[#Headers],[jjb]],[1]E!D:D,Tableau1[[#This Row],[N° compte]])</f>
        <v>0</v>
      </c>
      <c r="J811" s="25"/>
    </row>
    <row r="812" spans="1:10">
      <c r="A812" s="28">
        <v>68662</v>
      </c>
      <c r="B812" s="29" t="s">
        <v>804</v>
      </c>
      <c r="C812" s="3">
        <f>SUMIF([1]E!D:D,A812,[1]E!F:F)</f>
        <v>0</v>
      </c>
      <c r="D812" s="3">
        <f>SUMIF([1]E!D:D,A812,[1]E!G:G)</f>
        <v>0</v>
      </c>
      <c r="E812" s="4">
        <f>+SUMIFS([1]E!F:F,[1]E!D:D,A812,[1]E!C:C,"&gt;="&amp;debut,[1]E!C:C,"&lt;="&amp;fin)-SUMIFS([1]E!G:G,[1]E!D:D,A812,[1]E!C:C,"&gt;="&amp;debut,[1]E!C:C,"&lt;="&amp;fin)</f>
        <v>0</v>
      </c>
      <c r="F812" s="4">
        <f>+SUMIFS([1]E!F:F,[1]E!D:D,A812,[1]E!C:C,"&gt;="&amp;$A$1,[1]E!C:C,"&lt;="&amp;$A$2)-SUMIFS([1]E!G:G,[1]E!D:D,A812,[1]E!C:C,"&gt;="&amp;$A$1,[1]E!C:C,"&lt;="&amp;$A$2)</f>
        <v>0</v>
      </c>
      <c r="G812" s="4">
        <f>+SUMIFS([1]E!F:F,[1]E!D:D,A812,[1]E!C:C,"&gt;="&amp;$A$3,[1]E!C:C,"&lt;="&amp;$A$4)-SUMIFS([1]E!G:G,[1]E!D:D,$A$10,[1]E!C:C,"&gt;="&amp;A805,[1]E!C:C,"&lt;="&amp;$A$4)</f>
        <v>0</v>
      </c>
      <c r="H812" s="4">
        <f>+SUMIFS([1]E!F:F,[1]E!K:K,Tableau1[[#Headers],[cal]],[1]E!D:D,Tableau1[[#This Row],[N° compte]])-SUMIFS([1]E!G:G,[1]E!K:K,Tableau1[[#Headers],[cal]],[1]E!D:D,Tableau1[[#This Row],[N° compte]])</f>
        <v>0</v>
      </c>
      <c r="I812" s="4">
        <f>SUMIFS([1]E!F:F,[1]E!K:K,Tableau1[[#Headers],[jjb]],[1]E!D:D,Tableau1[[#This Row],[N° compte]])-SUMIFS([1]E!F:F,[1]E!G:G,Tableau1[[#Headers],[jjb]],[1]E!D:D,Tableau1[[#This Row],[N° compte]])</f>
        <v>0</v>
      </c>
      <c r="J812" s="30"/>
    </row>
    <row r="813" spans="1:10">
      <c r="A813" s="23">
        <v>68665</v>
      </c>
      <c r="B813" s="24" t="s">
        <v>827</v>
      </c>
      <c r="C813" s="3">
        <f>SUMIF([1]E!D:D,A813,[1]E!F:F)</f>
        <v>0</v>
      </c>
      <c r="D813" s="3">
        <f>SUMIF([1]E!D:D,A813,[1]E!G:G)</f>
        <v>0</v>
      </c>
      <c r="E813" s="4">
        <f>+SUMIFS([1]E!F:F,[1]E!D:D,A813,[1]E!C:C,"&gt;="&amp;debut,[1]E!C:C,"&lt;="&amp;fin)-SUMIFS([1]E!G:G,[1]E!D:D,A813,[1]E!C:C,"&gt;="&amp;debut,[1]E!C:C,"&lt;="&amp;fin)</f>
        <v>0</v>
      </c>
      <c r="F813" s="4">
        <f>+SUMIFS([1]E!F:F,[1]E!D:D,A813,[1]E!C:C,"&gt;="&amp;$A$1,[1]E!C:C,"&lt;="&amp;$A$2)-SUMIFS([1]E!G:G,[1]E!D:D,A813,[1]E!C:C,"&gt;="&amp;$A$1,[1]E!C:C,"&lt;="&amp;$A$2)</f>
        <v>0</v>
      </c>
      <c r="G813" s="4">
        <f>+SUMIFS([1]E!F:F,[1]E!D:D,A813,[1]E!C:C,"&gt;="&amp;$A$3,[1]E!C:C,"&lt;="&amp;$A$4)-SUMIFS([1]E!G:G,[1]E!D:D,$A$10,[1]E!C:C,"&gt;="&amp;A806,[1]E!C:C,"&lt;="&amp;$A$4)</f>
        <v>0</v>
      </c>
      <c r="H813" s="4">
        <f>+SUMIFS([1]E!F:F,[1]E!K:K,Tableau1[[#Headers],[cal]],[1]E!D:D,Tableau1[[#This Row],[N° compte]])-SUMIFS([1]E!G:G,[1]E!K:K,Tableau1[[#Headers],[cal]],[1]E!D:D,Tableau1[[#This Row],[N° compte]])</f>
        <v>0</v>
      </c>
      <c r="I813" s="4">
        <f>SUMIFS([1]E!F:F,[1]E!K:K,Tableau1[[#Headers],[jjb]],[1]E!D:D,Tableau1[[#This Row],[N° compte]])-SUMIFS([1]E!F:F,[1]E!G:G,Tableau1[[#Headers],[jjb]],[1]E!D:D,Tableau1[[#This Row],[N° compte]])</f>
        <v>0</v>
      </c>
      <c r="J813" s="25"/>
    </row>
    <row r="814" spans="1:10">
      <c r="A814" s="28">
        <v>6868</v>
      </c>
      <c r="B814" s="29" t="s">
        <v>828</v>
      </c>
      <c r="C814" s="3">
        <f>SUMIF([1]E!D:D,A814,[1]E!F:F)</f>
        <v>0</v>
      </c>
      <c r="D814" s="3">
        <f>SUMIF([1]E!D:D,A814,[1]E!G:G)</f>
        <v>0</v>
      </c>
      <c r="E814" s="4">
        <f>+SUMIFS([1]E!F:F,[1]E!D:D,A814,[1]E!C:C,"&gt;="&amp;debut,[1]E!C:C,"&lt;="&amp;fin)-SUMIFS([1]E!G:G,[1]E!D:D,A814,[1]E!C:C,"&gt;="&amp;debut,[1]E!C:C,"&lt;="&amp;fin)</f>
        <v>0</v>
      </c>
      <c r="F814" s="4">
        <f>+SUMIFS([1]E!F:F,[1]E!D:D,A814,[1]E!C:C,"&gt;="&amp;$A$1,[1]E!C:C,"&lt;="&amp;$A$2)-SUMIFS([1]E!G:G,[1]E!D:D,A814,[1]E!C:C,"&gt;="&amp;$A$1,[1]E!C:C,"&lt;="&amp;$A$2)</f>
        <v>0</v>
      </c>
      <c r="G814" s="4">
        <f>+SUMIFS([1]E!F:F,[1]E!D:D,A814,[1]E!C:C,"&gt;="&amp;$A$3,[1]E!C:C,"&lt;="&amp;$A$4)-SUMIFS([1]E!G:G,[1]E!D:D,$A$10,[1]E!C:C,"&gt;="&amp;A807,[1]E!C:C,"&lt;="&amp;$A$4)</f>
        <v>0</v>
      </c>
      <c r="H814" s="4">
        <f>+SUMIFS([1]E!F:F,[1]E!K:K,Tableau1[[#Headers],[cal]],[1]E!D:D,Tableau1[[#This Row],[N° compte]])-SUMIFS([1]E!G:G,[1]E!K:K,Tableau1[[#Headers],[cal]],[1]E!D:D,Tableau1[[#This Row],[N° compte]])</f>
        <v>0</v>
      </c>
      <c r="I814" s="4">
        <f>SUMIFS([1]E!F:F,[1]E!K:K,Tableau1[[#Headers],[jjb]],[1]E!D:D,Tableau1[[#This Row],[N° compte]])-SUMIFS([1]E!F:F,[1]E!G:G,Tableau1[[#Headers],[jjb]],[1]E!D:D,Tableau1[[#This Row],[N° compte]])</f>
        <v>0</v>
      </c>
      <c r="J814" s="30"/>
    </row>
    <row r="815" spans="1:10">
      <c r="A815" s="23">
        <v>687</v>
      </c>
      <c r="B815" s="24" t="s">
        <v>829</v>
      </c>
      <c r="C815" s="3">
        <f>SUMIF([1]E!D:D,A815,[1]E!F:F)</f>
        <v>0</v>
      </c>
      <c r="D815" s="3">
        <f>SUMIF([1]E!D:D,A815,[1]E!G:G)</f>
        <v>0</v>
      </c>
      <c r="E815" s="4">
        <f>+SUMIFS([1]E!F:F,[1]E!D:D,A815,[1]E!C:C,"&gt;="&amp;debut,[1]E!C:C,"&lt;="&amp;fin)-SUMIFS([1]E!G:G,[1]E!D:D,A815,[1]E!C:C,"&gt;="&amp;debut,[1]E!C:C,"&lt;="&amp;fin)</f>
        <v>0</v>
      </c>
      <c r="F815" s="4">
        <f>+SUMIFS([1]E!F:F,[1]E!D:D,A815,[1]E!C:C,"&gt;="&amp;$A$1,[1]E!C:C,"&lt;="&amp;$A$2)-SUMIFS([1]E!G:G,[1]E!D:D,A815,[1]E!C:C,"&gt;="&amp;$A$1,[1]E!C:C,"&lt;="&amp;$A$2)</f>
        <v>0</v>
      </c>
      <c r="G815" s="4">
        <f>+SUMIFS([1]E!F:F,[1]E!D:D,A815,[1]E!C:C,"&gt;="&amp;$A$3,[1]E!C:C,"&lt;="&amp;$A$4)-SUMIFS([1]E!G:G,[1]E!D:D,$A$10,[1]E!C:C,"&gt;="&amp;A808,[1]E!C:C,"&lt;="&amp;$A$4)</f>
        <v>0</v>
      </c>
      <c r="H815" s="4">
        <f>+SUMIFS([1]E!F:F,[1]E!K:K,Tableau1[[#Headers],[cal]],[1]E!D:D,Tableau1[[#This Row],[N° compte]])-SUMIFS([1]E!G:G,[1]E!K:K,Tableau1[[#Headers],[cal]],[1]E!D:D,Tableau1[[#This Row],[N° compte]])</f>
        <v>0</v>
      </c>
      <c r="I815" s="4">
        <f>SUMIFS([1]E!F:F,[1]E!K:K,Tableau1[[#Headers],[jjb]],[1]E!D:D,Tableau1[[#This Row],[N° compte]])-SUMIFS([1]E!F:F,[1]E!G:G,Tableau1[[#Headers],[jjb]],[1]E!D:D,Tableau1[[#This Row],[N° compte]])</f>
        <v>0</v>
      </c>
      <c r="J815" s="25"/>
    </row>
    <row r="816" spans="1:10">
      <c r="A816" s="28">
        <v>6871</v>
      </c>
      <c r="B816" s="29" t="s">
        <v>830</v>
      </c>
      <c r="C816" s="3">
        <f>SUMIF([1]E!D:D,A816,[1]E!F:F)</f>
        <v>0</v>
      </c>
      <c r="D816" s="3">
        <f>SUMIF([1]E!D:D,A816,[1]E!G:G)</f>
        <v>0</v>
      </c>
      <c r="E816" s="4">
        <f>+SUMIFS([1]E!F:F,[1]E!D:D,A816,[1]E!C:C,"&gt;="&amp;debut,[1]E!C:C,"&lt;="&amp;fin)-SUMIFS([1]E!G:G,[1]E!D:D,A816,[1]E!C:C,"&gt;="&amp;debut,[1]E!C:C,"&lt;="&amp;fin)</f>
        <v>0</v>
      </c>
      <c r="F816" s="4">
        <f>+SUMIFS([1]E!F:F,[1]E!D:D,A816,[1]E!C:C,"&gt;="&amp;$A$1,[1]E!C:C,"&lt;="&amp;$A$2)-SUMIFS([1]E!G:G,[1]E!D:D,A816,[1]E!C:C,"&gt;="&amp;$A$1,[1]E!C:C,"&lt;="&amp;$A$2)</f>
        <v>0</v>
      </c>
      <c r="G816" s="4">
        <f>+SUMIFS([1]E!F:F,[1]E!D:D,A816,[1]E!C:C,"&gt;="&amp;$A$3,[1]E!C:C,"&lt;="&amp;$A$4)-SUMIFS([1]E!G:G,[1]E!D:D,$A$10,[1]E!C:C,"&gt;="&amp;A809,[1]E!C:C,"&lt;="&amp;$A$4)</f>
        <v>0</v>
      </c>
      <c r="H816" s="4">
        <f>+SUMIFS([1]E!F:F,[1]E!K:K,Tableau1[[#Headers],[cal]],[1]E!D:D,Tableau1[[#This Row],[N° compte]])-SUMIFS([1]E!G:G,[1]E!K:K,Tableau1[[#Headers],[cal]],[1]E!D:D,Tableau1[[#This Row],[N° compte]])</f>
        <v>0</v>
      </c>
      <c r="I816" s="4">
        <f>SUMIFS([1]E!F:F,[1]E!K:K,Tableau1[[#Headers],[jjb]],[1]E!D:D,Tableau1[[#This Row],[N° compte]])-SUMIFS([1]E!F:F,[1]E!G:G,Tableau1[[#Headers],[jjb]],[1]E!D:D,Tableau1[[#This Row],[N° compte]])</f>
        <v>0</v>
      </c>
      <c r="J816" s="30"/>
    </row>
    <row r="817" spans="1:10">
      <c r="A817" s="23">
        <v>6872</v>
      </c>
      <c r="B817" s="24" t="s">
        <v>831</v>
      </c>
      <c r="C817" s="3">
        <f>SUMIF([1]E!D:D,A817,[1]E!F:F)</f>
        <v>0</v>
      </c>
      <c r="D817" s="3">
        <f>SUMIF([1]E!D:D,A817,[1]E!G:G)</f>
        <v>0</v>
      </c>
      <c r="E817" s="4">
        <f>+SUMIFS([1]E!F:F,[1]E!D:D,A817,[1]E!C:C,"&gt;="&amp;debut,[1]E!C:C,"&lt;="&amp;fin)-SUMIFS([1]E!G:G,[1]E!D:D,A817,[1]E!C:C,"&gt;="&amp;debut,[1]E!C:C,"&lt;="&amp;fin)</f>
        <v>0</v>
      </c>
      <c r="F817" s="4">
        <f>+SUMIFS([1]E!F:F,[1]E!D:D,A817,[1]E!C:C,"&gt;="&amp;$A$1,[1]E!C:C,"&lt;="&amp;$A$2)-SUMIFS([1]E!G:G,[1]E!D:D,A817,[1]E!C:C,"&gt;="&amp;$A$1,[1]E!C:C,"&lt;="&amp;$A$2)</f>
        <v>0</v>
      </c>
      <c r="G817" s="4">
        <f>+SUMIFS([1]E!F:F,[1]E!D:D,A817,[1]E!C:C,"&gt;="&amp;$A$3,[1]E!C:C,"&lt;="&amp;$A$4)-SUMIFS([1]E!G:G,[1]E!D:D,$A$10,[1]E!C:C,"&gt;="&amp;A810,[1]E!C:C,"&lt;="&amp;$A$4)</f>
        <v>0</v>
      </c>
      <c r="H817" s="4">
        <f>+SUMIFS([1]E!F:F,[1]E!K:K,Tableau1[[#Headers],[cal]],[1]E!D:D,Tableau1[[#This Row],[N° compte]])-SUMIFS([1]E!G:G,[1]E!K:K,Tableau1[[#Headers],[cal]],[1]E!D:D,Tableau1[[#This Row],[N° compte]])</f>
        <v>0</v>
      </c>
      <c r="I817" s="4">
        <f>SUMIFS([1]E!F:F,[1]E!K:K,Tableau1[[#Headers],[jjb]],[1]E!D:D,Tableau1[[#This Row],[N° compte]])-SUMIFS([1]E!F:F,[1]E!G:G,Tableau1[[#Headers],[jjb]],[1]E!D:D,Tableau1[[#This Row],[N° compte]])</f>
        <v>0</v>
      </c>
      <c r="J817" s="25"/>
    </row>
    <row r="818" spans="1:10">
      <c r="A818" s="28">
        <v>68725</v>
      </c>
      <c r="B818" s="29" t="s">
        <v>121</v>
      </c>
      <c r="C818" s="3">
        <f>SUMIF([1]E!D:D,A818,[1]E!F:F)</f>
        <v>0</v>
      </c>
      <c r="D818" s="3">
        <f>SUMIF([1]E!D:D,A818,[1]E!G:G)</f>
        <v>0</v>
      </c>
      <c r="E818" s="4">
        <f>+SUMIFS([1]E!F:F,[1]E!D:D,A818,[1]E!C:C,"&gt;="&amp;debut,[1]E!C:C,"&lt;="&amp;fin)-SUMIFS([1]E!G:G,[1]E!D:D,A818,[1]E!C:C,"&gt;="&amp;debut,[1]E!C:C,"&lt;="&amp;fin)</f>
        <v>0</v>
      </c>
      <c r="F818" s="4">
        <f>+SUMIFS([1]E!F:F,[1]E!D:D,A818,[1]E!C:C,"&gt;="&amp;$A$1,[1]E!C:C,"&lt;="&amp;$A$2)-SUMIFS([1]E!G:G,[1]E!D:D,A818,[1]E!C:C,"&gt;="&amp;$A$1,[1]E!C:C,"&lt;="&amp;$A$2)</f>
        <v>0</v>
      </c>
      <c r="G818" s="4">
        <f>+SUMIFS([1]E!F:F,[1]E!D:D,A818,[1]E!C:C,"&gt;="&amp;$A$3,[1]E!C:C,"&lt;="&amp;$A$4)-SUMIFS([1]E!G:G,[1]E!D:D,$A$10,[1]E!C:C,"&gt;="&amp;A811,[1]E!C:C,"&lt;="&amp;$A$4)</f>
        <v>0</v>
      </c>
      <c r="H818" s="4">
        <f>+SUMIFS([1]E!F:F,[1]E!K:K,Tableau1[[#Headers],[cal]],[1]E!D:D,Tableau1[[#This Row],[N° compte]])-SUMIFS([1]E!G:G,[1]E!K:K,Tableau1[[#Headers],[cal]],[1]E!D:D,Tableau1[[#This Row],[N° compte]])</f>
        <v>0</v>
      </c>
      <c r="I818" s="4">
        <f>SUMIFS([1]E!F:F,[1]E!K:K,Tableau1[[#Headers],[jjb]],[1]E!D:D,Tableau1[[#This Row],[N° compte]])-SUMIFS([1]E!F:F,[1]E!G:G,Tableau1[[#Headers],[jjb]],[1]E!D:D,Tableau1[[#This Row],[N° compte]])</f>
        <v>0</v>
      </c>
      <c r="J818" s="30"/>
    </row>
    <row r="819" spans="1:10">
      <c r="A819" s="23">
        <v>6873</v>
      </c>
      <c r="B819" s="24" t="s">
        <v>832</v>
      </c>
      <c r="C819" s="3">
        <f>SUMIF([1]E!D:D,A819,[1]E!F:F)</f>
        <v>0</v>
      </c>
      <c r="D819" s="3">
        <f>SUMIF([1]E!D:D,A819,[1]E!G:G)</f>
        <v>0</v>
      </c>
      <c r="E819" s="4">
        <f>+SUMIFS([1]E!F:F,[1]E!D:D,A819,[1]E!C:C,"&gt;="&amp;debut,[1]E!C:C,"&lt;="&amp;fin)-SUMIFS([1]E!G:G,[1]E!D:D,A819,[1]E!C:C,"&gt;="&amp;debut,[1]E!C:C,"&lt;="&amp;fin)</f>
        <v>0</v>
      </c>
      <c r="F819" s="4">
        <f>+SUMIFS([1]E!F:F,[1]E!D:D,A819,[1]E!C:C,"&gt;="&amp;$A$1,[1]E!C:C,"&lt;="&amp;$A$2)-SUMIFS([1]E!G:G,[1]E!D:D,A819,[1]E!C:C,"&gt;="&amp;$A$1,[1]E!C:C,"&lt;="&amp;$A$2)</f>
        <v>0</v>
      </c>
      <c r="G819" s="4">
        <f>+SUMIFS([1]E!F:F,[1]E!D:D,A819,[1]E!C:C,"&gt;="&amp;$A$3,[1]E!C:C,"&lt;="&amp;$A$4)-SUMIFS([1]E!G:G,[1]E!D:D,$A$10,[1]E!C:C,"&gt;="&amp;A812,[1]E!C:C,"&lt;="&amp;$A$4)</f>
        <v>0</v>
      </c>
      <c r="H819" s="4">
        <f>+SUMIFS([1]E!F:F,[1]E!K:K,Tableau1[[#Headers],[cal]],[1]E!D:D,Tableau1[[#This Row],[N° compte]])-SUMIFS([1]E!G:G,[1]E!K:K,Tableau1[[#Headers],[cal]],[1]E!D:D,Tableau1[[#This Row],[N° compte]])</f>
        <v>0</v>
      </c>
      <c r="I819" s="4">
        <f>SUMIFS([1]E!F:F,[1]E!K:K,Tableau1[[#Headers],[jjb]],[1]E!D:D,Tableau1[[#This Row],[N° compte]])-SUMIFS([1]E!F:F,[1]E!G:G,Tableau1[[#Headers],[jjb]],[1]E!D:D,Tableau1[[#This Row],[N° compte]])</f>
        <v>0</v>
      </c>
      <c r="J819" s="25"/>
    </row>
    <row r="820" spans="1:10">
      <c r="A820" s="28">
        <v>6874</v>
      </c>
      <c r="B820" s="29" t="s">
        <v>833</v>
      </c>
      <c r="C820" s="3">
        <f>SUMIF([1]E!D:D,A820,[1]E!F:F)</f>
        <v>0</v>
      </c>
      <c r="D820" s="3">
        <f>SUMIF([1]E!D:D,A820,[1]E!G:G)</f>
        <v>0</v>
      </c>
      <c r="E820" s="4">
        <f>+SUMIFS([1]E!F:F,[1]E!D:D,A820,[1]E!C:C,"&gt;="&amp;debut,[1]E!C:C,"&lt;="&amp;fin)-SUMIFS([1]E!G:G,[1]E!D:D,A820,[1]E!C:C,"&gt;="&amp;debut,[1]E!C:C,"&lt;="&amp;fin)</f>
        <v>0</v>
      </c>
      <c r="F820" s="4">
        <f>+SUMIFS([1]E!F:F,[1]E!D:D,A820,[1]E!C:C,"&gt;="&amp;$A$1,[1]E!C:C,"&lt;="&amp;$A$2)-SUMIFS([1]E!G:G,[1]E!D:D,A820,[1]E!C:C,"&gt;="&amp;$A$1,[1]E!C:C,"&lt;="&amp;$A$2)</f>
        <v>0</v>
      </c>
      <c r="G820" s="4">
        <f>+SUMIFS([1]E!F:F,[1]E!D:D,A820,[1]E!C:C,"&gt;="&amp;$A$3,[1]E!C:C,"&lt;="&amp;$A$4)-SUMIFS([1]E!G:G,[1]E!D:D,$A$10,[1]E!C:C,"&gt;="&amp;A813,[1]E!C:C,"&lt;="&amp;$A$4)</f>
        <v>0</v>
      </c>
      <c r="H820" s="4">
        <f>+SUMIFS([1]E!F:F,[1]E!K:K,Tableau1[[#Headers],[cal]],[1]E!D:D,Tableau1[[#This Row],[N° compte]])-SUMIFS([1]E!G:G,[1]E!K:K,Tableau1[[#Headers],[cal]],[1]E!D:D,Tableau1[[#This Row],[N° compte]])</f>
        <v>0</v>
      </c>
      <c r="I820" s="4">
        <f>SUMIFS([1]E!F:F,[1]E!K:K,Tableau1[[#Headers],[jjb]],[1]E!D:D,Tableau1[[#This Row],[N° compte]])-SUMIFS([1]E!F:F,[1]E!G:G,Tableau1[[#Headers],[jjb]],[1]E!D:D,Tableau1[[#This Row],[N° compte]])</f>
        <v>0</v>
      </c>
      <c r="J820" s="30"/>
    </row>
    <row r="821" spans="1:10">
      <c r="A821" s="23">
        <v>6875</v>
      </c>
      <c r="B821" s="24" t="s">
        <v>834</v>
      </c>
      <c r="C821" s="3">
        <f>SUMIF([1]E!D:D,A821,[1]E!F:F)</f>
        <v>0</v>
      </c>
      <c r="D821" s="3">
        <f>SUMIF([1]E!D:D,A821,[1]E!G:G)</f>
        <v>0</v>
      </c>
      <c r="E821" s="4">
        <f>+SUMIFS([1]E!F:F,[1]E!D:D,A821,[1]E!C:C,"&gt;="&amp;debut,[1]E!C:C,"&lt;="&amp;fin)-SUMIFS([1]E!G:G,[1]E!D:D,A821,[1]E!C:C,"&gt;="&amp;debut,[1]E!C:C,"&lt;="&amp;fin)</f>
        <v>0</v>
      </c>
      <c r="F821" s="4">
        <f>+SUMIFS([1]E!F:F,[1]E!D:D,A821,[1]E!C:C,"&gt;="&amp;$A$1,[1]E!C:C,"&lt;="&amp;$A$2)-SUMIFS([1]E!G:G,[1]E!D:D,A821,[1]E!C:C,"&gt;="&amp;$A$1,[1]E!C:C,"&lt;="&amp;$A$2)</f>
        <v>0</v>
      </c>
      <c r="G821" s="4">
        <f>+SUMIFS([1]E!F:F,[1]E!D:D,A821,[1]E!C:C,"&gt;="&amp;$A$3,[1]E!C:C,"&lt;="&amp;$A$4)-SUMIFS([1]E!G:G,[1]E!D:D,$A$10,[1]E!C:C,"&gt;="&amp;A814,[1]E!C:C,"&lt;="&amp;$A$4)</f>
        <v>0</v>
      </c>
      <c r="H821" s="4">
        <f>+SUMIFS([1]E!F:F,[1]E!K:K,Tableau1[[#Headers],[cal]],[1]E!D:D,Tableau1[[#This Row],[N° compte]])-SUMIFS([1]E!G:G,[1]E!K:K,Tableau1[[#Headers],[cal]],[1]E!D:D,Tableau1[[#This Row],[N° compte]])</f>
        <v>0</v>
      </c>
      <c r="I821" s="4">
        <f>SUMIFS([1]E!F:F,[1]E!K:K,Tableau1[[#Headers],[jjb]],[1]E!D:D,Tableau1[[#This Row],[N° compte]])-SUMIFS([1]E!F:F,[1]E!G:G,Tableau1[[#Headers],[jjb]],[1]E!D:D,Tableau1[[#This Row],[N° compte]])</f>
        <v>0</v>
      </c>
      <c r="J821" s="25"/>
    </row>
    <row r="822" spans="1:10">
      <c r="A822" s="28">
        <v>6876</v>
      </c>
      <c r="B822" s="29" t="s">
        <v>835</v>
      </c>
      <c r="C822" s="3">
        <f>SUMIF([1]E!D:D,A822,[1]E!F:F)</f>
        <v>0</v>
      </c>
      <c r="D822" s="3">
        <f>SUMIF([1]E!D:D,A822,[1]E!G:G)</f>
        <v>0</v>
      </c>
      <c r="E822" s="4">
        <f>+SUMIFS([1]E!F:F,[1]E!D:D,A822,[1]E!C:C,"&gt;="&amp;debut,[1]E!C:C,"&lt;="&amp;fin)-SUMIFS([1]E!G:G,[1]E!D:D,A822,[1]E!C:C,"&gt;="&amp;debut,[1]E!C:C,"&lt;="&amp;fin)</f>
        <v>0</v>
      </c>
      <c r="F822" s="4">
        <f>+SUMIFS([1]E!F:F,[1]E!D:D,A822,[1]E!C:C,"&gt;="&amp;$A$1,[1]E!C:C,"&lt;="&amp;$A$2)-SUMIFS([1]E!G:G,[1]E!D:D,A822,[1]E!C:C,"&gt;="&amp;$A$1,[1]E!C:C,"&lt;="&amp;$A$2)</f>
        <v>0</v>
      </c>
      <c r="G822" s="4">
        <f>+SUMIFS([1]E!F:F,[1]E!D:D,A822,[1]E!C:C,"&gt;="&amp;$A$3,[1]E!C:C,"&lt;="&amp;$A$4)-SUMIFS([1]E!G:G,[1]E!D:D,$A$10,[1]E!C:C,"&gt;="&amp;A815,[1]E!C:C,"&lt;="&amp;$A$4)</f>
        <v>0</v>
      </c>
      <c r="H822" s="4">
        <f>+SUMIFS([1]E!F:F,[1]E!K:K,Tableau1[[#Headers],[cal]],[1]E!D:D,Tableau1[[#This Row],[N° compte]])-SUMIFS([1]E!G:G,[1]E!K:K,Tableau1[[#Headers],[cal]],[1]E!D:D,Tableau1[[#This Row],[N° compte]])</f>
        <v>0</v>
      </c>
      <c r="I822" s="4">
        <f>SUMIFS([1]E!F:F,[1]E!K:K,Tableau1[[#Headers],[jjb]],[1]E!D:D,Tableau1[[#This Row],[N° compte]])-SUMIFS([1]E!F:F,[1]E!G:G,Tableau1[[#Headers],[jjb]],[1]E!D:D,Tableau1[[#This Row],[N° compte]])</f>
        <v>0</v>
      </c>
      <c r="J822" s="30"/>
    </row>
    <row r="823" spans="1:10">
      <c r="A823" s="31">
        <v>69</v>
      </c>
      <c r="B823" s="32" t="s">
        <v>836</v>
      </c>
      <c r="C823" s="3">
        <f>SUMIF([1]E!D:D,A823,[1]E!F:F)</f>
        <v>0</v>
      </c>
      <c r="D823" s="3">
        <f>SUMIF([1]E!D:D,A823,[1]E!G:G)</f>
        <v>0</v>
      </c>
      <c r="E823" s="4">
        <f>+SUMIFS([1]E!F:F,[1]E!D:D,A823,[1]E!C:C,"&gt;="&amp;debut,[1]E!C:C,"&lt;="&amp;fin)-SUMIFS([1]E!G:G,[1]E!D:D,A823,[1]E!C:C,"&gt;="&amp;debut,[1]E!C:C,"&lt;="&amp;fin)</f>
        <v>0</v>
      </c>
      <c r="F823" s="4">
        <f>+SUMIFS([1]E!F:F,[1]E!D:D,A823,[1]E!C:C,"&gt;="&amp;$A$1,[1]E!C:C,"&lt;="&amp;$A$2)-SUMIFS([1]E!G:G,[1]E!D:D,A823,[1]E!C:C,"&gt;="&amp;$A$1,[1]E!C:C,"&lt;="&amp;$A$2)</f>
        <v>0</v>
      </c>
      <c r="G823" s="4">
        <f>+SUMIFS([1]E!F:F,[1]E!D:D,A823,[1]E!C:C,"&gt;="&amp;$A$3,[1]E!C:C,"&lt;="&amp;$A$4)-SUMIFS([1]E!G:G,[1]E!D:D,$A$10,[1]E!C:C,"&gt;="&amp;A816,[1]E!C:C,"&lt;="&amp;$A$4)</f>
        <v>0</v>
      </c>
      <c r="H823" s="4">
        <f>+SUMIFS([1]E!F:F,[1]E!K:K,Tableau1[[#Headers],[cal]],[1]E!D:D,Tableau1[[#This Row],[N° compte]])-SUMIFS([1]E!G:G,[1]E!K:K,Tableau1[[#Headers],[cal]],[1]E!D:D,Tableau1[[#This Row],[N° compte]])</f>
        <v>0</v>
      </c>
      <c r="I823" s="4">
        <f>SUMIFS([1]E!F:F,[1]E!K:K,Tableau1[[#Headers],[jjb]],[1]E!D:D,Tableau1[[#This Row],[N° compte]])-SUMIFS([1]E!F:F,[1]E!G:G,Tableau1[[#Headers],[jjb]],[1]E!D:D,Tableau1[[#This Row],[N° compte]])</f>
        <v>0</v>
      </c>
      <c r="J823" s="33"/>
    </row>
    <row r="824" spans="1:10">
      <c r="A824" s="28">
        <v>691</v>
      </c>
      <c r="B824" s="29" t="s">
        <v>152</v>
      </c>
      <c r="C824" s="3">
        <f>SUMIF([1]E!D:D,A824,[1]E!F:F)</f>
        <v>0</v>
      </c>
      <c r="D824" s="3">
        <f>SUMIF([1]E!D:D,A824,[1]E!G:G)</f>
        <v>0</v>
      </c>
      <c r="E824" s="4">
        <f>+SUMIFS([1]E!F:F,[1]E!D:D,A824,[1]E!C:C,"&gt;="&amp;debut,[1]E!C:C,"&lt;="&amp;fin)-SUMIFS([1]E!G:G,[1]E!D:D,A824,[1]E!C:C,"&gt;="&amp;debut,[1]E!C:C,"&lt;="&amp;fin)</f>
        <v>0</v>
      </c>
      <c r="F824" s="4">
        <f>+SUMIFS([1]E!F:F,[1]E!D:D,A824,[1]E!C:C,"&gt;="&amp;$A$1,[1]E!C:C,"&lt;="&amp;$A$2)-SUMIFS([1]E!G:G,[1]E!D:D,A824,[1]E!C:C,"&gt;="&amp;$A$1,[1]E!C:C,"&lt;="&amp;$A$2)</f>
        <v>0</v>
      </c>
      <c r="G824" s="4">
        <f>+SUMIFS([1]E!F:F,[1]E!D:D,A824,[1]E!C:C,"&gt;="&amp;$A$3,[1]E!C:C,"&lt;="&amp;$A$4)-SUMIFS([1]E!G:G,[1]E!D:D,$A$10,[1]E!C:C,"&gt;="&amp;A817,[1]E!C:C,"&lt;="&amp;$A$4)</f>
        <v>0</v>
      </c>
      <c r="H824" s="4">
        <f>+SUMIFS([1]E!F:F,[1]E!K:K,Tableau1[[#Headers],[cal]],[1]E!D:D,Tableau1[[#This Row],[N° compte]])-SUMIFS([1]E!G:G,[1]E!K:K,Tableau1[[#Headers],[cal]],[1]E!D:D,Tableau1[[#This Row],[N° compte]])</f>
        <v>0</v>
      </c>
      <c r="I824" s="4">
        <f>SUMIFS([1]E!F:F,[1]E!K:K,Tableau1[[#Headers],[jjb]],[1]E!D:D,Tableau1[[#This Row],[N° compte]])-SUMIFS([1]E!F:F,[1]E!G:G,Tableau1[[#Headers],[jjb]],[1]E!D:D,Tableau1[[#This Row],[N° compte]])</f>
        <v>0</v>
      </c>
      <c r="J824" s="30" t="s">
        <v>152</v>
      </c>
    </row>
    <row r="825" spans="1:10">
      <c r="A825" s="23">
        <v>695</v>
      </c>
      <c r="B825" s="24" t="s">
        <v>837</v>
      </c>
      <c r="C825" s="3">
        <f>SUMIF([1]E!D:D,A825,[1]E!F:F)</f>
        <v>0</v>
      </c>
      <c r="D825" s="3">
        <f>SUMIF([1]E!D:D,A825,[1]E!G:G)</f>
        <v>0</v>
      </c>
      <c r="E825" s="4">
        <f>+SUMIFS([1]E!F:F,[1]E!D:D,A825,[1]E!C:C,"&gt;="&amp;debut,[1]E!C:C,"&lt;="&amp;fin)-SUMIFS([1]E!G:G,[1]E!D:D,A825,[1]E!C:C,"&gt;="&amp;debut,[1]E!C:C,"&lt;="&amp;fin)</f>
        <v>0</v>
      </c>
      <c r="F825" s="4">
        <f>+SUMIFS([1]E!F:F,[1]E!D:D,A825,[1]E!C:C,"&gt;="&amp;$A$1,[1]E!C:C,"&lt;="&amp;$A$2)-SUMIFS([1]E!G:G,[1]E!D:D,A825,[1]E!C:C,"&gt;="&amp;$A$1,[1]E!C:C,"&lt;="&amp;$A$2)</f>
        <v>0</v>
      </c>
      <c r="G825" s="4">
        <f>+SUMIFS([1]E!F:F,[1]E!D:D,A825,[1]E!C:C,"&gt;="&amp;$A$3,[1]E!C:C,"&lt;="&amp;$A$4)-SUMIFS([1]E!G:G,[1]E!D:D,$A$10,[1]E!C:C,"&gt;="&amp;A818,[1]E!C:C,"&lt;="&amp;$A$4)</f>
        <v>0</v>
      </c>
      <c r="H825" s="4">
        <f>+SUMIFS([1]E!F:F,[1]E!K:K,Tableau1[[#Headers],[cal]],[1]E!D:D,Tableau1[[#This Row],[N° compte]])-SUMIFS([1]E!G:G,[1]E!K:K,Tableau1[[#Headers],[cal]],[1]E!D:D,Tableau1[[#This Row],[N° compte]])</f>
        <v>0</v>
      </c>
      <c r="I825" s="4">
        <f>SUMIFS([1]E!F:F,[1]E!K:K,Tableau1[[#Headers],[jjb]],[1]E!D:D,Tableau1[[#This Row],[N° compte]])-SUMIFS([1]E!F:F,[1]E!G:G,Tableau1[[#Headers],[jjb]],[1]E!D:D,Tableau1[[#This Row],[N° compte]])</f>
        <v>0</v>
      </c>
      <c r="J825" s="25" t="s">
        <v>837</v>
      </c>
    </row>
    <row r="826" spans="1:10">
      <c r="A826" s="28">
        <v>6951</v>
      </c>
      <c r="B826" s="29" t="s">
        <v>838</v>
      </c>
      <c r="C826" s="3">
        <f>SUMIF([1]E!D:D,A826,[1]E!F:F)</f>
        <v>0</v>
      </c>
      <c r="D826" s="3">
        <f>SUMIF([1]E!D:D,A826,[1]E!G:G)</f>
        <v>0</v>
      </c>
      <c r="E826" s="4">
        <f>+SUMIFS([1]E!F:F,[1]E!D:D,A826,[1]E!C:C,"&gt;="&amp;debut,[1]E!C:C,"&lt;="&amp;fin)-SUMIFS([1]E!G:G,[1]E!D:D,A826,[1]E!C:C,"&gt;="&amp;debut,[1]E!C:C,"&lt;="&amp;fin)</f>
        <v>0</v>
      </c>
      <c r="F826" s="4">
        <f>+SUMIFS([1]E!F:F,[1]E!D:D,A826,[1]E!C:C,"&gt;="&amp;$A$1,[1]E!C:C,"&lt;="&amp;$A$2)-SUMIFS([1]E!G:G,[1]E!D:D,A826,[1]E!C:C,"&gt;="&amp;$A$1,[1]E!C:C,"&lt;="&amp;$A$2)</f>
        <v>0</v>
      </c>
      <c r="G826" s="4">
        <f>+SUMIFS([1]E!F:F,[1]E!D:D,A826,[1]E!C:C,"&gt;="&amp;$A$3,[1]E!C:C,"&lt;="&amp;$A$4)-SUMIFS([1]E!G:G,[1]E!D:D,$A$10,[1]E!C:C,"&gt;="&amp;A819,[1]E!C:C,"&lt;="&amp;$A$4)</f>
        <v>0</v>
      </c>
      <c r="H826" s="4">
        <f>+SUMIFS([1]E!F:F,[1]E!K:K,Tableau1[[#Headers],[cal]],[1]E!D:D,Tableau1[[#This Row],[N° compte]])-SUMIFS([1]E!G:G,[1]E!K:K,Tableau1[[#Headers],[cal]],[1]E!D:D,Tableau1[[#This Row],[N° compte]])</f>
        <v>0</v>
      </c>
      <c r="I826" s="4">
        <f>SUMIFS([1]E!F:F,[1]E!K:K,Tableau1[[#Headers],[jjb]],[1]E!D:D,Tableau1[[#This Row],[N° compte]])-SUMIFS([1]E!F:F,[1]E!G:G,Tableau1[[#Headers],[jjb]],[1]E!D:D,Tableau1[[#This Row],[N° compte]])</f>
        <v>0</v>
      </c>
      <c r="J826" s="30" t="s">
        <v>837</v>
      </c>
    </row>
    <row r="827" spans="1:10">
      <c r="A827" s="23">
        <v>6952</v>
      </c>
      <c r="B827" s="24" t="s">
        <v>839</v>
      </c>
      <c r="C827" s="3">
        <f>SUMIF([1]E!D:D,A827,[1]E!F:F)</f>
        <v>0</v>
      </c>
      <c r="D827" s="3">
        <f>SUMIF([1]E!D:D,A827,[1]E!G:G)</f>
        <v>0</v>
      </c>
      <c r="E827" s="4">
        <f>+SUMIFS([1]E!F:F,[1]E!D:D,A827,[1]E!C:C,"&gt;="&amp;debut,[1]E!C:C,"&lt;="&amp;fin)-SUMIFS([1]E!G:G,[1]E!D:D,A827,[1]E!C:C,"&gt;="&amp;debut,[1]E!C:C,"&lt;="&amp;fin)</f>
        <v>0</v>
      </c>
      <c r="F827" s="4">
        <f>+SUMIFS([1]E!F:F,[1]E!D:D,A827,[1]E!C:C,"&gt;="&amp;$A$1,[1]E!C:C,"&lt;="&amp;$A$2)-SUMIFS([1]E!G:G,[1]E!D:D,A827,[1]E!C:C,"&gt;="&amp;$A$1,[1]E!C:C,"&lt;="&amp;$A$2)</f>
        <v>0</v>
      </c>
      <c r="G827" s="4">
        <f>+SUMIFS([1]E!F:F,[1]E!D:D,A827,[1]E!C:C,"&gt;="&amp;$A$3,[1]E!C:C,"&lt;="&amp;$A$4)-SUMIFS([1]E!G:G,[1]E!D:D,$A$10,[1]E!C:C,"&gt;="&amp;A820,[1]E!C:C,"&lt;="&amp;$A$4)</f>
        <v>0</v>
      </c>
      <c r="H827" s="4">
        <f>+SUMIFS([1]E!F:F,[1]E!K:K,Tableau1[[#Headers],[cal]],[1]E!D:D,Tableau1[[#This Row],[N° compte]])-SUMIFS([1]E!G:G,[1]E!K:K,Tableau1[[#Headers],[cal]],[1]E!D:D,Tableau1[[#This Row],[N° compte]])</f>
        <v>0</v>
      </c>
      <c r="I827" s="4">
        <f>SUMIFS([1]E!F:F,[1]E!K:K,Tableau1[[#Headers],[jjb]],[1]E!D:D,Tableau1[[#This Row],[N° compte]])-SUMIFS([1]E!F:F,[1]E!G:G,Tableau1[[#Headers],[jjb]],[1]E!D:D,Tableau1[[#This Row],[N° compte]])</f>
        <v>0</v>
      </c>
      <c r="J827" s="25" t="s">
        <v>837</v>
      </c>
    </row>
    <row r="828" spans="1:10">
      <c r="A828" s="28">
        <v>6954</v>
      </c>
      <c r="B828" s="29" t="s">
        <v>840</v>
      </c>
      <c r="C828" s="3">
        <f>SUMIF([1]E!D:D,A828,[1]E!F:F)</f>
        <v>0</v>
      </c>
      <c r="D828" s="3">
        <f>SUMIF([1]E!D:D,A828,[1]E!G:G)</f>
        <v>0</v>
      </c>
      <c r="E828" s="4">
        <f>+SUMIFS([1]E!F:F,[1]E!D:D,A828,[1]E!C:C,"&gt;="&amp;debut,[1]E!C:C,"&lt;="&amp;fin)-SUMIFS([1]E!G:G,[1]E!D:D,A828,[1]E!C:C,"&gt;="&amp;debut,[1]E!C:C,"&lt;="&amp;fin)</f>
        <v>0</v>
      </c>
      <c r="F828" s="4">
        <f>+SUMIFS([1]E!F:F,[1]E!D:D,A828,[1]E!C:C,"&gt;="&amp;$A$1,[1]E!C:C,"&lt;="&amp;$A$2)-SUMIFS([1]E!G:G,[1]E!D:D,A828,[1]E!C:C,"&gt;="&amp;$A$1,[1]E!C:C,"&lt;="&amp;$A$2)</f>
        <v>0</v>
      </c>
      <c r="G828" s="4">
        <f>+SUMIFS([1]E!F:F,[1]E!D:D,A828,[1]E!C:C,"&gt;="&amp;$A$3,[1]E!C:C,"&lt;="&amp;$A$4)-SUMIFS([1]E!G:G,[1]E!D:D,$A$10,[1]E!C:C,"&gt;="&amp;A821,[1]E!C:C,"&lt;="&amp;$A$4)</f>
        <v>0</v>
      </c>
      <c r="H828" s="4">
        <f>+SUMIFS([1]E!F:F,[1]E!K:K,Tableau1[[#Headers],[cal]],[1]E!D:D,Tableau1[[#This Row],[N° compte]])-SUMIFS([1]E!G:G,[1]E!K:K,Tableau1[[#Headers],[cal]],[1]E!D:D,Tableau1[[#This Row],[N° compte]])</f>
        <v>0</v>
      </c>
      <c r="I828" s="4">
        <f>SUMIFS([1]E!F:F,[1]E!K:K,Tableau1[[#Headers],[jjb]],[1]E!D:D,Tableau1[[#This Row],[N° compte]])-SUMIFS([1]E!F:F,[1]E!G:G,Tableau1[[#Headers],[jjb]],[1]E!D:D,Tableau1[[#This Row],[N° compte]])</f>
        <v>0</v>
      </c>
      <c r="J828" s="30" t="s">
        <v>837</v>
      </c>
    </row>
    <row r="829" spans="1:10">
      <c r="A829" s="23">
        <v>696</v>
      </c>
      <c r="B829" s="24" t="s">
        <v>841</v>
      </c>
      <c r="C829" s="3">
        <f>SUMIF([1]E!D:D,A829,[1]E!F:F)</f>
        <v>0</v>
      </c>
      <c r="D829" s="3">
        <f>SUMIF([1]E!D:D,A829,[1]E!G:G)</f>
        <v>0</v>
      </c>
      <c r="E829" s="4">
        <f>+SUMIFS([1]E!F:F,[1]E!D:D,A829,[1]E!C:C,"&gt;="&amp;debut,[1]E!C:C,"&lt;="&amp;fin)-SUMIFS([1]E!G:G,[1]E!D:D,A829,[1]E!C:C,"&gt;="&amp;debut,[1]E!C:C,"&lt;="&amp;fin)</f>
        <v>0</v>
      </c>
      <c r="F829" s="4">
        <f>+SUMIFS([1]E!F:F,[1]E!D:D,A829,[1]E!C:C,"&gt;="&amp;$A$1,[1]E!C:C,"&lt;="&amp;$A$2)-SUMIFS([1]E!G:G,[1]E!D:D,A829,[1]E!C:C,"&gt;="&amp;$A$1,[1]E!C:C,"&lt;="&amp;$A$2)</f>
        <v>0</v>
      </c>
      <c r="G829" s="4">
        <f>+SUMIFS([1]E!F:F,[1]E!D:D,A829,[1]E!C:C,"&gt;="&amp;$A$3,[1]E!C:C,"&lt;="&amp;$A$4)-SUMIFS([1]E!G:G,[1]E!D:D,$A$10,[1]E!C:C,"&gt;="&amp;A822,[1]E!C:C,"&lt;="&amp;$A$4)</f>
        <v>0</v>
      </c>
      <c r="H829" s="4">
        <f>+SUMIFS([1]E!F:F,[1]E!K:K,Tableau1[[#Headers],[cal]],[1]E!D:D,Tableau1[[#This Row],[N° compte]])-SUMIFS([1]E!G:G,[1]E!K:K,Tableau1[[#Headers],[cal]],[1]E!D:D,Tableau1[[#This Row],[N° compte]])</f>
        <v>0</v>
      </c>
      <c r="I829" s="4">
        <f>SUMIFS([1]E!F:F,[1]E!K:K,Tableau1[[#Headers],[jjb]],[1]E!D:D,Tableau1[[#This Row],[N° compte]])-SUMIFS([1]E!F:F,[1]E!G:G,Tableau1[[#Headers],[jjb]],[1]E!D:D,Tableau1[[#This Row],[N° compte]])</f>
        <v>0</v>
      </c>
      <c r="J829" s="25"/>
    </row>
    <row r="830" spans="1:10">
      <c r="A830" s="28">
        <v>698</v>
      </c>
      <c r="B830" s="29" t="s">
        <v>842</v>
      </c>
      <c r="C830" s="3">
        <f>SUMIF([1]E!D:D,A830,[1]E!F:F)</f>
        <v>0</v>
      </c>
      <c r="D830" s="3">
        <f>SUMIF([1]E!D:D,A830,[1]E!G:G)</f>
        <v>0</v>
      </c>
      <c r="E830" s="4">
        <f>+SUMIFS([1]E!F:F,[1]E!D:D,A830,[1]E!C:C,"&gt;="&amp;debut,[1]E!C:C,"&lt;="&amp;fin)-SUMIFS([1]E!G:G,[1]E!D:D,A830,[1]E!C:C,"&gt;="&amp;debut,[1]E!C:C,"&lt;="&amp;fin)</f>
        <v>0</v>
      </c>
      <c r="F830" s="4">
        <f>+SUMIFS([1]E!F:F,[1]E!D:D,A830,[1]E!C:C,"&gt;="&amp;$A$1,[1]E!C:C,"&lt;="&amp;$A$2)-SUMIFS([1]E!G:G,[1]E!D:D,A830,[1]E!C:C,"&gt;="&amp;$A$1,[1]E!C:C,"&lt;="&amp;$A$2)</f>
        <v>0</v>
      </c>
      <c r="G830" s="4">
        <f>+SUMIFS([1]E!F:F,[1]E!D:D,A830,[1]E!C:C,"&gt;="&amp;$A$3,[1]E!C:C,"&lt;="&amp;$A$4)-SUMIFS([1]E!G:G,[1]E!D:D,$A$10,[1]E!C:C,"&gt;="&amp;A823,[1]E!C:C,"&lt;="&amp;$A$4)</f>
        <v>0</v>
      </c>
      <c r="H830" s="4">
        <f>+SUMIFS([1]E!F:F,[1]E!K:K,Tableau1[[#Headers],[cal]],[1]E!D:D,Tableau1[[#This Row],[N° compte]])-SUMIFS([1]E!G:G,[1]E!K:K,Tableau1[[#Headers],[cal]],[1]E!D:D,Tableau1[[#This Row],[N° compte]])</f>
        <v>0</v>
      </c>
      <c r="I830" s="4">
        <f>SUMIFS([1]E!F:F,[1]E!K:K,Tableau1[[#Headers],[jjb]],[1]E!D:D,Tableau1[[#This Row],[N° compte]])-SUMIFS([1]E!F:F,[1]E!G:G,Tableau1[[#Headers],[jjb]],[1]E!D:D,Tableau1[[#This Row],[N° compte]])</f>
        <v>0</v>
      </c>
      <c r="J830" s="30"/>
    </row>
    <row r="831" spans="1:10">
      <c r="A831" s="23">
        <v>6981</v>
      </c>
      <c r="B831" s="24" t="s">
        <v>843</v>
      </c>
      <c r="C831" s="3">
        <f>SUMIF([1]E!D:D,A831,[1]E!F:F)</f>
        <v>0</v>
      </c>
      <c r="D831" s="3">
        <f>SUMIF([1]E!D:D,A831,[1]E!G:G)</f>
        <v>0</v>
      </c>
      <c r="E831" s="4">
        <f>+SUMIFS([1]E!F:F,[1]E!D:D,A831,[1]E!C:C,"&gt;="&amp;debut,[1]E!C:C,"&lt;="&amp;fin)-SUMIFS([1]E!G:G,[1]E!D:D,A831,[1]E!C:C,"&gt;="&amp;debut,[1]E!C:C,"&lt;="&amp;fin)</f>
        <v>0</v>
      </c>
      <c r="F831" s="4">
        <f>+SUMIFS([1]E!F:F,[1]E!D:D,A831,[1]E!C:C,"&gt;="&amp;$A$1,[1]E!C:C,"&lt;="&amp;$A$2)-SUMIFS([1]E!G:G,[1]E!D:D,A831,[1]E!C:C,"&gt;="&amp;$A$1,[1]E!C:C,"&lt;="&amp;$A$2)</f>
        <v>0</v>
      </c>
      <c r="G831" s="4">
        <f>+SUMIFS([1]E!F:F,[1]E!D:D,A831,[1]E!C:C,"&gt;="&amp;$A$3,[1]E!C:C,"&lt;="&amp;$A$4)-SUMIFS([1]E!G:G,[1]E!D:D,$A$10,[1]E!C:C,"&gt;="&amp;A824,[1]E!C:C,"&lt;="&amp;$A$4)</f>
        <v>0</v>
      </c>
      <c r="H831" s="4">
        <f>+SUMIFS([1]E!F:F,[1]E!K:K,Tableau1[[#Headers],[cal]],[1]E!D:D,Tableau1[[#This Row],[N° compte]])-SUMIFS([1]E!G:G,[1]E!K:K,Tableau1[[#Headers],[cal]],[1]E!D:D,Tableau1[[#This Row],[N° compte]])</f>
        <v>0</v>
      </c>
      <c r="I831" s="4">
        <f>SUMIFS([1]E!F:F,[1]E!K:K,Tableau1[[#Headers],[jjb]],[1]E!D:D,Tableau1[[#This Row],[N° compte]])-SUMIFS([1]E!F:F,[1]E!G:G,Tableau1[[#Headers],[jjb]],[1]E!D:D,Tableau1[[#This Row],[N° compte]])</f>
        <v>0</v>
      </c>
      <c r="J831" s="25"/>
    </row>
    <row r="832" spans="1:10">
      <c r="A832" s="28">
        <v>6989</v>
      </c>
      <c r="B832" s="29" t="s">
        <v>844</v>
      </c>
      <c r="C832" s="3">
        <f>SUMIF([1]E!D:D,A832,[1]E!F:F)</f>
        <v>0</v>
      </c>
      <c r="D832" s="3">
        <f>SUMIF([1]E!D:D,A832,[1]E!G:G)</f>
        <v>0</v>
      </c>
      <c r="E832" s="4">
        <f>+SUMIFS([1]E!F:F,[1]E!D:D,A832,[1]E!C:C,"&gt;="&amp;debut,[1]E!C:C,"&lt;="&amp;fin)-SUMIFS([1]E!G:G,[1]E!D:D,A832,[1]E!C:C,"&gt;="&amp;debut,[1]E!C:C,"&lt;="&amp;fin)</f>
        <v>0</v>
      </c>
      <c r="F832" s="4">
        <f>+SUMIFS([1]E!F:F,[1]E!D:D,A832,[1]E!C:C,"&gt;="&amp;$A$1,[1]E!C:C,"&lt;="&amp;$A$2)-SUMIFS([1]E!G:G,[1]E!D:D,A832,[1]E!C:C,"&gt;="&amp;$A$1,[1]E!C:C,"&lt;="&amp;$A$2)</f>
        <v>0</v>
      </c>
      <c r="G832" s="4">
        <f>+SUMIFS([1]E!F:F,[1]E!D:D,A832,[1]E!C:C,"&gt;="&amp;$A$3,[1]E!C:C,"&lt;="&amp;$A$4)-SUMIFS([1]E!G:G,[1]E!D:D,$A$10,[1]E!C:C,"&gt;="&amp;A825,[1]E!C:C,"&lt;="&amp;$A$4)</f>
        <v>0</v>
      </c>
      <c r="H832" s="4">
        <f>+SUMIFS([1]E!F:F,[1]E!K:K,Tableau1[[#Headers],[cal]],[1]E!D:D,Tableau1[[#This Row],[N° compte]])-SUMIFS([1]E!G:G,[1]E!K:K,Tableau1[[#Headers],[cal]],[1]E!D:D,Tableau1[[#This Row],[N° compte]])</f>
        <v>0</v>
      </c>
      <c r="I832" s="4">
        <f>SUMIFS([1]E!F:F,[1]E!K:K,Tableau1[[#Headers],[jjb]],[1]E!D:D,Tableau1[[#This Row],[N° compte]])-SUMIFS([1]E!F:F,[1]E!G:G,Tableau1[[#Headers],[jjb]],[1]E!D:D,Tableau1[[#This Row],[N° compte]])</f>
        <v>0</v>
      </c>
      <c r="J832" s="30"/>
    </row>
    <row r="833" spans="1:10">
      <c r="A833" s="23">
        <v>699</v>
      </c>
      <c r="B833" s="24" t="s">
        <v>845</v>
      </c>
      <c r="C833" s="3">
        <f>SUMIF([1]E!D:D,A833,[1]E!F:F)</f>
        <v>0</v>
      </c>
      <c r="D833" s="3">
        <f>SUMIF([1]E!D:D,A833,[1]E!G:G)</f>
        <v>0</v>
      </c>
      <c r="E833" s="4">
        <f>+SUMIFS([1]E!F:F,[1]E!D:D,A833,[1]E!C:C,"&gt;="&amp;debut,[1]E!C:C,"&lt;="&amp;fin)-SUMIFS([1]E!G:G,[1]E!D:D,A833,[1]E!C:C,"&gt;="&amp;debut,[1]E!C:C,"&lt;="&amp;fin)</f>
        <v>0</v>
      </c>
      <c r="F833" s="4">
        <f>+SUMIFS([1]E!F:F,[1]E!D:D,A833,[1]E!C:C,"&gt;="&amp;$A$1,[1]E!C:C,"&lt;="&amp;$A$2)-SUMIFS([1]E!G:G,[1]E!D:D,A833,[1]E!C:C,"&gt;="&amp;$A$1,[1]E!C:C,"&lt;="&amp;$A$2)</f>
        <v>0</v>
      </c>
      <c r="G833" s="4">
        <f>+SUMIFS([1]E!F:F,[1]E!D:D,A833,[1]E!C:C,"&gt;="&amp;$A$3,[1]E!C:C,"&lt;="&amp;$A$4)-SUMIFS([1]E!G:G,[1]E!D:D,$A$10,[1]E!C:C,"&gt;="&amp;A826,[1]E!C:C,"&lt;="&amp;$A$4)</f>
        <v>0</v>
      </c>
      <c r="H833" s="4">
        <f>+SUMIFS([1]E!F:F,[1]E!K:K,Tableau1[[#Headers],[cal]],[1]E!D:D,Tableau1[[#This Row],[N° compte]])-SUMIFS([1]E!G:G,[1]E!K:K,Tableau1[[#Headers],[cal]],[1]E!D:D,Tableau1[[#This Row],[N° compte]])</f>
        <v>0</v>
      </c>
      <c r="I833" s="4">
        <f>SUMIFS([1]E!F:F,[1]E!K:K,Tableau1[[#Headers],[jjb]],[1]E!D:D,Tableau1[[#This Row],[N° compte]])-SUMIFS([1]E!F:F,[1]E!G:G,Tableau1[[#Headers],[jjb]],[1]E!D:D,Tableau1[[#This Row],[N° compte]])</f>
        <v>0</v>
      </c>
      <c r="J833" s="25"/>
    </row>
    <row r="834" spans="1:10">
      <c r="A834" s="20">
        <v>70</v>
      </c>
      <c r="B834" s="21" t="s">
        <v>846</v>
      </c>
      <c r="C834" s="3">
        <f>SUMIF([1]E!D:D,A834,[1]E!F:F)</f>
        <v>0</v>
      </c>
      <c r="D834" s="3">
        <f>SUMIF([1]E!D:D,A834,[1]E!G:G)</f>
        <v>0</v>
      </c>
      <c r="E834" s="4">
        <f>+SUMIFS([1]E!F:F,[1]E!D:D,A834,[1]E!C:C,"&gt;="&amp;debut,[1]E!C:C,"&lt;="&amp;fin)-SUMIFS([1]E!G:G,[1]E!D:D,A834,[1]E!C:C,"&gt;="&amp;debut,[1]E!C:C,"&lt;="&amp;fin)</f>
        <v>0</v>
      </c>
      <c r="F834" s="4">
        <f>+SUMIFS([1]E!F:F,[1]E!D:D,A834,[1]E!C:C,"&gt;="&amp;$A$1,[1]E!C:C,"&lt;="&amp;$A$2)-SUMIFS([1]E!G:G,[1]E!D:D,A834,[1]E!C:C,"&gt;="&amp;$A$1,[1]E!C:C,"&lt;="&amp;$A$2)</f>
        <v>0</v>
      </c>
      <c r="G834" s="4">
        <f>+SUMIFS([1]E!F:F,[1]E!D:D,A834,[1]E!C:C,"&gt;="&amp;$A$3,[1]E!C:C,"&lt;="&amp;$A$4)-SUMIFS([1]E!G:G,[1]E!D:D,$A$10,[1]E!C:C,"&gt;="&amp;A827,[1]E!C:C,"&lt;="&amp;$A$4)</f>
        <v>0</v>
      </c>
      <c r="H834" s="4">
        <f>+SUMIFS([1]E!F:F,[1]E!K:K,Tableau1[[#Headers],[cal]],[1]E!D:D,Tableau1[[#This Row],[N° compte]])-SUMIFS([1]E!G:G,[1]E!K:K,Tableau1[[#Headers],[cal]],[1]E!D:D,Tableau1[[#This Row],[N° compte]])</f>
        <v>0</v>
      </c>
      <c r="I834" s="4">
        <f>SUMIFS([1]E!F:F,[1]E!K:K,Tableau1[[#Headers],[jjb]],[1]E!D:D,Tableau1[[#This Row],[N° compte]])-SUMIFS([1]E!F:F,[1]E!G:G,Tableau1[[#Headers],[jjb]],[1]E!D:D,Tableau1[[#This Row],[N° compte]])</f>
        <v>0</v>
      </c>
      <c r="J834" s="22"/>
    </row>
    <row r="835" spans="1:10">
      <c r="A835" s="23">
        <v>701</v>
      </c>
      <c r="B835" s="24" t="s">
        <v>847</v>
      </c>
      <c r="C835" s="3">
        <f>SUMIF([1]E!D:D,A835,[1]E!F:F)</f>
        <v>0</v>
      </c>
      <c r="D835" s="3">
        <f>SUMIF([1]E!D:D,A835,[1]E!G:G)</f>
        <v>0</v>
      </c>
      <c r="E835" s="4">
        <f>+SUMIFS([1]E!F:F,[1]E!D:D,A835,[1]E!C:C,"&gt;="&amp;debut,[1]E!C:C,"&lt;="&amp;fin)-SUMIFS([1]E!G:G,[1]E!D:D,A835,[1]E!C:C,"&gt;="&amp;debut,[1]E!C:C,"&lt;="&amp;fin)</f>
        <v>0</v>
      </c>
      <c r="F835" s="4">
        <f>+SUMIFS([1]E!F:F,[1]E!D:D,A835,[1]E!C:C,"&gt;="&amp;$A$1,[1]E!C:C,"&lt;="&amp;$A$2)-SUMIFS([1]E!G:G,[1]E!D:D,A835,[1]E!C:C,"&gt;="&amp;$A$1,[1]E!C:C,"&lt;="&amp;$A$2)</f>
        <v>0</v>
      </c>
      <c r="G835" s="4">
        <f>+SUMIFS([1]E!F:F,[1]E!D:D,A835,[1]E!C:C,"&gt;="&amp;$A$3,[1]E!C:C,"&lt;="&amp;$A$4)-SUMIFS([1]E!G:G,[1]E!D:D,$A$10,[1]E!C:C,"&gt;="&amp;A828,[1]E!C:C,"&lt;="&amp;$A$4)</f>
        <v>0</v>
      </c>
      <c r="H835" s="4">
        <f>+SUMIFS([1]E!F:F,[1]E!K:K,Tableau1[[#Headers],[cal]],[1]E!D:D,Tableau1[[#This Row],[N° compte]])-SUMIFS([1]E!G:G,[1]E!K:K,Tableau1[[#Headers],[cal]],[1]E!D:D,Tableau1[[#This Row],[N° compte]])</f>
        <v>0</v>
      </c>
      <c r="I835" s="4">
        <f>SUMIFS([1]E!F:F,[1]E!K:K,Tableau1[[#Headers],[jjb]],[1]E!D:D,Tableau1[[#This Row],[N° compte]])-SUMIFS([1]E!F:F,[1]E!G:G,Tableau1[[#Headers],[jjb]],[1]E!D:D,Tableau1[[#This Row],[N° compte]])</f>
        <v>0</v>
      </c>
      <c r="J835" s="25"/>
    </row>
    <row r="836" spans="1:10">
      <c r="A836" s="28">
        <v>7011</v>
      </c>
      <c r="B836" s="29" t="s">
        <v>372</v>
      </c>
      <c r="C836" s="3">
        <f>SUMIF([1]E!D:D,A836,[1]E!F:F)</f>
        <v>0</v>
      </c>
      <c r="D836" s="3">
        <f>SUMIF([1]E!D:D,A836,[1]E!G:G)</f>
        <v>0</v>
      </c>
      <c r="E836" s="4">
        <f>+SUMIFS([1]E!F:F,[1]E!D:D,A836,[1]E!C:C,"&gt;="&amp;debut,[1]E!C:C,"&lt;="&amp;fin)-SUMIFS([1]E!G:G,[1]E!D:D,A836,[1]E!C:C,"&gt;="&amp;debut,[1]E!C:C,"&lt;="&amp;fin)</f>
        <v>0</v>
      </c>
      <c r="F836" s="4">
        <f>+SUMIFS([1]E!F:F,[1]E!D:D,A836,[1]E!C:C,"&gt;="&amp;$A$1,[1]E!C:C,"&lt;="&amp;$A$2)-SUMIFS([1]E!G:G,[1]E!D:D,A836,[1]E!C:C,"&gt;="&amp;$A$1,[1]E!C:C,"&lt;="&amp;$A$2)</f>
        <v>0</v>
      </c>
      <c r="G836" s="4">
        <f>+SUMIFS([1]E!F:F,[1]E!D:D,A836,[1]E!C:C,"&gt;="&amp;$A$3,[1]E!C:C,"&lt;="&amp;$A$4)-SUMIFS([1]E!G:G,[1]E!D:D,$A$10,[1]E!C:C,"&gt;="&amp;A829,[1]E!C:C,"&lt;="&amp;$A$4)</f>
        <v>0</v>
      </c>
      <c r="H836" s="4">
        <f>+SUMIFS([1]E!F:F,[1]E!K:K,Tableau1[[#Headers],[cal]],[1]E!D:D,Tableau1[[#This Row],[N° compte]])-SUMIFS([1]E!G:G,[1]E!K:K,Tableau1[[#Headers],[cal]],[1]E!D:D,Tableau1[[#This Row],[N° compte]])</f>
        <v>0</v>
      </c>
      <c r="I836" s="4">
        <f>SUMIFS([1]E!F:F,[1]E!K:K,Tableau1[[#Headers],[jjb]],[1]E!D:D,Tableau1[[#This Row],[N° compte]])-SUMIFS([1]E!F:F,[1]E!G:G,Tableau1[[#Headers],[jjb]],[1]E!D:D,Tableau1[[#This Row],[N° compte]])</f>
        <v>0</v>
      </c>
      <c r="J836" s="30"/>
    </row>
    <row r="837" spans="1:10">
      <c r="A837" s="23">
        <v>7012</v>
      </c>
      <c r="B837" s="24" t="s">
        <v>373</v>
      </c>
      <c r="C837" s="3">
        <f>SUMIF([1]E!D:D,A837,[1]E!F:F)</f>
        <v>0</v>
      </c>
      <c r="D837" s="3">
        <f>SUMIF([1]E!D:D,A837,[1]E!G:G)</f>
        <v>0</v>
      </c>
      <c r="E837" s="4">
        <f>+SUMIFS([1]E!F:F,[1]E!D:D,A837,[1]E!C:C,"&gt;="&amp;debut,[1]E!C:C,"&lt;="&amp;fin)-SUMIFS([1]E!G:G,[1]E!D:D,A837,[1]E!C:C,"&gt;="&amp;debut,[1]E!C:C,"&lt;="&amp;fin)</f>
        <v>0</v>
      </c>
      <c r="F837" s="4">
        <f>+SUMIFS([1]E!F:F,[1]E!D:D,A837,[1]E!C:C,"&gt;="&amp;$A$1,[1]E!C:C,"&lt;="&amp;$A$2)-SUMIFS([1]E!G:G,[1]E!D:D,A837,[1]E!C:C,"&gt;="&amp;$A$1,[1]E!C:C,"&lt;="&amp;$A$2)</f>
        <v>0</v>
      </c>
      <c r="G837" s="4">
        <f>+SUMIFS([1]E!F:F,[1]E!D:D,A837,[1]E!C:C,"&gt;="&amp;$A$3,[1]E!C:C,"&lt;="&amp;$A$4)-SUMIFS([1]E!G:G,[1]E!D:D,$A$10,[1]E!C:C,"&gt;="&amp;A830,[1]E!C:C,"&lt;="&amp;$A$4)</f>
        <v>0</v>
      </c>
      <c r="H837" s="4">
        <f>+SUMIFS([1]E!F:F,[1]E!K:K,Tableau1[[#Headers],[cal]],[1]E!D:D,Tableau1[[#This Row],[N° compte]])-SUMIFS([1]E!G:G,[1]E!K:K,Tableau1[[#Headers],[cal]],[1]E!D:D,Tableau1[[#This Row],[N° compte]])</f>
        <v>0</v>
      </c>
      <c r="I837" s="4">
        <f>SUMIFS([1]E!F:F,[1]E!K:K,Tableau1[[#Headers],[jjb]],[1]E!D:D,Tableau1[[#This Row],[N° compte]])-SUMIFS([1]E!F:F,[1]E!G:G,Tableau1[[#Headers],[jjb]],[1]E!D:D,Tableau1[[#This Row],[N° compte]])</f>
        <v>0</v>
      </c>
      <c r="J837" s="25"/>
    </row>
    <row r="838" spans="1:10">
      <c r="A838" s="28">
        <v>702</v>
      </c>
      <c r="B838" s="29" t="s">
        <v>848</v>
      </c>
      <c r="C838" s="3">
        <f>SUMIF([1]E!D:D,A838,[1]E!F:F)</f>
        <v>0</v>
      </c>
      <c r="D838" s="3">
        <f>SUMIF([1]E!D:D,A838,[1]E!G:G)</f>
        <v>0</v>
      </c>
      <c r="E838" s="4">
        <f>+SUMIFS([1]E!F:F,[1]E!D:D,A838,[1]E!C:C,"&gt;="&amp;debut,[1]E!C:C,"&lt;="&amp;fin)-SUMIFS([1]E!G:G,[1]E!D:D,A838,[1]E!C:C,"&gt;="&amp;debut,[1]E!C:C,"&lt;="&amp;fin)</f>
        <v>0</v>
      </c>
      <c r="F838" s="4">
        <f>+SUMIFS([1]E!F:F,[1]E!D:D,A838,[1]E!C:C,"&gt;="&amp;$A$1,[1]E!C:C,"&lt;="&amp;$A$2)-SUMIFS([1]E!G:G,[1]E!D:D,A838,[1]E!C:C,"&gt;="&amp;$A$1,[1]E!C:C,"&lt;="&amp;$A$2)</f>
        <v>0</v>
      </c>
      <c r="G838" s="4">
        <f>+SUMIFS([1]E!F:F,[1]E!D:D,A838,[1]E!C:C,"&gt;="&amp;$A$3,[1]E!C:C,"&lt;="&amp;$A$4)-SUMIFS([1]E!G:G,[1]E!D:D,$A$10,[1]E!C:C,"&gt;="&amp;A831,[1]E!C:C,"&lt;="&amp;$A$4)</f>
        <v>0</v>
      </c>
      <c r="H838" s="4">
        <f>+SUMIFS([1]E!F:F,[1]E!K:K,Tableau1[[#Headers],[cal]],[1]E!D:D,Tableau1[[#This Row],[N° compte]])-SUMIFS([1]E!G:G,[1]E!K:K,Tableau1[[#Headers],[cal]],[1]E!D:D,Tableau1[[#This Row],[N° compte]])</f>
        <v>0</v>
      </c>
      <c r="I838" s="4">
        <f>SUMIFS([1]E!F:F,[1]E!K:K,Tableau1[[#Headers],[jjb]],[1]E!D:D,Tableau1[[#This Row],[N° compte]])-SUMIFS([1]E!F:F,[1]E!G:G,Tableau1[[#Headers],[jjb]],[1]E!D:D,Tableau1[[#This Row],[N° compte]])</f>
        <v>0</v>
      </c>
      <c r="J838" s="30"/>
    </row>
    <row r="839" spans="1:10">
      <c r="A839" s="23">
        <v>703</v>
      </c>
      <c r="B839" s="24" t="s">
        <v>849</v>
      </c>
      <c r="C839" s="3">
        <f>SUMIF([1]E!D:D,A839,[1]E!F:F)</f>
        <v>0</v>
      </c>
      <c r="D839" s="3">
        <f>SUMIF([1]E!D:D,A839,[1]E!G:G)</f>
        <v>0</v>
      </c>
      <c r="E839" s="4">
        <f>+SUMIFS([1]E!F:F,[1]E!D:D,A839,[1]E!C:C,"&gt;="&amp;debut,[1]E!C:C,"&lt;="&amp;fin)-SUMIFS([1]E!G:G,[1]E!D:D,A839,[1]E!C:C,"&gt;="&amp;debut,[1]E!C:C,"&lt;="&amp;fin)</f>
        <v>0</v>
      </c>
      <c r="F839" s="4">
        <f>+SUMIFS([1]E!F:F,[1]E!D:D,A839,[1]E!C:C,"&gt;="&amp;$A$1,[1]E!C:C,"&lt;="&amp;$A$2)-SUMIFS([1]E!G:G,[1]E!D:D,A839,[1]E!C:C,"&gt;="&amp;$A$1,[1]E!C:C,"&lt;="&amp;$A$2)</f>
        <v>0</v>
      </c>
      <c r="G839" s="4">
        <f>+SUMIFS([1]E!F:F,[1]E!D:D,A839,[1]E!C:C,"&gt;="&amp;$A$3,[1]E!C:C,"&lt;="&amp;$A$4)-SUMIFS([1]E!G:G,[1]E!D:D,$A$10,[1]E!C:C,"&gt;="&amp;A832,[1]E!C:C,"&lt;="&amp;$A$4)</f>
        <v>0</v>
      </c>
      <c r="H839" s="4">
        <f>+SUMIFS([1]E!F:F,[1]E!K:K,Tableau1[[#Headers],[cal]],[1]E!D:D,Tableau1[[#This Row],[N° compte]])-SUMIFS([1]E!G:G,[1]E!K:K,Tableau1[[#Headers],[cal]],[1]E!D:D,Tableau1[[#This Row],[N° compte]])</f>
        <v>0</v>
      </c>
      <c r="I839" s="4">
        <f>SUMIFS([1]E!F:F,[1]E!K:K,Tableau1[[#Headers],[jjb]],[1]E!D:D,Tableau1[[#This Row],[N° compte]])-SUMIFS([1]E!F:F,[1]E!G:G,Tableau1[[#Headers],[jjb]],[1]E!D:D,Tableau1[[#This Row],[N° compte]])</f>
        <v>0</v>
      </c>
      <c r="J839" s="25"/>
    </row>
    <row r="840" spans="1:10">
      <c r="A840" s="28">
        <v>704</v>
      </c>
      <c r="B840" s="29" t="s">
        <v>850</v>
      </c>
      <c r="C840" s="3">
        <f>SUMIF([1]E!D:D,A840,[1]E!F:F)</f>
        <v>0</v>
      </c>
      <c r="D840" s="3">
        <f>SUMIF([1]E!D:D,A840,[1]E!G:G)</f>
        <v>0</v>
      </c>
      <c r="E840" s="4">
        <f>+SUMIFS([1]E!F:F,[1]E!D:D,A840,[1]E!C:C,"&gt;="&amp;debut,[1]E!C:C,"&lt;="&amp;fin)-SUMIFS([1]E!G:G,[1]E!D:D,A840,[1]E!C:C,"&gt;="&amp;debut,[1]E!C:C,"&lt;="&amp;fin)</f>
        <v>0</v>
      </c>
      <c r="F840" s="4">
        <f>+SUMIFS([1]E!F:F,[1]E!D:D,A840,[1]E!C:C,"&gt;="&amp;$A$1,[1]E!C:C,"&lt;="&amp;$A$2)-SUMIFS([1]E!G:G,[1]E!D:D,A840,[1]E!C:C,"&gt;="&amp;$A$1,[1]E!C:C,"&lt;="&amp;$A$2)</f>
        <v>0</v>
      </c>
      <c r="G840" s="4">
        <f>+SUMIFS([1]E!F:F,[1]E!D:D,A840,[1]E!C:C,"&gt;="&amp;$A$3,[1]E!C:C,"&lt;="&amp;$A$4)-SUMIFS([1]E!G:G,[1]E!D:D,$A$10,[1]E!C:C,"&gt;="&amp;A833,[1]E!C:C,"&lt;="&amp;$A$4)</f>
        <v>0</v>
      </c>
      <c r="H840" s="4">
        <f>+SUMIFS([1]E!F:F,[1]E!K:K,Tableau1[[#Headers],[cal]],[1]E!D:D,Tableau1[[#This Row],[N° compte]])-SUMIFS([1]E!G:G,[1]E!K:K,Tableau1[[#Headers],[cal]],[1]E!D:D,Tableau1[[#This Row],[N° compte]])</f>
        <v>0</v>
      </c>
      <c r="I840" s="4">
        <f>SUMIFS([1]E!F:F,[1]E!K:K,Tableau1[[#Headers],[jjb]],[1]E!D:D,Tableau1[[#This Row],[N° compte]])-SUMIFS([1]E!F:F,[1]E!G:G,Tableau1[[#Headers],[jjb]],[1]E!D:D,Tableau1[[#This Row],[N° compte]])</f>
        <v>0</v>
      </c>
      <c r="J840" s="30"/>
    </row>
    <row r="841" spans="1:10">
      <c r="A841" s="23">
        <v>7041</v>
      </c>
      <c r="B841" s="24" t="s">
        <v>851</v>
      </c>
      <c r="C841" s="3">
        <f>SUMIF([1]E!D:D,A841,[1]E!F:F)</f>
        <v>0</v>
      </c>
      <c r="D841" s="3">
        <f>SUMIF([1]E!D:D,A841,[1]E!G:G)</f>
        <v>0</v>
      </c>
      <c r="E841" s="4">
        <f>+SUMIFS([1]E!F:F,[1]E!D:D,A841,[1]E!C:C,"&gt;="&amp;debut,[1]E!C:C,"&lt;="&amp;fin)-SUMIFS([1]E!G:G,[1]E!D:D,A841,[1]E!C:C,"&gt;="&amp;debut,[1]E!C:C,"&lt;="&amp;fin)</f>
        <v>0</v>
      </c>
      <c r="F841" s="4">
        <f>+SUMIFS([1]E!F:F,[1]E!D:D,A841,[1]E!C:C,"&gt;="&amp;$A$1,[1]E!C:C,"&lt;="&amp;$A$2)-SUMIFS([1]E!G:G,[1]E!D:D,A841,[1]E!C:C,"&gt;="&amp;$A$1,[1]E!C:C,"&lt;="&amp;$A$2)</f>
        <v>0</v>
      </c>
      <c r="G841" s="4">
        <f>+SUMIFS([1]E!F:F,[1]E!D:D,A841,[1]E!C:C,"&gt;="&amp;$A$3,[1]E!C:C,"&lt;="&amp;$A$4)-SUMIFS([1]E!G:G,[1]E!D:D,$A$10,[1]E!C:C,"&gt;="&amp;A834,[1]E!C:C,"&lt;="&amp;$A$4)</f>
        <v>0</v>
      </c>
      <c r="H841" s="4">
        <f>+SUMIFS([1]E!F:F,[1]E!K:K,Tableau1[[#Headers],[cal]],[1]E!D:D,Tableau1[[#This Row],[N° compte]])-SUMIFS([1]E!G:G,[1]E!K:K,Tableau1[[#Headers],[cal]],[1]E!D:D,Tableau1[[#This Row],[N° compte]])</f>
        <v>0</v>
      </c>
      <c r="I841" s="4">
        <f>SUMIFS([1]E!F:F,[1]E!K:K,Tableau1[[#Headers],[jjb]],[1]E!D:D,Tableau1[[#This Row],[N° compte]])-SUMIFS([1]E!F:F,[1]E!G:G,Tableau1[[#Headers],[jjb]],[1]E!D:D,Tableau1[[#This Row],[N° compte]])</f>
        <v>0</v>
      </c>
      <c r="J841" s="25"/>
    </row>
    <row r="842" spans="1:10">
      <c r="A842" s="28">
        <v>7042</v>
      </c>
      <c r="B842" s="29" t="s">
        <v>852</v>
      </c>
      <c r="C842" s="3">
        <f>SUMIF([1]E!D:D,A842,[1]E!F:F)</f>
        <v>0</v>
      </c>
      <c r="D842" s="3">
        <f>SUMIF([1]E!D:D,A842,[1]E!G:G)</f>
        <v>0</v>
      </c>
      <c r="E842" s="4">
        <f>+SUMIFS([1]E!F:F,[1]E!D:D,A842,[1]E!C:C,"&gt;="&amp;debut,[1]E!C:C,"&lt;="&amp;fin)-SUMIFS([1]E!G:G,[1]E!D:D,A842,[1]E!C:C,"&gt;="&amp;debut,[1]E!C:C,"&lt;="&amp;fin)</f>
        <v>0</v>
      </c>
      <c r="F842" s="4">
        <f>+SUMIFS([1]E!F:F,[1]E!D:D,A842,[1]E!C:C,"&gt;="&amp;$A$1,[1]E!C:C,"&lt;="&amp;$A$2)-SUMIFS([1]E!G:G,[1]E!D:D,A842,[1]E!C:C,"&gt;="&amp;$A$1,[1]E!C:C,"&lt;="&amp;$A$2)</f>
        <v>0</v>
      </c>
      <c r="G842" s="4">
        <f>+SUMIFS([1]E!F:F,[1]E!D:D,A842,[1]E!C:C,"&gt;="&amp;$A$3,[1]E!C:C,"&lt;="&amp;$A$4)-SUMIFS([1]E!G:G,[1]E!D:D,$A$10,[1]E!C:C,"&gt;="&amp;A835,[1]E!C:C,"&lt;="&amp;$A$4)</f>
        <v>0</v>
      </c>
      <c r="H842" s="4">
        <f>+SUMIFS([1]E!F:F,[1]E!K:K,Tableau1[[#Headers],[cal]],[1]E!D:D,Tableau1[[#This Row],[N° compte]])-SUMIFS([1]E!G:G,[1]E!K:K,Tableau1[[#Headers],[cal]],[1]E!D:D,Tableau1[[#This Row],[N° compte]])</f>
        <v>0</v>
      </c>
      <c r="I842" s="4">
        <f>SUMIFS([1]E!F:F,[1]E!K:K,Tableau1[[#Headers],[jjb]],[1]E!D:D,Tableau1[[#This Row],[N° compte]])-SUMIFS([1]E!F:F,[1]E!G:G,Tableau1[[#Headers],[jjb]],[1]E!D:D,Tableau1[[#This Row],[N° compte]])</f>
        <v>0</v>
      </c>
      <c r="J842" s="30"/>
    </row>
    <row r="843" spans="1:10">
      <c r="A843" s="23">
        <v>705</v>
      </c>
      <c r="B843" s="24" t="s">
        <v>853</v>
      </c>
      <c r="C843" s="3">
        <f>SUMIF([1]E!D:D,A843,[1]E!F:F)</f>
        <v>0</v>
      </c>
      <c r="D843" s="3">
        <f>SUMIF([1]E!D:D,A843,[1]E!G:G)</f>
        <v>0</v>
      </c>
      <c r="E843" s="4">
        <f>+SUMIFS([1]E!F:F,[1]E!D:D,A843,[1]E!C:C,"&gt;="&amp;debut,[1]E!C:C,"&lt;="&amp;fin)-SUMIFS([1]E!G:G,[1]E!D:D,A843,[1]E!C:C,"&gt;="&amp;debut,[1]E!C:C,"&lt;="&amp;fin)</f>
        <v>0</v>
      </c>
      <c r="F843" s="4">
        <f>+SUMIFS([1]E!F:F,[1]E!D:D,A843,[1]E!C:C,"&gt;="&amp;$A$1,[1]E!C:C,"&lt;="&amp;$A$2)-SUMIFS([1]E!G:G,[1]E!D:D,A843,[1]E!C:C,"&gt;="&amp;$A$1,[1]E!C:C,"&lt;="&amp;$A$2)</f>
        <v>0</v>
      </c>
      <c r="G843" s="4">
        <f>+SUMIFS([1]E!F:F,[1]E!D:D,A843,[1]E!C:C,"&gt;="&amp;$A$3,[1]E!C:C,"&lt;="&amp;$A$4)-SUMIFS([1]E!G:G,[1]E!D:D,$A$10,[1]E!C:C,"&gt;="&amp;A836,[1]E!C:C,"&lt;="&amp;$A$4)</f>
        <v>0</v>
      </c>
      <c r="H843" s="4">
        <f>+SUMIFS([1]E!F:F,[1]E!K:K,Tableau1[[#Headers],[cal]],[1]E!D:D,Tableau1[[#This Row],[N° compte]])-SUMIFS([1]E!G:G,[1]E!K:K,Tableau1[[#Headers],[cal]],[1]E!D:D,Tableau1[[#This Row],[N° compte]])</f>
        <v>0</v>
      </c>
      <c r="I843" s="4">
        <f>SUMIFS([1]E!F:F,[1]E!K:K,Tableau1[[#Headers],[jjb]],[1]E!D:D,Tableau1[[#This Row],[N° compte]])-SUMIFS([1]E!F:F,[1]E!G:G,Tableau1[[#Headers],[jjb]],[1]E!D:D,Tableau1[[#This Row],[N° compte]])</f>
        <v>0</v>
      </c>
      <c r="J843" s="25"/>
    </row>
    <row r="844" spans="1:10">
      <c r="A844" s="28">
        <v>706</v>
      </c>
      <c r="B844" s="29" t="s">
        <v>854</v>
      </c>
      <c r="C844" s="3">
        <f>SUMIF([1]E!D:D,A844,[1]E!F:F)</f>
        <v>0</v>
      </c>
      <c r="D844" s="3">
        <f>SUMIF([1]E!D:D,A844,[1]E!G:G)</f>
        <v>0</v>
      </c>
      <c r="E844" s="4">
        <f>+SUMIFS([1]E!F:F,[1]E!D:D,A844,[1]E!C:C,"&gt;="&amp;debut,[1]E!C:C,"&lt;="&amp;fin)-SUMIFS([1]E!G:G,[1]E!D:D,A844,[1]E!C:C,"&gt;="&amp;debut,[1]E!C:C,"&lt;="&amp;fin)</f>
        <v>0</v>
      </c>
      <c r="F844" s="4">
        <f>+SUMIFS([1]E!F:F,[1]E!D:D,A844,[1]E!C:C,"&gt;="&amp;$A$1,[1]E!C:C,"&lt;="&amp;$A$2)-SUMIFS([1]E!G:G,[1]E!D:D,A844,[1]E!C:C,"&gt;="&amp;$A$1,[1]E!C:C,"&lt;="&amp;$A$2)</f>
        <v>0</v>
      </c>
      <c r="G844" s="4">
        <f>+SUMIFS([1]E!F:F,[1]E!D:D,A844,[1]E!C:C,"&gt;="&amp;$A$3,[1]E!C:C,"&lt;="&amp;$A$4)-SUMIFS([1]E!G:G,[1]E!D:D,$A$10,[1]E!C:C,"&gt;="&amp;A837,[1]E!C:C,"&lt;="&amp;$A$4)</f>
        <v>0</v>
      </c>
      <c r="H844" s="4">
        <f>+SUMIFS([1]E!F:F,[1]E!K:K,Tableau1[[#Headers],[cal]],[1]E!D:D,Tableau1[[#This Row],[N° compte]])-SUMIFS([1]E!G:G,[1]E!K:K,Tableau1[[#Headers],[cal]],[1]E!D:D,Tableau1[[#This Row],[N° compte]])</f>
        <v>0</v>
      </c>
      <c r="I844" s="4">
        <f>SUMIFS([1]E!F:F,[1]E!K:K,Tableau1[[#Headers],[jjb]],[1]E!D:D,Tableau1[[#This Row],[N° compte]])-SUMIFS([1]E!F:F,[1]E!G:G,Tableau1[[#Headers],[jjb]],[1]E!D:D,Tableau1[[#This Row],[N° compte]])</f>
        <v>0</v>
      </c>
      <c r="J844" s="30"/>
    </row>
    <row r="845" spans="1:10">
      <c r="A845" s="23">
        <v>707</v>
      </c>
      <c r="B845" s="24" t="s">
        <v>855</v>
      </c>
      <c r="C845" s="3">
        <f>SUMIF([1]E!D:D,A845,[1]E!F:F)</f>
        <v>0</v>
      </c>
      <c r="D845" s="3">
        <f>SUMIF([1]E!D:D,A845,[1]E!G:G)</f>
        <v>0</v>
      </c>
      <c r="E845" s="4">
        <f>+SUMIFS([1]E!F:F,[1]E!D:D,A845,[1]E!C:C,"&gt;="&amp;debut,[1]E!C:C,"&lt;="&amp;fin)-SUMIFS([1]E!G:G,[1]E!D:D,A845,[1]E!C:C,"&gt;="&amp;debut,[1]E!C:C,"&lt;="&amp;fin)</f>
        <v>0</v>
      </c>
      <c r="F845" s="4">
        <f>+SUMIFS([1]E!F:F,[1]E!D:D,A845,[1]E!C:C,"&gt;="&amp;$A$1,[1]E!C:C,"&lt;="&amp;$A$2)-SUMIFS([1]E!G:G,[1]E!D:D,A845,[1]E!C:C,"&gt;="&amp;$A$1,[1]E!C:C,"&lt;="&amp;$A$2)</f>
        <v>0</v>
      </c>
      <c r="G845" s="4">
        <f>+SUMIFS([1]E!F:F,[1]E!D:D,A845,[1]E!C:C,"&gt;="&amp;$A$3,[1]E!C:C,"&lt;="&amp;$A$4)-SUMIFS([1]E!G:G,[1]E!D:D,$A$10,[1]E!C:C,"&gt;="&amp;A838,[1]E!C:C,"&lt;="&amp;$A$4)</f>
        <v>0</v>
      </c>
      <c r="H845" s="4">
        <f>+SUMIFS([1]E!F:F,[1]E!K:K,Tableau1[[#Headers],[cal]],[1]E!D:D,Tableau1[[#This Row],[N° compte]])-SUMIFS([1]E!G:G,[1]E!K:K,Tableau1[[#Headers],[cal]],[1]E!D:D,Tableau1[[#This Row],[N° compte]])</f>
        <v>0</v>
      </c>
      <c r="I845" s="4">
        <f>SUMIFS([1]E!F:F,[1]E!K:K,Tableau1[[#Headers],[jjb]],[1]E!D:D,Tableau1[[#This Row],[N° compte]])-SUMIFS([1]E!F:F,[1]E!G:G,Tableau1[[#Headers],[jjb]],[1]E!D:D,Tableau1[[#This Row],[N° compte]])</f>
        <v>0</v>
      </c>
      <c r="J845" s="25" t="s">
        <v>855</v>
      </c>
    </row>
    <row r="846" spans="1:10">
      <c r="A846" s="28">
        <v>7071</v>
      </c>
      <c r="B846" s="29" t="s">
        <v>381</v>
      </c>
      <c r="C846" s="3">
        <f>SUMIF([1]E!D:D,A846,[1]E!F:F)</f>
        <v>0</v>
      </c>
      <c r="D846" s="3">
        <f>SUMIF([1]E!D:D,A846,[1]E!G:G)</f>
        <v>0</v>
      </c>
      <c r="E846" s="4">
        <f>+SUMIFS([1]E!F:F,[1]E!D:D,A846,[1]E!C:C,"&gt;="&amp;debut,[1]E!C:C,"&lt;="&amp;fin)-SUMIFS([1]E!G:G,[1]E!D:D,A846,[1]E!C:C,"&gt;="&amp;debut,[1]E!C:C,"&lt;="&amp;fin)</f>
        <v>0</v>
      </c>
      <c r="F846" s="4">
        <f>+SUMIFS([1]E!F:F,[1]E!D:D,A846,[1]E!C:C,"&gt;="&amp;$A$1,[1]E!C:C,"&lt;="&amp;$A$2)-SUMIFS([1]E!G:G,[1]E!D:D,A846,[1]E!C:C,"&gt;="&amp;$A$1,[1]E!C:C,"&lt;="&amp;$A$2)</f>
        <v>0</v>
      </c>
      <c r="G846" s="4">
        <f>+SUMIFS([1]E!F:F,[1]E!D:D,A846,[1]E!C:C,"&gt;="&amp;$A$3,[1]E!C:C,"&lt;="&amp;$A$4)-SUMIFS([1]E!G:G,[1]E!D:D,$A$10,[1]E!C:C,"&gt;="&amp;A839,[1]E!C:C,"&lt;="&amp;$A$4)</f>
        <v>0</v>
      </c>
      <c r="H846" s="4">
        <f>+SUMIFS([1]E!F:F,[1]E!K:K,Tableau1[[#Headers],[cal]],[1]E!D:D,Tableau1[[#This Row],[N° compte]])-SUMIFS([1]E!G:G,[1]E!K:K,Tableau1[[#Headers],[cal]],[1]E!D:D,Tableau1[[#This Row],[N° compte]])</f>
        <v>0</v>
      </c>
      <c r="I846" s="4">
        <f>SUMIFS([1]E!F:F,[1]E!K:K,Tableau1[[#Headers],[jjb]],[1]E!D:D,Tableau1[[#This Row],[N° compte]])-SUMIFS([1]E!F:F,[1]E!G:G,Tableau1[[#Headers],[jjb]],[1]E!D:D,Tableau1[[#This Row],[N° compte]])</f>
        <v>0</v>
      </c>
      <c r="J846" s="30" t="s">
        <v>855</v>
      </c>
    </row>
    <row r="847" spans="1:10">
      <c r="A847" s="23">
        <v>7072</v>
      </c>
      <c r="B847" s="24" t="s">
        <v>382</v>
      </c>
      <c r="C847" s="3">
        <f>SUMIF([1]E!D:D,A847,[1]E!F:F)</f>
        <v>0</v>
      </c>
      <c r="D847" s="3">
        <f>SUMIF([1]E!D:D,A847,[1]E!G:G)</f>
        <v>0</v>
      </c>
      <c r="E847" s="4">
        <f>+SUMIFS([1]E!F:F,[1]E!D:D,A847,[1]E!C:C,"&gt;="&amp;debut,[1]E!C:C,"&lt;="&amp;fin)-SUMIFS([1]E!G:G,[1]E!D:D,A847,[1]E!C:C,"&gt;="&amp;debut,[1]E!C:C,"&lt;="&amp;fin)</f>
        <v>0</v>
      </c>
      <c r="F847" s="4">
        <f>+SUMIFS([1]E!F:F,[1]E!D:D,A847,[1]E!C:C,"&gt;="&amp;$A$1,[1]E!C:C,"&lt;="&amp;$A$2)-SUMIFS([1]E!G:G,[1]E!D:D,A847,[1]E!C:C,"&gt;="&amp;$A$1,[1]E!C:C,"&lt;="&amp;$A$2)</f>
        <v>0</v>
      </c>
      <c r="G847" s="4">
        <f>+SUMIFS([1]E!F:F,[1]E!D:D,A847,[1]E!C:C,"&gt;="&amp;$A$3,[1]E!C:C,"&lt;="&amp;$A$4)-SUMIFS([1]E!G:G,[1]E!D:D,$A$10,[1]E!C:C,"&gt;="&amp;A840,[1]E!C:C,"&lt;="&amp;$A$4)</f>
        <v>0</v>
      </c>
      <c r="H847" s="4">
        <f>+SUMIFS([1]E!F:F,[1]E!K:K,Tableau1[[#Headers],[cal]],[1]E!D:D,Tableau1[[#This Row],[N° compte]])-SUMIFS([1]E!G:G,[1]E!K:K,Tableau1[[#Headers],[cal]],[1]E!D:D,Tableau1[[#This Row],[N° compte]])</f>
        <v>0</v>
      </c>
      <c r="I847" s="4">
        <f>SUMIFS([1]E!F:F,[1]E!K:K,Tableau1[[#Headers],[jjb]],[1]E!D:D,Tableau1[[#This Row],[N° compte]])-SUMIFS([1]E!F:F,[1]E!G:G,Tableau1[[#Headers],[jjb]],[1]E!D:D,Tableau1[[#This Row],[N° compte]])</f>
        <v>0</v>
      </c>
      <c r="J847" s="25" t="s">
        <v>855</v>
      </c>
    </row>
    <row r="848" spans="1:10">
      <c r="A848" s="28">
        <v>708</v>
      </c>
      <c r="B848" s="29" t="s">
        <v>856</v>
      </c>
      <c r="C848" s="3">
        <f>SUMIF([1]E!D:D,A848,[1]E!F:F)</f>
        <v>0</v>
      </c>
      <c r="D848" s="3">
        <f>SUMIF([1]E!D:D,A848,[1]E!G:G)</f>
        <v>0</v>
      </c>
      <c r="E848" s="4">
        <f>+SUMIFS([1]E!F:F,[1]E!D:D,A848,[1]E!C:C,"&gt;="&amp;debut,[1]E!C:C,"&lt;="&amp;fin)-SUMIFS([1]E!G:G,[1]E!D:D,A848,[1]E!C:C,"&gt;="&amp;debut,[1]E!C:C,"&lt;="&amp;fin)</f>
        <v>0</v>
      </c>
      <c r="F848" s="4">
        <f>+SUMIFS([1]E!F:F,[1]E!D:D,A848,[1]E!C:C,"&gt;="&amp;$A$1,[1]E!C:C,"&lt;="&amp;$A$2)-SUMIFS([1]E!G:G,[1]E!D:D,A848,[1]E!C:C,"&gt;="&amp;$A$1,[1]E!C:C,"&lt;="&amp;$A$2)</f>
        <v>0</v>
      </c>
      <c r="G848" s="4">
        <f>+SUMIFS([1]E!F:F,[1]E!D:D,A848,[1]E!C:C,"&gt;="&amp;$A$3,[1]E!C:C,"&lt;="&amp;$A$4)-SUMIFS([1]E!G:G,[1]E!D:D,$A$10,[1]E!C:C,"&gt;="&amp;A841,[1]E!C:C,"&lt;="&amp;$A$4)</f>
        <v>0</v>
      </c>
      <c r="H848" s="4">
        <f>+SUMIFS([1]E!F:F,[1]E!K:K,Tableau1[[#Headers],[cal]],[1]E!D:D,Tableau1[[#This Row],[N° compte]])-SUMIFS([1]E!G:G,[1]E!K:K,Tableau1[[#Headers],[cal]],[1]E!D:D,Tableau1[[#This Row],[N° compte]])</f>
        <v>0</v>
      </c>
      <c r="I848" s="4">
        <f>SUMIFS([1]E!F:F,[1]E!K:K,Tableau1[[#Headers],[jjb]],[1]E!D:D,Tableau1[[#This Row],[N° compte]])-SUMIFS([1]E!F:F,[1]E!G:G,Tableau1[[#Headers],[jjb]],[1]E!D:D,Tableau1[[#This Row],[N° compte]])</f>
        <v>0</v>
      </c>
      <c r="J848" s="30"/>
    </row>
    <row r="849" spans="1:10">
      <c r="A849" s="23">
        <v>7081</v>
      </c>
      <c r="B849" s="24" t="s">
        <v>857</v>
      </c>
      <c r="C849" s="3">
        <f>SUMIF([1]E!D:D,A849,[1]E!F:F)</f>
        <v>0</v>
      </c>
      <c r="D849" s="3">
        <f>SUMIF([1]E!D:D,A849,[1]E!G:G)</f>
        <v>0</v>
      </c>
      <c r="E849" s="4">
        <f>+SUMIFS([1]E!F:F,[1]E!D:D,A849,[1]E!C:C,"&gt;="&amp;debut,[1]E!C:C,"&lt;="&amp;fin)-SUMIFS([1]E!G:G,[1]E!D:D,A849,[1]E!C:C,"&gt;="&amp;debut,[1]E!C:C,"&lt;="&amp;fin)</f>
        <v>0</v>
      </c>
      <c r="F849" s="4">
        <f>+SUMIFS([1]E!F:F,[1]E!D:D,A849,[1]E!C:C,"&gt;="&amp;$A$1,[1]E!C:C,"&lt;="&amp;$A$2)-SUMIFS([1]E!G:G,[1]E!D:D,A849,[1]E!C:C,"&gt;="&amp;$A$1,[1]E!C:C,"&lt;="&amp;$A$2)</f>
        <v>0</v>
      </c>
      <c r="G849" s="4">
        <f>+SUMIFS([1]E!F:F,[1]E!D:D,A849,[1]E!C:C,"&gt;="&amp;$A$3,[1]E!C:C,"&lt;="&amp;$A$4)-SUMIFS([1]E!G:G,[1]E!D:D,$A$10,[1]E!C:C,"&gt;="&amp;A842,[1]E!C:C,"&lt;="&amp;$A$4)</f>
        <v>0</v>
      </c>
      <c r="H849" s="4">
        <f>+SUMIFS([1]E!F:F,[1]E!K:K,Tableau1[[#Headers],[cal]],[1]E!D:D,Tableau1[[#This Row],[N° compte]])-SUMIFS([1]E!G:G,[1]E!K:K,Tableau1[[#Headers],[cal]],[1]E!D:D,Tableau1[[#This Row],[N° compte]])</f>
        <v>0</v>
      </c>
      <c r="I849" s="4">
        <f>SUMIFS([1]E!F:F,[1]E!K:K,Tableau1[[#Headers],[jjb]],[1]E!D:D,Tableau1[[#This Row],[N° compte]])-SUMIFS([1]E!F:F,[1]E!G:G,Tableau1[[#Headers],[jjb]],[1]E!D:D,Tableau1[[#This Row],[N° compte]])</f>
        <v>0</v>
      </c>
      <c r="J849" s="25"/>
    </row>
    <row r="850" spans="1:10">
      <c r="A850" s="28">
        <v>7082</v>
      </c>
      <c r="B850" s="29" t="s">
        <v>858</v>
      </c>
      <c r="C850" s="3">
        <f>SUMIF([1]E!D:D,A850,[1]E!F:F)</f>
        <v>0</v>
      </c>
      <c r="D850" s="3">
        <f>SUMIF([1]E!D:D,A850,[1]E!G:G)</f>
        <v>0</v>
      </c>
      <c r="E850" s="4">
        <f>+SUMIFS([1]E!F:F,[1]E!D:D,A850,[1]E!C:C,"&gt;="&amp;debut,[1]E!C:C,"&lt;="&amp;fin)-SUMIFS([1]E!G:G,[1]E!D:D,A850,[1]E!C:C,"&gt;="&amp;debut,[1]E!C:C,"&lt;="&amp;fin)</f>
        <v>0</v>
      </c>
      <c r="F850" s="4">
        <f>+SUMIFS([1]E!F:F,[1]E!D:D,A850,[1]E!C:C,"&gt;="&amp;$A$1,[1]E!C:C,"&lt;="&amp;$A$2)-SUMIFS([1]E!G:G,[1]E!D:D,A850,[1]E!C:C,"&gt;="&amp;$A$1,[1]E!C:C,"&lt;="&amp;$A$2)</f>
        <v>0</v>
      </c>
      <c r="G850" s="4">
        <f>+SUMIFS([1]E!F:F,[1]E!D:D,A850,[1]E!C:C,"&gt;="&amp;$A$3,[1]E!C:C,"&lt;="&amp;$A$4)-SUMIFS([1]E!G:G,[1]E!D:D,$A$10,[1]E!C:C,"&gt;="&amp;A843,[1]E!C:C,"&lt;="&amp;$A$4)</f>
        <v>0</v>
      </c>
      <c r="H850" s="4">
        <f>+SUMIFS([1]E!F:F,[1]E!K:K,Tableau1[[#Headers],[cal]],[1]E!D:D,Tableau1[[#This Row],[N° compte]])-SUMIFS([1]E!G:G,[1]E!K:K,Tableau1[[#Headers],[cal]],[1]E!D:D,Tableau1[[#This Row],[N° compte]])</f>
        <v>0</v>
      </c>
      <c r="I850" s="4">
        <f>SUMIFS([1]E!F:F,[1]E!K:K,Tableau1[[#Headers],[jjb]],[1]E!D:D,Tableau1[[#This Row],[N° compte]])-SUMIFS([1]E!F:F,[1]E!G:G,Tableau1[[#Headers],[jjb]],[1]E!D:D,Tableau1[[#This Row],[N° compte]])</f>
        <v>0</v>
      </c>
      <c r="J850" s="30"/>
    </row>
    <row r="851" spans="1:10">
      <c r="A851" s="23">
        <v>7083</v>
      </c>
      <c r="B851" s="24" t="s">
        <v>859</v>
      </c>
      <c r="C851" s="3">
        <f>SUMIF([1]E!D:D,A851,[1]E!F:F)</f>
        <v>0</v>
      </c>
      <c r="D851" s="3">
        <f>SUMIF([1]E!D:D,A851,[1]E!G:G)</f>
        <v>0</v>
      </c>
      <c r="E851" s="4">
        <f>+SUMIFS([1]E!F:F,[1]E!D:D,A851,[1]E!C:C,"&gt;="&amp;debut,[1]E!C:C,"&lt;="&amp;fin)-SUMIFS([1]E!G:G,[1]E!D:D,A851,[1]E!C:C,"&gt;="&amp;debut,[1]E!C:C,"&lt;="&amp;fin)</f>
        <v>0</v>
      </c>
      <c r="F851" s="4">
        <f>+SUMIFS([1]E!F:F,[1]E!D:D,A851,[1]E!C:C,"&gt;="&amp;$A$1,[1]E!C:C,"&lt;="&amp;$A$2)-SUMIFS([1]E!G:G,[1]E!D:D,A851,[1]E!C:C,"&gt;="&amp;$A$1,[1]E!C:C,"&lt;="&amp;$A$2)</f>
        <v>0</v>
      </c>
      <c r="G851" s="4">
        <f>+SUMIFS([1]E!F:F,[1]E!D:D,A851,[1]E!C:C,"&gt;="&amp;$A$3,[1]E!C:C,"&lt;="&amp;$A$4)-SUMIFS([1]E!G:G,[1]E!D:D,$A$10,[1]E!C:C,"&gt;="&amp;A844,[1]E!C:C,"&lt;="&amp;$A$4)</f>
        <v>0</v>
      </c>
      <c r="H851" s="4">
        <f>+SUMIFS([1]E!F:F,[1]E!K:K,Tableau1[[#Headers],[cal]],[1]E!D:D,Tableau1[[#This Row],[N° compte]])-SUMIFS([1]E!G:G,[1]E!K:K,Tableau1[[#Headers],[cal]],[1]E!D:D,Tableau1[[#This Row],[N° compte]])</f>
        <v>0</v>
      </c>
      <c r="I851" s="4">
        <f>SUMIFS([1]E!F:F,[1]E!K:K,Tableau1[[#Headers],[jjb]],[1]E!D:D,Tableau1[[#This Row],[N° compte]])-SUMIFS([1]E!F:F,[1]E!G:G,Tableau1[[#Headers],[jjb]],[1]E!D:D,Tableau1[[#This Row],[N° compte]])</f>
        <v>0</v>
      </c>
      <c r="J851" s="25"/>
    </row>
    <row r="852" spans="1:10">
      <c r="A852" s="28">
        <v>7084</v>
      </c>
      <c r="B852" s="29" t="s">
        <v>860</v>
      </c>
      <c r="C852" s="3">
        <f>SUMIF([1]E!D:D,A852,[1]E!F:F)</f>
        <v>0</v>
      </c>
      <c r="D852" s="3">
        <f>SUMIF([1]E!D:D,A852,[1]E!G:G)</f>
        <v>0</v>
      </c>
      <c r="E852" s="4">
        <f>+SUMIFS([1]E!F:F,[1]E!D:D,A852,[1]E!C:C,"&gt;="&amp;debut,[1]E!C:C,"&lt;="&amp;fin)-SUMIFS([1]E!G:G,[1]E!D:D,A852,[1]E!C:C,"&gt;="&amp;debut,[1]E!C:C,"&lt;="&amp;fin)</f>
        <v>0</v>
      </c>
      <c r="F852" s="4">
        <f>+SUMIFS([1]E!F:F,[1]E!D:D,A852,[1]E!C:C,"&gt;="&amp;$A$1,[1]E!C:C,"&lt;="&amp;$A$2)-SUMIFS([1]E!G:G,[1]E!D:D,A852,[1]E!C:C,"&gt;="&amp;$A$1,[1]E!C:C,"&lt;="&amp;$A$2)</f>
        <v>0</v>
      </c>
      <c r="G852" s="4">
        <f>+SUMIFS([1]E!F:F,[1]E!D:D,A852,[1]E!C:C,"&gt;="&amp;$A$3,[1]E!C:C,"&lt;="&amp;$A$4)-SUMIFS([1]E!G:G,[1]E!D:D,$A$10,[1]E!C:C,"&gt;="&amp;A845,[1]E!C:C,"&lt;="&amp;$A$4)</f>
        <v>0</v>
      </c>
      <c r="H852" s="4">
        <f>+SUMIFS([1]E!F:F,[1]E!K:K,Tableau1[[#Headers],[cal]],[1]E!D:D,Tableau1[[#This Row],[N° compte]])-SUMIFS([1]E!G:G,[1]E!K:K,Tableau1[[#Headers],[cal]],[1]E!D:D,Tableau1[[#This Row],[N° compte]])</f>
        <v>0</v>
      </c>
      <c r="I852" s="4">
        <f>SUMIFS([1]E!F:F,[1]E!K:K,Tableau1[[#Headers],[jjb]],[1]E!D:D,Tableau1[[#This Row],[N° compte]])-SUMIFS([1]E!F:F,[1]E!G:G,Tableau1[[#Headers],[jjb]],[1]E!D:D,Tableau1[[#This Row],[N° compte]])</f>
        <v>0</v>
      </c>
      <c r="J852" s="30"/>
    </row>
    <row r="853" spans="1:10">
      <c r="A853" s="23">
        <v>7085</v>
      </c>
      <c r="B853" s="24" t="s">
        <v>861</v>
      </c>
      <c r="C853" s="3">
        <f>SUMIF([1]E!D:D,A853,[1]E!F:F)</f>
        <v>0</v>
      </c>
      <c r="D853" s="3">
        <f>SUMIF([1]E!D:D,A853,[1]E!G:G)</f>
        <v>0</v>
      </c>
      <c r="E853" s="4">
        <f>+SUMIFS([1]E!F:F,[1]E!D:D,A853,[1]E!C:C,"&gt;="&amp;debut,[1]E!C:C,"&lt;="&amp;fin)-SUMIFS([1]E!G:G,[1]E!D:D,A853,[1]E!C:C,"&gt;="&amp;debut,[1]E!C:C,"&lt;="&amp;fin)</f>
        <v>0</v>
      </c>
      <c r="F853" s="4">
        <f>+SUMIFS([1]E!F:F,[1]E!D:D,A853,[1]E!C:C,"&gt;="&amp;$A$1,[1]E!C:C,"&lt;="&amp;$A$2)-SUMIFS([1]E!G:G,[1]E!D:D,A853,[1]E!C:C,"&gt;="&amp;$A$1,[1]E!C:C,"&lt;="&amp;$A$2)</f>
        <v>0</v>
      </c>
      <c r="G853" s="4">
        <f>+SUMIFS([1]E!F:F,[1]E!D:D,A853,[1]E!C:C,"&gt;="&amp;$A$3,[1]E!C:C,"&lt;="&amp;$A$4)-SUMIFS([1]E!G:G,[1]E!D:D,$A$10,[1]E!C:C,"&gt;="&amp;A846,[1]E!C:C,"&lt;="&amp;$A$4)</f>
        <v>0</v>
      </c>
      <c r="H853" s="4">
        <f>+SUMIFS([1]E!F:F,[1]E!K:K,Tableau1[[#Headers],[cal]],[1]E!D:D,Tableau1[[#This Row],[N° compte]])-SUMIFS([1]E!G:G,[1]E!K:K,Tableau1[[#Headers],[cal]],[1]E!D:D,Tableau1[[#This Row],[N° compte]])</f>
        <v>0</v>
      </c>
      <c r="I853" s="4">
        <f>SUMIFS([1]E!F:F,[1]E!K:K,Tableau1[[#Headers],[jjb]],[1]E!D:D,Tableau1[[#This Row],[N° compte]])-SUMIFS([1]E!F:F,[1]E!G:G,Tableau1[[#Headers],[jjb]],[1]E!D:D,Tableau1[[#This Row],[N° compte]])</f>
        <v>0</v>
      </c>
      <c r="J853" s="25" t="s">
        <v>862</v>
      </c>
    </row>
    <row r="854" spans="1:10">
      <c r="A854" s="28">
        <v>7086</v>
      </c>
      <c r="B854" s="29" t="s">
        <v>863</v>
      </c>
      <c r="C854" s="3">
        <f>SUMIF([1]E!D:D,A854,[1]E!F:F)</f>
        <v>0</v>
      </c>
      <c r="D854" s="3">
        <f>SUMIF([1]E!D:D,A854,[1]E!G:G)</f>
        <v>0</v>
      </c>
      <c r="E854" s="4">
        <f>+SUMIFS([1]E!F:F,[1]E!D:D,A854,[1]E!C:C,"&gt;="&amp;debut,[1]E!C:C,"&lt;="&amp;fin)-SUMIFS([1]E!G:G,[1]E!D:D,A854,[1]E!C:C,"&gt;="&amp;debut,[1]E!C:C,"&lt;="&amp;fin)</f>
        <v>0</v>
      </c>
      <c r="F854" s="4">
        <f>+SUMIFS([1]E!F:F,[1]E!D:D,A854,[1]E!C:C,"&gt;="&amp;$A$1,[1]E!C:C,"&lt;="&amp;$A$2)-SUMIFS([1]E!G:G,[1]E!D:D,A854,[1]E!C:C,"&gt;="&amp;$A$1,[1]E!C:C,"&lt;="&amp;$A$2)</f>
        <v>0</v>
      </c>
      <c r="G854" s="4">
        <f>+SUMIFS([1]E!F:F,[1]E!D:D,A854,[1]E!C:C,"&gt;="&amp;$A$3,[1]E!C:C,"&lt;="&amp;$A$4)-SUMIFS([1]E!G:G,[1]E!D:D,$A$10,[1]E!C:C,"&gt;="&amp;A847,[1]E!C:C,"&lt;="&amp;$A$4)</f>
        <v>0</v>
      </c>
      <c r="H854" s="4">
        <f>+SUMIFS([1]E!F:F,[1]E!K:K,Tableau1[[#Headers],[cal]],[1]E!D:D,Tableau1[[#This Row],[N° compte]])-SUMIFS([1]E!G:G,[1]E!K:K,Tableau1[[#Headers],[cal]],[1]E!D:D,Tableau1[[#This Row],[N° compte]])</f>
        <v>0</v>
      </c>
      <c r="I854" s="4">
        <f>SUMIFS([1]E!F:F,[1]E!K:K,Tableau1[[#Headers],[jjb]],[1]E!D:D,Tableau1[[#This Row],[N° compte]])-SUMIFS([1]E!F:F,[1]E!G:G,Tableau1[[#Headers],[jjb]],[1]E!D:D,Tableau1[[#This Row],[N° compte]])</f>
        <v>0</v>
      </c>
      <c r="J854" s="30"/>
    </row>
    <row r="855" spans="1:10">
      <c r="A855" s="23">
        <v>7087</v>
      </c>
      <c r="B855" s="24" t="s">
        <v>864</v>
      </c>
      <c r="C855" s="3">
        <f>SUMIF([1]E!D:D,A855,[1]E!F:F)</f>
        <v>0</v>
      </c>
      <c r="D855" s="3">
        <f>SUMIF([1]E!D:D,A855,[1]E!G:G)</f>
        <v>0</v>
      </c>
      <c r="E855" s="4">
        <f>+SUMIFS([1]E!F:F,[1]E!D:D,A855,[1]E!C:C,"&gt;="&amp;debut,[1]E!C:C,"&lt;="&amp;fin)-SUMIFS([1]E!G:G,[1]E!D:D,A855,[1]E!C:C,"&gt;="&amp;debut,[1]E!C:C,"&lt;="&amp;fin)</f>
        <v>0</v>
      </c>
      <c r="F855" s="4">
        <f>+SUMIFS([1]E!F:F,[1]E!D:D,A855,[1]E!C:C,"&gt;="&amp;$A$1,[1]E!C:C,"&lt;="&amp;$A$2)-SUMIFS([1]E!G:G,[1]E!D:D,A855,[1]E!C:C,"&gt;="&amp;$A$1,[1]E!C:C,"&lt;="&amp;$A$2)</f>
        <v>0</v>
      </c>
      <c r="G855" s="4">
        <f>+SUMIFS([1]E!F:F,[1]E!D:D,A855,[1]E!C:C,"&gt;="&amp;$A$3,[1]E!C:C,"&lt;="&amp;$A$4)-SUMIFS([1]E!G:G,[1]E!D:D,$A$10,[1]E!C:C,"&gt;="&amp;A848,[1]E!C:C,"&lt;="&amp;$A$4)</f>
        <v>0</v>
      </c>
      <c r="H855" s="4">
        <f>+SUMIFS([1]E!F:F,[1]E!K:K,Tableau1[[#Headers],[cal]],[1]E!D:D,Tableau1[[#This Row],[N° compte]])-SUMIFS([1]E!G:G,[1]E!K:K,Tableau1[[#Headers],[cal]],[1]E!D:D,Tableau1[[#This Row],[N° compte]])</f>
        <v>0</v>
      </c>
      <c r="I855" s="4">
        <f>SUMIFS([1]E!F:F,[1]E!K:K,Tableau1[[#Headers],[jjb]],[1]E!D:D,Tableau1[[#This Row],[N° compte]])-SUMIFS([1]E!F:F,[1]E!G:G,Tableau1[[#Headers],[jjb]],[1]E!D:D,Tableau1[[#This Row],[N° compte]])</f>
        <v>0</v>
      </c>
      <c r="J855" s="25"/>
    </row>
    <row r="856" spans="1:10">
      <c r="A856" s="28">
        <v>7088</v>
      </c>
      <c r="B856" s="29" t="s">
        <v>865</v>
      </c>
      <c r="C856" s="3">
        <f>SUMIF([1]E!D:D,A856,[1]E!F:F)</f>
        <v>0</v>
      </c>
      <c r="D856" s="3">
        <f>SUMIF([1]E!D:D,A856,[1]E!G:G)</f>
        <v>0</v>
      </c>
      <c r="E856" s="4">
        <f>+SUMIFS([1]E!F:F,[1]E!D:D,A856,[1]E!C:C,"&gt;="&amp;debut,[1]E!C:C,"&lt;="&amp;fin)-SUMIFS([1]E!G:G,[1]E!D:D,A856,[1]E!C:C,"&gt;="&amp;debut,[1]E!C:C,"&lt;="&amp;fin)</f>
        <v>0</v>
      </c>
      <c r="F856" s="4">
        <f>+SUMIFS([1]E!F:F,[1]E!D:D,A856,[1]E!C:C,"&gt;="&amp;$A$1,[1]E!C:C,"&lt;="&amp;$A$2)-SUMIFS([1]E!G:G,[1]E!D:D,A856,[1]E!C:C,"&gt;="&amp;$A$1,[1]E!C:C,"&lt;="&amp;$A$2)</f>
        <v>0</v>
      </c>
      <c r="G856" s="4">
        <f>+SUMIFS([1]E!F:F,[1]E!D:D,A856,[1]E!C:C,"&gt;="&amp;$A$3,[1]E!C:C,"&lt;="&amp;$A$4)-SUMIFS([1]E!G:G,[1]E!D:D,$A$10,[1]E!C:C,"&gt;="&amp;A849,[1]E!C:C,"&lt;="&amp;$A$4)</f>
        <v>0</v>
      </c>
      <c r="H856" s="4">
        <f>+SUMIFS([1]E!F:F,[1]E!K:K,Tableau1[[#Headers],[cal]],[1]E!D:D,Tableau1[[#This Row],[N° compte]])-SUMIFS([1]E!G:G,[1]E!K:K,Tableau1[[#Headers],[cal]],[1]E!D:D,Tableau1[[#This Row],[N° compte]])</f>
        <v>0</v>
      </c>
      <c r="I856" s="4">
        <f>SUMIFS([1]E!F:F,[1]E!K:K,Tableau1[[#Headers],[jjb]],[1]E!D:D,Tableau1[[#This Row],[N° compte]])-SUMIFS([1]E!F:F,[1]E!G:G,Tableau1[[#Headers],[jjb]],[1]E!D:D,Tableau1[[#This Row],[N° compte]])</f>
        <v>0</v>
      </c>
      <c r="J856" s="30"/>
    </row>
    <row r="857" spans="1:10">
      <c r="A857" s="23">
        <v>709</v>
      </c>
      <c r="B857" s="24" t="s">
        <v>866</v>
      </c>
      <c r="C857" s="3">
        <f>SUMIF([1]E!D:D,A857,[1]E!F:F)</f>
        <v>0</v>
      </c>
      <c r="D857" s="3">
        <f>SUMIF([1]E!D:D,A857,[1]E!G:G)</f>
        <v>0</v>
      </c>
      <c r="E857" s="4">
        <f>+SUMIFS([1]E!F:F,[1]E!D:D,A857,[1]E!C:C,"&gt;="&amp;debut,[1]E!C:C,"&lt;="&amp;fin)-SUMIFS([1]E!G:G,[1]E!D:D,A857,[1]E!C:C,"&gt;="&amp;debut,[1]E!C:C,"&lt;="&amp;fin)</f>
        <v>0</v>
      </c>
      <c r="F857" s="4">
        <f>+SUMIFS([1]E!F:F,[1]E!D:D,A857,[1]E!C:C,"&gt;="&amp;$A$1,[1]E!C:C,"&lt;="&amp;$A$2)-SUMIFS([1]E!G:G,[1]E!D:D,A857,[1]E!C:C,"&gt;="&amp;$A$1,[1]E!C:C,"&lt;="&amp;$A$2)</f>
        <v>0</v>
      </c>
      <c r="G857" s="4">
        <f>+SUMIFS([1]E!F:F,[1]E!D:D,A857,[1]E!C:C,"&gt;="&amp;$A$3,[1]E!C:C,"&lt;="&amp;$A$4)-SUMIFS([1]E!G:G,[1]E!D:D,$A$10,[1]E!C:C,"&gt;="&amp;A850,[1]E!C:C,"&lt;="&amp;$A$4)</f>
        <v>0</v>
      </c>
      <c r="H857" s="4">
        <f>+SUMIFS([1]E!F:F,[1]E!K:K,Tableau1[[#Headers],[cal]],[1]E!D:D,Tableau1[[#This Row],[N° compte]])-SUMIFS([1]E!G:G,[1]E!K:K,Tableau1[[#Headers],[cal]],[1]E!D:D,Tableau1[[#This Row],[N° compte]])</f>
        <v>0</v>
      </c>
      <c r="I857" s="4">
        <f>SUMIFS([1]E!F:F,[1]E!K:K,Tableau1[[#Headers],[jjb]],[1]E!D:D,Tableau1[[#This Row],[N° compte]])-SUMIFS([1]E!F:F,[1]E!G:G,Tableau1[[#Headers],[jjb]],[1]E!D:D,Tableau1[[#This Row],[N° compte]])</f>
        <v>0</v>
      </c>
      <c r="J857" s="25"/>
    </row>
    <row r="858" spans="1:10">
      <c r="A858" s="28">
        <v>7091</v>
      </c>
      <c r="B858" s="29" t="s">
        <v>867</v>
      </c>
      <c r="C858" s="3">
        <f>SUMIF([1]E!D:D,A858,[1]E!F:F)</f>
        <v>0</v>
      </c>
      <c r="D858" s="3">
        <f>SUMIF([1]E!D:D,A858,[1]E!G:G)</f>
        <v>0</v>
      </c>
      <c r="E858" s="4">
        <f>+SUMIFS([1]E!F:F,[1]E!D:D,A858,[1]E!C:C,"&gt;="&amp;debut,[1]E!C:C,"&lt;="&amp;fin)-SUMIFS([1]E!G:G,[1]E!D:D,A858,[1]E!C:C,"&gt;="&amp;debut,[1]E!C:C,"&lt;="&amp;fin)</f>
        <v>0</v>
      </c>
      <c r="F858" s="4">
        <f>+SUMIFS([1]E!F:F,[1]E!D:D,A858,[1]E!C:C,"&gt;="&amp;$A$1,[1]E!C:C,"&lt;="&amp;$A$2)-SUMIFS([1]E!G:G,[1]E!D:D,A858,[1]E!C:C,"&gt;="&amp;$A$1,[1]E!C:C,"&lt;="&amp;$A$2)</f>
        <v>0</v>
      </c>
      <c r="G858" s="4">
        <f>+SUMIFS([1]E!F:F,[1]E!D:D,A858,[1]E!C:C,"&gt;="&amp;$A$3,[1]E!C:C,"&lt;="&amp;$A$4)-SUMIFS([1]E!G:G,[1]E!D:D,$A$10,[1]E!C:C,"&gt;="&amp;A851,[1]E!C:C,"&lt;="&amp;$A$4)</f>
        <v>0</v>
      </c>
      <c r="H858" s="4">
        <f>+SUMIFS([1]E!F:F,[1]E!K:K,Tableau1[[#Headers],[cal]],[1]E!D:D,Tableau1[[#This Row],[N° compte]])-SUMIFS([1]E!G:G,[1]E!K:K,Tableau1[[#Headers],[cal]],[1]E!D:D,Tableau1[[#This Row],[N° compte]])</f>
        <v>0</v>
      </c>
      <c r="I858" s="4">
        <f>SUMIFS([1]E!F:F,[1]E!K:K,Tableau1[[#Headers],[jjb]],[1]E!D:D,Tableau1[[#This Row],[N° compte]])-SUMIFS([1]E!F:F,[1]E!G:G,Tableau1[[#Headers],[jjb]],[1]E!D:D,Tableau1[[#This Row],[N° compte]])</f>
        <v>0</v>
      </c>
      <c r="J858" s="30"/>
    </row>
    <row r="859" spans="1:10">
      <c r="A859" s="23">
        <v>7092</v>
      </c>
      <c r="B859" s="24" t="s">
        <v>868</v>
      </c>
      <c r="C859" s="3">
        <f>SUMIF([1]E!D:D,A859,[1]E!F:F)</f>
        <v>0</v>
      </c>
      <c r="D859" s="3">
        <f>SUMIF([1]E!D:D,A859,[1]E!G:G)</f>
        <v>0</v>
      </c>
      <c r="E859" s="4">
        <f>+SUMIFS([1]E!F:F,[1]E!D:D,A859,[1]E!C:C,"&gt;="&amp;debut,[1]E!C:C,"&lt;="&amp;fin)-SUMIFS([1]E!G:G,[1]E!D:D,A859,[1]E!C:C,"&gt;="&amp;debut,[1]E!C:C,"&lt;="&amp;fin)</f>
        <v>0</v>
      </c>
      <c r="F859" s="4">
        <f>+SUMIFS([1]E!F:F,[1]E!D:D,A859,[1]E!C:C,"&gt;="&amp;$A$1,[1]E!C:C,"&lt;="&amp;$A$2)-SUMIFS([1]E!G:G,[1]E!D:D,A859,[1]E!C:C,"&gt;="&amp;$A$1,[1]E!C:C,"&lt;="&amp;$A$2)</f>
        <v>0</v>
      </c>
      <c r="G859" s="4">
        <f>+SUMIFS([1]E!F:F,[1]E!D:D,A859,[1]E!C:C,"&gt;="&amp;$A$3,[1]E!C:C,"&lt;="&amp;$A$4)-SUMIFS([1]E!G:G,[1]E!D:D,$A$10,[1]E!C:C,"&gt;="&amp;A852,[1]E!C:C,"&lt;="&amp;$A$4)</f>
        <v>0</v>
      </c>
      <c r="H859" s="4">
        <f>+SUMIFS([1]E!F:F,[1]E!K:K,Tableau1[[#Headers],[cal]],[1]E!D:D,Tableau1[[#This Row],[N° compte]])-SUMIFS([1]E!G:G,[1]E!K:K,Tableau1[[#Headers],[cal]],[1]E!D:D,Tableau1[[#This Row],[N° compte]])</f>
        <v>0</v>
      </c>
      <c r="I859" s="4">
        <f>SUMIFS([1]E!F:F,[1]E!K:K,Tableau1[[#Headers],[jjb]],[1]E!D:D,Tableau1[[#This Row],[N° compte]])-SUMIFS([1]E!F:F,[1]E!G:G,Tableau1[[#Headers],[jjb]],[1]E!D:D,Tableau1[[#This Row],[N° compte]])</f>
        <v>0</v>
      </c>
      <c r="J859" s="25"/>
    </row>
    <row r="860" spans="1:10">
      <c r="A860" s="28">
        <v>7094</v>
      </c>
      <c r="B860" s="29" t="s">
        <v>869</v>
      </c>
      <c r="C860" s="3">
        <f>SUMIF([1]E!D:D,A860,[1]E!F:F)</f>
        <v>0</v>
      </c>
      <c r="D860" s="3">
        <f>SUMIF([1]E!D:D,A860,[1]E!G:G)</f>
        <v>0</v>
      </c>
      <c r="E860" s="4">
        <f>+SUMIFS([1]E!F:F,[1]E!D:D,A860,[1]E!C:C,"&gt;="&amp;debut,[1]E!C:C,"&lt;="&amp;fin)-SUMIFS([1]E!G:G,[1]E!D:D,A860,[1]E!C:C,"&gt;="&amp;debut,[1]E!C:C,"&lt;="&amp;fin)</f>
        <v>0</v>
      </c>
      <c r="F860" s="4">
        <f>+SUMIFS([1]E!F:F,[1]E!D:D,A860,[1]E!C:C,"&gt;="&amp;$A$1,[1]E!C:C,"&lt;="&amp;$A$2)-SUMIFS([1]E!G:G,[1]E!D:D,A860,[1]E!C:C,"&gt;="&amp;$A$1,[1]E!C:C,"&lt;="&amp;$A$2)</f>
        <v>0</v>
      </c>
      <c r="G860" s="4">
        <f>+SUMIFS([1]E!F:F,[1]E!D:D,A860,[1]E!C:C,"&gt;="&amp;$A$3,[1]E!C:C,"&lt;="&amp;$A$4)-SUMIFS([1]E!G:G,[1]E!D:D,$A$10,[1]E!C:C,"&gt;="&amp;A853,[1]E!C:C,"&lt;="&amp;$A$4)</f>
        <v>0</v>
      </c>
      <c r="H860" s="4">
        <f>+SUMIFS([1]E!F:F,[1]E!K:K,Tableau1[[#Headers],[cal]],[1]E!D:D,Tableau1[[#This Row],[N° compte]])-SUMIFS([1]E!G:G,[1]E!K:K,Tableau1[[#Headers],[cal]],[1]E!D:D,Tableau1[[#This Row],[N° compte]])</f>
        <v>0</v>
      </c>
      <c r="I860" s="4">
        <f>SUMIFS([1]E!F:F,[1]E!K:K,Tableau1[[#Headers],[jjb]],[1]E!D:D,Tableau1[[#This Row],[N° compte]])-SUMIFS([1]E!F:F,[1]E!G:G,Tableau1[[#Headers],[jjb]],[1]E!D:D,Tableau1[[#This Row],[N° compte]])</f>
        <v>0</v>
      </c>
      <c r="J860" s="30"/>
    </row>
    <row r="861" spans="1:10">
      <c r="A861" s="23">
        <v>7095</v>
      </c>
      <c r="B861" s="24" t="s">
        <v>870</v>
      </c>
      <c r="C861" s="3">
        <f>SUMIF([1]E!D:D,A861,[1]E!F:F)</f>
        <v>0</v>
      </c>
      <c r="D861" s="3">
        <f>SUMIF([1]E!D:D,A861,[1]E!G:G)</f>
        <v>0</v>
      </c>
      <c r="E861" s="4">
        <f>+SUMIFS([1]E!F:F,[1]E!D:D,A861,[1]E!C:C,"&gt;="&amp;debut,[1]E!C:C,"&lt;="&amp;fin)-SUMIFS([1]E!G:G,[1]E!D:D,A861,[1]E!C:C,"&gt;="&amp;debut,[1]E!C:C,"&lt;="&amp;fin)</f>
        <v>0</v>
      </c>
      <c r="F861" s="4">
        <f>+SUMIFS([1]E!F:F,[1]E!D:D,A861,[1]E!C:C,"&gt;="&amp;$A$1,[1]E!C:C,"&lt;="&amp;$A$2)-SUMIFS([1]E!G:G,[1]E!D:D,A861,[1]E!C:C,"&gt;="&amp;$A$1,[1]E!C:C,"&lt;="&amp;$A$2)</f>
        <v>0</v>
      </c>
      <c r="G861" s="4">
        <f>+SUMIFS([1]E!F:F,[1]E!D:D,A861,[1]E!C:C,"&gt;="&amp;$A$3,[1]E!C:C,"&lt;="&amp;$A$4)-SUMIFS([1]E!G:G,[1]E!D:D,$A$10,[1]E!C:C,"&gt;="&amp;A854,[1]E!C:C,"&lt;="&amp;$A$4)</f>
        <v>0</v>
      </c>
      <c r="H861" s="4">
        <f>+SUMIFS([1]E!F:F,[1]E!K:K,Tableau1[[#Headers],[cal]],[1]E!D:D,Tableau1[[#This Row],[N° compte]])-SUMIFS([1]E!G:G,[1]E!K:K,Tableau1[[#Headers],[cal]],[1]E!D:D,Tableau1[[#This Row],[N° compte]])</f>
        <v>0</v>
      </c>
      <c r="I861" s="4">
        <f>SUMIFS([1]E!F:F,[1]E!K:K,Tableau1[[#Headers],[jjb]],[1]E!D:D,Tableau1[[#This Row],[N° compte]])-SUMIFS([1]E!F:F,[1]E!G:G,Tableau1[[#Headers],[jjb]],[1]E!D:D,Tableau1[[#This Row],[N° compte]])</f>
        <v>0</v>
      </c>
      <c r="J861" s="25"/>
    </row>
    <row r="862" spans="1:10">
      <c r="A862" s="28">
        <v>7096</v>
      </c>
      <c r="B862" s="29" t="s">
        <v>871</v>
      </c>
      <c r="C862" s="3">
        <f>SUMIF([1]E!D:D,A862,[1]E!F:F)</f>
        <v>0</v>
      </c>
      <c r="D862" s="3">
        <f>SUMIF([1]E!D:D,A862,[1]E!G:G)</f>
        <v>0</v>
      </c>
      <c r="E862" s="4">
        <f>+SUMIFS([1]E!F:F,[1]E!D:D,A862,[1]E!C:C,"&gt;="&amp;debut,[1]E!C:C,"&lt;="&amp;fin)-SUMIFS([1]E!G:G,[1]E!D:D,A862,[1]E!C:C,"&gt;="&amp;debut,[1]E!C:C,"&lt;="&amp;fin)</f>
        <v>0</v>
      </c>
      <c r="F862" s="4">
        <f>+SUMIFS([1]E!F:F,[1]E!D:D,A862,[1]E!C:C,"&gt;="&amp;$A$1,[1]E!C:C,"&lt;="&amp;$A$2)-SUMIFS([1]E!G:G,[1]E!D:D,A862,[1]E!C:C,"&gt;="&amp;$A$1,[1]E!C:C,"&lt;="&amp;$A$2)</f>
        <v>0</v>
      </c>
      <c r="G862" s="4">
        <f>+SUMIFS([1]E!F:F,[1]E!D:D,A862,[1]E!C:C,"&gt;="&amp;$A$3,[1]E!C:C,"&lt;="&amp;$A$4)-SUMIFS([1]E!G:G,[1]E!D:D,$A$10,[1]E!C:C,"&gt;="&amp;A855,[1]E!C:C,"&lt;="&amp;$A$4)</f>
        <v>0</v>
      </c>
      <c r="H862" s="4">
        <f>+SUMIFS([1]E!F:F,[1]E!K:K,Tableau1[[#Headers],[cal]],[1]E!D:D,Tableau1[[#This Row],[N° compte]])-SUMIFS([1]E!G:G,[1]E!K:K,Tableau1[[#Headers],[cal]],[1]E!D:D,Tableau1[[#This Row],[N° compte]])</f>
        <v>0</v>
      </c>
      <c r="I862" s="4">
        <f>SUMIFS([1]E!F:F,[1]E!K:K,Tableau1[[#Headers],[jjb]],[1]E!D:D,Tableau1[[#This Row],[N° compte]])-SUMIFS([1]E!F:F,[1]E!G:G,Tableau1[[#Headers],[jjb]],[1]E!D:D,Tableau1[[#This Row],[N° compte]])</f>
        <v>0</v>
      </c>
      <c r="J862" s="30"/>
    </row>
    <row r="863" spans="1:10">
      <c r="A863" s="23">
        <v>7097</v>
      </c>
      <c r="B863" s="24" t="s">
        <v>872</v>
      </c>
      <c r="C863" s="3">
        <f>SUMIF([1]E!D:D,A863,[1]E!F:F)</f>
        <v>0</v>
      </c>
      <c r="D863" s="3">
        <f>SUMIF([1]E!D:D,A863,[1]E!G:G)</f>
        <v>0</v>
      </c>
      <c r="E863" s="4">
        <f>+SUMIFS([1]E!F:F,[1]E!D:D,A863,[1]E!C:C,"&gt;="&amp;debut,[1]E!C:C,"&lt;="&amp;fin)-SUMIFS([1]E!G:G,[1]E!D:D,A863,[1]E!C:C,"&gt;="&amp;debut,[1]E!C:C,"&lt;="&amp;fin)</f>
        <v>0</v>
      </c>
      <c r="F863" s="4">
        <f>+SUMIFS([1]E!F:F,[1]E!D:D,A863,[1]E!C:C,"&gt;="&amp;$A$1,[1]E!C:C,"&lt;="&amp;$A$2)-SUMIFS([1]E!G:G,[1]E!D:D,A863,[1]E!C:C,"&gt;="&amp;$A$1,[1]E!C:C,"&lt;="&amp;$A$2)</f>
        <v>0</v>
      </c>
      <c r="G863" s="4">
        <f>+SUMIFS([1]E!F:F,[1]E!D:D,A863,[1]E!C:C,"&gt;="&amp;$A$3,[1]E!C:C,"&lt;="&amp;$A$4)-SUMIFS([1]E!G:G,[1]E!D:D,$A$10,[1]E!C:C,"&gt;="&amp;A856,[1]E!C:C,"&lt;="&amp;$A$4)</f>
        <v>0</v>
      </c>
      <c r="H863" s="4">
        <f>+SUMIFS([1]E!F:F,[1]E!K:K,Tableau1[[#Headers],[cal]],[1]E!D:D,Tableau1[[#This Row],[N° compte]])-SUMIFS([1]E!G:G,[1]E!K:K,Tableau1[[#Headers],[cal]],[1]E!D:D,Tableau1[[#This Row],[N° compte]])</f>
        <v>0</v>
      </c>
      <c r="I863" s="4">
        <f>SUMIFS([1]E!F:F,[1]E!K:K,Tableau1[[#Headers],[jjb]],[1]E!D:D,Tableau1[[#This Row],[N° compte]])-SUMIFS([1]E!F:F,[1]E!G:G,Tableau1[[#Headers],[jjb]],[1]E!D:D,Tableau1[[#This Row],[N° compte]])</f>
        <v>0</v>
      </c>
      <c r="J863" s="25" t="s">
        <v>855</v>
      </c>
    </row>
    <row r="864" spans="1:10">
      <c r="A864" s="28">
        <v>7098</v>
      </c>
      <c r="B864" s="29" t="s">
        <v>873</v>
      </c>
      <c r="C864" s="3">
        <f>SUMIF([1]E!D:D,A864,[1]E!F:F)</f>
        <v>0</v>
      </c>
      <c r="D864" s="3">
        <f>SUMIF([1]E!D:D,A864,[1]E!G:G)</f>
        <v>0</v>
      </c>
      <c r="E864" s="4">
        <f>+SUMIFS([1]E!F:F,[1]E!D:D,A864,[1]E!C:C,"&gt;="&amp;debut,[1]E!C:C,"&lt;="&amp;fin)-SUMIFS([1]E!G:G,[1]E!D:D,A864,[1]E!C:C,"&gt;="&amp;debut,[1]E!C:C,"&lt;="&amp;fin)</f>
        <v>0</v>
      </c>
      <c r="F864" s="4">
        <f>+SUMIFS([1]E!F:F,[1]E!D:D,A864,[1]E!C:C,"&gt;="&amp;$A$1,[1]E!C:C,"&lt;="&amp;$A$2)-SUMIFS([1]E!G:G,[1]E!D:D,A864,[1]E!C:C,"&gt;="&amp;$A$1,[1]E!C:C,"&lt;="&amp;$A$2)</f>
        <v>0</v>
      </c>
      <c r="G864" s="4">
        <f>+SUMIFS([1]E!F:F,[1]E!D:D,A864,[1]E!C:C,"&gt;="&amp;$A$3,[1]E!C:C,"&lt;="&amp;$A$4)-SUMIFS([1]E!G:G,[1]E!D:D,$A$10,[1]E!C:C,"&gt;="&amp;A857,[1]E!C:C,"&lt;="&amp;$A$4)</f>
        <v>0</v>
      </c>
      <c r="H864" s="4">
        <f>+SUMIFS([1]E!F:F,[1]E!K:K,Tableau1[[#Headers],[cal]],[1]E!D:D,Tableau1[[#This Row],[N° compte]])-SUMIFS([1]E!G:G,[1]E!K:K,Tableau1[[#Headers],[cal]],[1]E!D:D,Tableau1[[#This Row],[N° compte]])</f>
        <v>0</v>
      </c>
      <c r="I864" s="4">
        <f>SUMIFS([1]E!F:F,[1]E!K:K,Tableau1[[#Headers],[jjb]],[1]E!D:D,Tableau1[[#This Row],[N° compte]])-SUMIFS([1]E!F:F,[1]E!G:G,Tableau1[[#Headers],[jjb]],[1]E!D:D,Tableau1[[#This Row],[N° compte]])</f>
        <v>0</v>
      </c>
      <c r="J864" s="30"/>
    </row>
    <row r="865" spans="1:10">
      <c r="A865" s="31">
        <v>71</v>
      </c>
      <c r="B865" s="32" t="s">
        <v>874</v>
      </c>
      <c r="C865" s="3">
        <f>SUMIF([1]E!D:D,A865,[1]E!F:F)</f>
        <v>0</v>
      </c>
      <c r="D865" s="3">
        <f>SUMIF([1]E!D:D,A865,[1]E!G:G)</f>
        <v>0</v>
      </c>
      <c r="E865" s="4">
        <f>+SUMIFS([1]E!F:F,[1]E!D:D,A865,[1]E!C:C,"&gt;="&amp;debut,[1]E!C:C,"&lt;="&amp;fin)-SUMIFS([1]E!G:G,[1]E!D:D,A865,[1]E!C:C,"&gt;="&amp;debut,[1]E!C:C,"&lt;="&amp;fin)</f>
        <v>0</v>
      </c>
      <c r="F865" s="4">
        <f>+SUMIFS([1]E!F:F,[1]E!D:D,A865,[1]E!C:C,"&gt;="&amp;$A$1,[1]E!C:C,"&lt;="&amp;$A$2)-SUMIFS([1]E!G:G,[1]E!D:D,A865,[1]E!C:C,"&gt;="&amp;$A$1,[1]E!C:C,"&lt;="&amp;$A$2)</f>
        <v>0</v>
      </c>
      <c r="G865" s="4">
        <f>+SUMIFS([1]E!F:F,[1]E!D:D,A865,[1]E!C:C,"&gt;="&amp;$A$3,[1]E!C:C,"&lt;="&amp;$A$4)-SUMIFS([1]E!G:G,[1]E!D:D,$A$10,[1]E!C:C,"&gt;="&amp;A858,[1]E!C:C,"&lt;="&amp;$A$4)</f>
        <v>0</v>
      </c>
      <c r="H865" s="4">
        <f>+SUMIFS([1]E!F:F,[1]E!K:K,Tableau1[[#Headers],[cal]],[1]E!D:D,Tableau1[[#This Row],[N° compte]])-SUMIFS([1]E!G:G,[1]E!K:K,Tableau1[[#Headers],[cal]],[1]E!D:D,Tableau1[[#This Row],[N° compte]])</f>
        <v>0</v>
      </c>
      <c r="I865" s="4">
        <f>SUMIFS([1]E!F:F,[1]E!K:K,Tableau1[[#Headers],[jjb]],[1]E!D:D,Tableau1[[#This Row],[N° compte]])-SUMIFS([1]E!F:F,[1]E!G:G,Tableau1[[#Headers],[jjb]],[1]E!D:D,Tableau1[[#This Row],[N° compte]])</f>
        <v>0</v>
      </c>
      <c r="J865" s="33"/>
    </row>
    <row r="866" spans="1:10">
      <c r="A866" s="28">
        <v>713</v>
      </c>
      <c r="B866" s="29" t="s">
        <v>875</v>
      </c>
      <c r="C866" s="3">
        <f>SUMIF([1]E!D:D,A866,[1]E!F:F)</f>
        <v>0</v>
      </c>
      <c r="D866" s="3">
        <f>SUMIF([1]E!D:D,A866,[1]E!G:G)</f>
        <v>0</v>
      </c>
      <c r="E866" s="4">
        <f>+SUMIFS([1]E!F:F,[1]E!D:D,A866,[1]E!C:C,"&gt;="&amp;debut,[1]E!C:C,"&lt;="&amp;fin)-SUMIFS([1]E!G:G,[1]E!D:D,A866,[1]E!C:C,"&gt;="&amp;debut,[1]E!C:C,"&lt;="&amp;fin)</f>
        <v>0</v>
      </c>
      <c r="F866" s="4">
        <f>+SUMIFS([1]E!F:F,[1]E!D:D,A866,[1]E!C:C,"&gt;="&amp;$A$1,[1]E!C:C,"&lt;="&amp;$A$2)-SUMIFS([1]E!G:G,[1]E!D:D,A866,[1]E!C:C,"&gt;="&amp;$A$1,[1]E!C:C,"&lt;="&amp;$A$2)</f>
        <v>0</v>
      </c>
      <c r="G866" s="4">
        <f>+SUMIFS([1]E!F:F,[1]E!D:D,A866,[1]E!C:C,"&gt;="&amp;$A$3,[1]E!C:C,"&lt;="&amp;$A$4)-SUMIFS([1]E!G:G,[1]E!D:D,$A$10,[1]E!C:C,"&gt;="&amp;A859,[1]E!C:C,"&lt;="&amp;$A$4)</f>
        <v>0</v>
      </c>
      <c r="H866" s="4">
        <f>+SUMIFS([1]E!F:F,[1]E!K:K,Tableau1[[#Headers],[cal]],[1]E!D:D,Tableau1[[#This Row],[N° compte]])-SUMIFS([1]E!G:G,[1]E!K:K,Tableau1[[#Headers],[cal]],[1]E!D:D,Tableau1[[#This Row],[N° compte]])</f>
        <v>0</v>
      </c>
      <c r="I866" s="4">
        <f>SUMIFS([1]E!F:F,[1]E!K:K,Tableau1[[#Headers],[jjb]],[1]E!D:D,Tableau1[[#This Row],[N° compte]])-SUMIFS([1]E!F:F,[1]E!G:G,Tableau1[[#Headers],[jjb]],[1]E!D:D,Tableau1[[#This Row],[N° compte]])</f>
        <v>0</v>
      </c>
      <c r="J866" s="30"/>
    </row>
    <row r="867" spans="1:10">
      <c r="A867" s="23">
        <v>7133</v>
      </c>
      <c r="B867" s="24" t="s">
        <v>876</v>
      </c>
      <c r="C867" s="3">
        <f>SUMIF([1]E!D:D,A867,[1]E!F:F)</f>
        <v>0</v>
      </c>
      <c r="D867" s="3">
        <f>SUMIF([1]E!D:D,A867,[1]E!G:G)</f>
        <v>0</v>
      </c>
      <c r="E867" s="4">
        <f>+SUMIFS([1]E!F:F,[1]E!D:D,A867,[1]E!C:C,"&gt;="&amp;debut,[1]E!C:C,"&lt;="&amp;fin)-SUMIFS([1]E!G:G,[1]E!D:D,A867,[1]E!C:C,"&gt;="&amp;debut,[1]E!C:C,"&lt;="&amp;fin)</f>
        <v>0</v>
      </c>
      <c r="F867" s="4">
        <f>+SUMIFS([1]E!F:F,[1]E!D:D,A867,[1]E!C:C,"&gt;="&amp;$A$1,[1]E!C:C,"&lt;="&amp;$A$2)-SUMIFS([1]E!G:G,[1]E!D:D,A867,[1]E!C:C,"&gt;="&amp;$A$1,[1]E!C:C,"&lt;="&amp;$A$2)</f>
        <v>0</v>
      </c>
      <c r="G867" s="4">
        <f>+SUMIFS([1]E!F:F,[1]E!D:D,A867,[1]E!C:C,"&gt;="&amp;$A$3,[1]E!C:C,"&lt;="&amp;$A$4)-SUMIFS([1]E!G:G,[1]E!D:D,$A$10,[1]E!C:C,"&gt;="&amp;A860,[1]E!C:C,"&lt;="&amp;$A$4)</f>
        <v>0</v>
      </c>
      <c r="H867" s="4">
        <f>+SUMIFS([1]E!F:F,[1]E!K:K,Tableau1[[#Headers],[cal]],[1]E!D:D,Tableau1[[#This Row],[N° compte]])-SUMIFS([1]E!G:G,[1]E!K:K,Tableau1[[#Headers],[cal]],[1]E!D:D,Tableau1[[#This Row],[N° compte]])</f>
        <v>0</v>
      </c>
      <c r="I867" s="4">
        <f>SUMIFS([1]E!F:F,[1]E!K:K,Tableau1[[#Headers],[jjb]],[1]E!D:D,Tableau1[[#This Row],[N° compte]])-SUMIFS([1]E!F:F,[1]E!G:G,Tableau1[[#Headers],[jjb]],[1]E!D:D,Tableau1[[#This Row],[N° compte]])</f>
        <v>0</v>
      </c>
      <c r="J867" s="25"/>
    </row>
    <row r="868" spans="1:10">
      <c r="A868" s="28">
        <v>71331</v>
      </c>
      <c r="B868" s="29" t="s">
        <v>353</v>
      </c>
      <c r="C868" s="3">
        <f>SUMIF([1]E!D:D,A868,[1]E!F:F)</f>
        <v>0</v>
      </c>
      <c r="D868" s="3">
        <f>SUMIF([1]E!D:D,A868,[1]E!G:G)</f>
        <v>0</v>
      </c>
      <c r="E868" s="4">
        <f>+SUMIFS([1]E!F:F,[1]E!D:D,A868,[1]E!C:C,"&gt;="&amp;debut,[1]E!C:C,"&lt;="&amp;fin)-SUMIFS([1]E!G:G,[1]E!D:D,A868,[1]E!C:C,"&gt;="&amp;debut,[1]E!C:C,"&lt;="&amp;fin)</f>
        <v>0</v>
      </c>
      <c r="F868" s="4">
        <f>+SUMIFS([1]E!F:F,[1]E!D:D,A868,[1]E!C:C,"&gt;="&amp;$A$1,[1]E!C:C,"&lt;="&amp;$A$2)-SUMIFS([1]E!G:G,[1]E!D:D,A868,[1]E!C:C,"&gt;="&amp;$A$1,[1]E!C:C,"&lt;="&amp;$A$2)</f>
        <v>0</v>
      </c>
      <c r="G868" s="4">
        <f>+SUMIFS([1]E!F:F,[1]E!D:D,A868,[1]E!C:C,"&gt;="&amp;$A$3,[1]E!C:C,"&lt;="&amp;$A$4)-SUMIFS([1]E!G:G,[1]E!D:D,$A$10,[1]E!C:C,"&gt;="&amp;A861,[1]E!C:C,"&lt;="&amp;$A$4)</f>
        <v>0</v>
      </c>
      <c r="H868" s="4">
        <f>+SUMIFS([1]E!F:F,[1]E!K:K,Tableau1[[#Headers],[cal]],[1]E!D:D,Tableau1[[#This Row],[N° compte]])-SUMIFS([1]E!G:G,[1]E!K:K,Tableau1[[#Headers],[cal]],[1]E!D:D,Tableau1[[#This Row],[N° compte]])</f>
        <v>0</v>
      </c>
      <c r="I868" s="4">
        <f>SUMIFS([1]E!F:F,[1]E!K:K,Tableau1[[#Headers],[jjb]],[1]E!D:D,Tableau1[[#This Row],[N° compte]])-SUMIFS([1]E!F:F,[1]E!G:G,Tableau1[[#Headers],[jjb]],[1]E!D:D,Tableau1[[#This Row],[N° compte]])</f>
        <v>0</v>
      </c>
      <c r="J868" s="30"/>
    </row>
    <row r="869" spans="1:10">
      <c r="A869" s="23">
        <v>71335</v>
      </c>
      <c r="B869" s="24" t="s">
        <v>356</v>
      </c>
      <c r="C869" s="3">
        <f>SUMIF([1]E!D:D,A869,[1]E!F:F)</f>
        <v>0</v>
      </c>
      <c r="D869" s="3">
        <f>SUMIF([1]E!D:D,A869,[1]E!G:G)</f>
        <v>0</v>
      </c>
      <c r="E869" s="4">
        <f>+SUMIFS([1]E!F:F,[1]E!D:D,A869,[1]E!C:C,"&gt;="&amp;debut,[1]E!C:C,"&lt;="&amp;fin)-SUMIFS([1]E!G:G,[1]E!D:D,A869,[1]E!C:C,"&gt;="&amp;debut,[1]E!C:C,"&lt;="&amp;fin)</f>
        <v>0</v>
      </c>
      <c r="F869" s="4">
        <f>+SUMIFS([1]E!F:F,[1]E!D:D,A869,[1]E!C:C,"&gt;="&amp;$A$1,[1]E!C:C,"&lt;="&amp;$A$2)-SUMIFS([1]E!G:G,[1]E!D:D,A869,[1]E!C:C,"&gt;="&amp;$A$1,[1]E!C:C,"&lt;="&amp;$A$2)</f>
        <v>0</v>
      </c>
      <c r="G869" s="4">
        <f>+SUMIFS([1]E!F:F,[1]E!D:D,A869,[1]E!C:C,"&gt;="&amp;$A$3,[1]E!C:C,"&lt;="&amp;$A$4)-SUMIFS([1]E!G:G,[1]E!D:D,$A$10,[1]E!C:C,"&gt;="&amp;A862,[1]E!C:C,"&lt;="&amp;$A$4)</f>
        <v>0</v>
      </c>
      <c r="H869" s="4">
        <f>+SUMIFS([1]E!F:F,[1]E!K:K,Tableau1[[#Headers],[cal]],[1]E!D:D,Tableau1[[#This Row],[N° compte]])-SUMIFS([1]E!G:G,[1]E!K:K,Tableau1[[#Headers],[cal]],[1]E!D:D,Tableau1[[#This Row],[N° compte]])</f>
        <v>0</v>
      </c>
      <c r="I869" s="4">
        <f>SUMIFS([1]E!F:F,[1]E!K:K,Tableau1[[#Headers],[jjb]],[1]E!D:D,Tableau1[[#This Row],[N° compte]])-SUMIFS([1]E!F:F,[1]E!G:G,Tableau1[[#Headers],[jjb]],[1]E!D:D,Tableau1[[#This Row],[N° compte]])</f>
        <v>0</v>
      </c>
      <c r="J869" s="25"/>
    </row>
    <row r="870" spans="1:10">
      <c r="A870" s="28">
        <v>7134</v>
      </c>
      <c r="B870" s="29" t="s">
        <v>877</v>
      </c>
      <c r="C870" s="3">
        <f>SUMIF([1]E!D:D,A870,[1]E!F:F)</f>
        <v>0</v>
      </c>
      <c r="D870" s="3">
        <f>SUMIF([1]E!D:D,A870,[1]E!G:G)</f>
        <v>0</v>
      </c>
      <c r="E870" s="4">
        <f>+SUMIFS([1]E!F:F,[1]E!D:D,A870,[1]E!C:C,"&gt;="&amp;debut,[1]E!C:C,"&lt;="&amp;fin)-SUMIFS([1]E!G:G,[1]E!D:D,A870,[1]E!C:C,"&gt;="&amp;debut,[1]E!C:C,"&lt;="&amp;fin)</f>
        <v>0</v>
      </c>
      <c r="F870" s="4">
        <f>+SUMIFS([1]E!F:F,[1]E!D:D,A870,[1]E!C:C,"&gt;="&amp;$A$1,[1]E!C:C,"&lt;="&amp;$A$2)-SUMIFS([1]E!G:G,[1]E!D:D,A870,[1]E!C:C,"&gt;="&amp;$A$1,[1]E!C:C,"&lt;="&amp;$A$2)</f>
        <v>0</v>
      </c>
      <c r="G870" s="4">
        <f>+SUMIFS([1]E!F:F,[1]E!D:D,A870,[1]E!C:C,"&gt;="&amp;$A$3,[1]E!C:C,"&lt;="&amp;$A$4)-SUMIFS([1]E!G:G,[1]E!D:D,$A$10,[1]E!C:C,"&gt;="&amp;A863,[1]E!C:C,"&lt;="&amp;$A$4)</f>
        <v>0</v>
      </c>
      <c r="H870" s="4">
        <f>+SUMIFS([1]E!F:F,[1]E!K:K,Tableau1[[#Headers],[cal]],[1]E!D:D,Tableau1[[#This Row],[N° compte]])-SUMIFS([1]E!G:G,[1]E!K:K,Tableau1[[#Headers],[cal]],[1]E!D:D,Tableau1[[#This Row],[N° compte]])</f>
        <v>0</v>
      </c>
      <c r="I870" s="4">
        <f>SUMIFS([1]E!F:F,[1]E!K:K,Tableau1[[#Headers],[jjb]],[1]E!D:D,Tableau1[[#This Row],[N° compte]])-SUMIFS([1]E!F:F,[1]E!G:G,Tableau1[[#Headers],[jjb]],[1]E!D:D,Tableau1[[#This Row],[N° compte]])</f>
        <v>0</v>
      </c>
      <c r="J870" s="30"/>
    </row>
    <row r="871" spans="1:10">
      <c r="A871" s="23">
        <v>71341</v>
      </c>
      <c r="B871" s="24" t="s">
        <v>360</v>
      </c>
      <c r="C871" s="3">
        <f>SUMIF([1]E!D:D,A871,[1]E!F:F)</f>
        <v>0</v>
      </c>
      <c r="D871" s="3">
        <f>SUMIF([1]E!D:D,A871,[1]E!G:G)</f>
        <v>0</v>
      </c>
      <c r="E871" s="4">
        <f>+SUMIFS([1]E!F:F,[1]E!D:D,A871,[1]E!C:C,"&gt;="&amp;debut,[1]E!C:C,"&lt;="&amp;fin)-SUMIFS([1]E!G:G,[1]E!D:D,A871,[1]E!C:C,"&gt;="&amp;debut,[1]E!C:C,"&lt;="&amp;fin)</f>
        <v>0</v>
      </c>
      <c r="F871" s="4">
        <f>+SUMIFS([1]E!F:F,[1]E!D:D,A871,[1]E!C:C,"&gt;="&amp;$A$1,[1]E!C:C,"&lt;="&amp;$A$2)-SUMIFS([1]E!G:G,[1]E!D:D,A871,[1]E!C:C,"&gt;="&amp;$A$1,[1]E!C:C,"&lt;="&amp;$A$2)</f>
        <v>0</v>
      </c>
      <c r="G871" s="4">
        <f>+SUMIFS([1]E!F:F,[1]E!D:D,A871,[1]E!C:C,"&gt;="&amp;$A$3,[1]E!C:C,"&lt;="&amp;$A$4)-SUMIFS([1]E!G:G,[1]E!D:D,$A$10,[1]E!C:C,"&gt;="&amp;A864,[1]E!C:C,"&lt;="&amp;$A$4)</f>
        <v>0</v>
      </c>
      <c r="H871" s="4">
        <f>+SUMIFS([1]E!F:F,[1]E!K:K,Tableau1[[#Headers],[cal]],[1]E!D:D,Tableau1[[#This Row],[N° compte]])-SUMIFS([1]E!G:G,[1]E!K:K,Tableau1[[#Headers],[cal]],[1]E!D:D,Tableau1[[#This Row],[N° compte]])</f>
        <v>0</v>
      </c>
      <c r="I871" s="4">
        <f>SUMIFS([1]E!F:F,[1]E!K:K,Tableau1[[#Headers],[jjb]],[1]E!D:D,Tableau1[[#This Row],[N° compte]])-SUMIFS([1]E!F:F,[1]E!G:G,Tableau1[[#Headers],[jjb]],[1]E!D:D,Tableau1[[#This Row],[N° compte]])</f>
        <v>0</v>
      </c>
      <c r="J871" s="25"/>
    </row>
    <row r="872" spans="1:10">
      <c r="A872" s="28">
        <v>71345</v>
      </c>
      <c r="B872" s="29" t="s">
        <v>363</v>
      </c>
      <c r="C872" s="3">
        <f>SUMIF([1]E!D:D,A872,[1]E!F:F)</f>
        <v>0</v>
      </c>
      <c r="D872" s="3">
        <f>SUMIF([1]E!D:D,A872,[1]E!G:G)</f>
        <v>0</v>
      </c>
      <c r="E872" s="4">
        <f>+SUMIFS([1]E!F:F,[1]E!D:D,A872,[1]E!C:C,"&gt;="&amp;debut,[1]E!C:C,"&lt;="&amp;fin)-SUMIFS([1]E!G:G,[1]E!D:D,A872,[1]E!C:C,"&gt;="&amp;debut,[1]E!C:C,"&lt;="&amp;fin)</f>
        <v>0</v>
      </c>
      <c r="F872" s="4">
        <f>+SUMIFS([1]E!F:F,[1]E!D:D,A872,[1]E!C:C,"&gt;="&amp;$A$1,[1]E!C:C,"&lt;="&amp;$A$2)-SUMIFS([1]E!G:G,[1]E!D:D,A872,[1]E!C:C,"&gt;="&amp;$A$1,[1]E!C:C,"&lt;="&amp;$A$2)</f>
        <v>0</v>
      </c>
      <c r="G872" s="4">
        <f>+SUMIFS([1]E!F:F,[1]E!D:D,A872,[1]E!C:C,"&gt;="&amp;$A$3,[1]E!C:C,"&lt;="&amp;$A$4)-SUMIFS([1]E!G:G,[1]E!D:D,$A$10,[1]E!C:C,"&gt;="&amp;A865,[1]E!C:C,"&lt;="&amp;$A$4)</f>
        <v>0</v>
      </c>
      <c r="H872" s="4">
        <f>+SUMIFS([1]E!F:F,[1]E!K:K,Tableau1[[#Headers],[cal]],[1]E!D:D,Tableau1[[#This Row],[N° compte]])-SUMIFS([1]E!G:G,[1]E!K:K,Tableau1[[#Headers],[cal]],[1]E!D:D,Tableau1[[#This Row],[N° compte]])</f>
        <v>0</v>
      </c>
      <c r="I872" s="4">
        <f>SUMIFS([1]E!F:F,[1]E!K:K,Tableau1[[#Headers],[jjb]],[1]E!D:D,Tableau1[[#This Row],[N° compte]])-SUMIFS([1]E!F:F,[1]E!G:G,Tableau1[[#Headers],[jjb]],[1]E!D:D,Tableau1[[#This Row],[N° compte]])</f>
        <v>0</v>
      </c>
      <c r="J872" s="30"/>
    </row>
    <row r="873" spans="1:10">
      <c r="A873" s="23">
        <v>7135</v>
      </c>
      <c r="B873" s="24" t="s">
        <v>878</v>
      </c>
      <c r="C873" s="3">
        <f>SUMIF([1]E!D:D,A873,[1]E!F:F)</f>
        <v>0</v>
      </c>
      <c r="D873" s="3">
        <f>SUMIF([1]E!D:D,A873,[1]E!G:G)</f>
        <v>0</v>
      </c>
      <c r="E873" s="4">
        <f>+SUMIFS([1]E!F:F,[1]E!D:D,A873,[1]E!C:C,"&gt;="&amp;debut,[1]E!C:C,"&lt;="&amp;fin)-SUMIFS([1]E!G:G,[1]E!D:D,A873,[1]E!C:C,"&gt;="&amp;debut,[1]E!C:C,"&lt;="&amp;fin)</f>
        <v>0</v>
      </c>
      <c r="F873" s="4">
        <f>+SUMIFS([1]E!F:F,[1]E!D:D,A873,[1]E!C:C,"&gt;="&amp;$A$1,[1]E!C:C,"&lt;="&amp;$A$2)-SUMIFS([1]E!G:G,[1]E!D:D,A873,[1]E!C:C,"&gt;="&amp;$A$1,[1]E!C:C,"&lt;="&amp;$A$2)</f>
        <v>0</v>
      </c>
      <c r="G873" s="4">
        <f>+SUMIFS([1]E!F:F,[1]E!D:D,A873,[1]E!C:C,"&gt;="&amp;$A$3,[1]E!C:C,"&lt;="&amp;$A$4)-SUMIFS([1]E!G:G,[1]E!D:D,$A$10,[1]E!C:C,"&gt;="&amp;A866,[1]E!C:C,"&lt;="&amp;$A$4)</f>
        <v>0</v>
      </c>
      <c r="H873" s="4">
        <f>+SUMIFS([1]E!F:F,[1]E!K:K,Tableau1[[#Headers],[cal]],[1]E!D:D,Tableau1[[#This Row],[N° compte]])-SUMIFS([1]E!G:G,[1]E!K:K,Tableau1[[#Headers],[cal]],[1]E!D:D,Tableau1[[#This Row],[N° compte]])</f>
        <v>0</v>
      </c>
      <c r="I873" s="4">
        <f>SUMIFS([1]E!F:F,[1]E!K:K,Tableau1[[#Headers],[jjb]],[1]E!D:D,Tableau1[[#This Row],[N° compte]])-SUMIFS([1]E!F:F,[1]E!G:G,Tableau1[[#Headers],[jjb]],[1]E!D:D,Tableau1[[#This Row],[N° compte]])</f>
        <v>0</v>
      </c>
      <c r="J873" s="25"/>
    </row>
    <row r="874" spans="1:10">
      <c r="A874" s="28">
        <v>71351</v>
      </c>
      <c r="B874" s="29" t="s">
        <v>368</v>
      </c>
      <c r="C874" s="3">
        <f>SUMIF([1]E!D:D,A874,[1]E!F:F)</f>
        <v>0</v>
      </c>
      <c r="D874" s="3">
        <f>SUMIF([1]E!D:D,A874,[1]E!G:G)</f>
        <v>0</v>
      </c>
      <c r="E874" s="4">
        <f>+SUMIFS([1]E!F:F,[1]E!D:D,A874,[1]E!C:C,"&gt;="&amp;debut,[1]E!C:C,"&lt;="&amp;fin)-SUMIFS([1]E!G:G,[1]E!D:D,A874,[1]E!C:C,"&gt;="&amp;debut,[1]E!C:C,"&lt;="&amp;fin)</f>
        <v>0</v>
      </c>
      <c r="F874" s="4">
        <f>+SUMIFS([1]E!F:F,[1]E!D:D,A874,[1]E!C:C,"&gt;="&amp;$A$1,[1]E!C:C,"&lt;="&amp;$A$2)-SUMIFS([1]E!G:G,[1]E!D:D,A874,[1]E!C:C,"&gt;="&amp;$A$1,[1]E!C:C,"&lt;="&amp;$A$2)</f>
        <v>0</v>
      </c>
      <c r="G874" s="4">
        <f>+SUMIFS([1]E!F:F,[1]E!D:D,A874,[1]E!C:C,"&gt;="&amp;$A$3,[1]E!C:C,"&lt;="&amp;$A$4)-SUMIFS([1]E!G:G,[1]E!D:D,$A$10,[1]E!C:C,"&gt;="&amp;A867,[1]E!C:C,"&lt;="&amp;$A$4)</f>
        <v>0</v>
      </c>
      <c r="H874" s="4">
        <f>+SUMIFS([1]E!F:F,[1]E!K:K,Tableau1[[#Headers],[cal]],[1]E!D:D,Tableau1[[#This Row],[N° compte]])-SUMIFS([1]E!G:G,[1]E!K:K,Tableau1[[#Headers],[cal]],[1]E!D:D,Tableau1[[#This Row],[N° compte]])</f>
        <v>0</v>
      </c>
      <c r="I874" s="4">
        <f>SUMIFS([1]E!F:F,[1]E!K:K,Tableau1[[#Headers],[jjb]],[1]E!D:D,Tableau1[[#This Row],[N° compte]])-SUMIFS([1]E!F:F,[1]E!G:G,Tableau1[[#Headers],[jjb]],[1]E!D:D,Tableau1[[#This Row],[N° compte]])</f>
        <v>0</v>
      </c>
      <c r="J874" s="30"/>
    </row>
    <row r="875" spans="1:10">
      <c r="A875" s="23">
        <v>71355</v>
      </c>
      <c r="B875" s="24" t="s">
        <v>371</v>
      </c>
      <c r="C875" s="3">
        <f>SUMIF([1]E!D:D,A875,[1]E!F:F)</f>
        <v>0</v>
      </c>
      <c r="D875" s="3">
        <f>SUMIF([1]E!D:D,A875,[1]E!G:G)</f>
        <v>0</v>
      </c>
      <c r="E875" s="4">
        <f>+SUMIFS([1]E!F:F,[1]E!D:D,A875,[1]E!C:C,"&gt;="&amp;debut,[1]E!C:C,"&lt;="&amp;fin)-SUMIFS([1]E!G:G,[1]E!D:D,A875,[1]E!C:C,"&gt;="&amp;debut,[1]E!C:C,"&lt;="&amp;fin)</f>
        <v>0</v>
      </c>
      <c r="F875" s="4">
        <f>+SUMIFS([1]E!F:F,[1]E!D:D,A875,[1]E!C:C,"&gt;="&amp;$A$1,[1]E!C:C,"&lt;="&amp;$A$2)-SUMIFS([1]E!G:G,[1]E!D:D,A875,[1]E!C:C,"&gt;="&amp;$A$1,[1]E!C:C,"&lt;="&amp;$A$2)</f>
        <v>0</v>
      </c>
      <c r="G875" s="4">
        <f>+SUMIFS([1]E!F:F,[1]E!D:D,A875,[1]E!C:C,"&gt;="&amp;$A$3,[1]E!C:C,"&lt;="&amp;$A$4)-SUMIFS([1]E!G:G,[1]E!D:D,$A$10,[1]E!C:C,"&gt;="&amp;A868,[1]E!C:C,"&lt;="&amp;$A$4)</f>
        <v>0</v>
      </c>
      <c r="H875" s="4">
        <f>+SUMIFS([1]E!F:F,[1]E!K:K,Tableau1[[#Headers],[cal]],[1]E!D:D,Tableau1[[#This Row],[N° compte]])-SUMIFS([1]E!G:G,[1]E!K:K,Tableau1[[#Headers],[cal]],[1]E!D:D,Tableau1[[#This Row],[N° compte]])</f>
        <v>0</v>
      </c>
      <c r="I875" s="4">
        <f>SUMIFS([1]E!F:F,[1]E!K:K,Tableau1[[#Headers],[jjb]],[1]E!D:D,Tableau1[[#This Row],[N° compte]])-SUMIFS([1]E!F:F,[1]E!G:G,Tableau1[[#Headers],[jjb]],[1]E!D:D,Tableau1[[#This Row],[N° compte]])</f>
        <v>0</v>
      </c>
      <c r="J875" s="25"/>
    </row>
    <row r="876" spans="1:10">
      <c r="A876" s="28">
        <v>71358</v>
      </c>
      <c r="B876" s="29" t="s">
        <v>879</v>
      </c>
      <c r="C876" s="3">
        <f>SUMIF([1]E!D:D,A876,[1]E!F:F)</f>
        <v>0</v>
      </c>
      <c r="D876" s="3">
        <f>SUMIF([1]E!D:D,A876,[1]E!G:G)</f>
        <v>0</v>
      </c>
      <c r="E876" s="4">
        <f>+SUMIFS([1]E!F:F,[1]E!D:D,A876,[1]E!C:C,"&gt;="&amp;debut,[1]E!C:C,"&lt;="&amp;fin)-SUMIFS([1]E!G:G,[1]E!D:D,A876,[1]E!C:C,"&gt;="&amp;debut,[1]E!C:C,"&lt;="&amp;fin)</f>
        <v>0</v>
      </c>
      <c r="F876" s="4">
        <f>+SUMIFS([1]E!F:F,[1]E!D:D,A876,[1]E!C:C,"&gt;="&amp;$A$1,[1]E!C:C,"&lt;="&amp;$A$2)-SUMIFS([1]E!G:G,[1]E!D:D,A876,[1]E!C:C,"&gt;="&amp;$A$1,[1]E!C:C,"&lt;="&amp;$A$2)</f>
        <v>0</v>
      </c>
      <c r="G876" s="4">
        <f>+SUMIFS([1]E!F:F,[1]E!D:D,A876,[1]E!C:C,"&gt;="&amp;$A$3,[1]E!C:C,"&lt;="&amp;$A$4)-SUMIFS([1]E!G:G,[1]E!D:D,$A$10,[1]E!C:C,"&gt;="&amp;A869,[1]E!C:C,"&lt;="&amp;$A$4)</f>
        <v>0</v>
      </c>
      <c r="H876" s="4">
        <f>+SUMIFS([1]E!F:F,[1]E!K:K,Tableau1[[#Headers],[cal]],[1]E!D:D,Tableau1[[#This Row],[N° compte]])-SUMIFS([1]E!G:G,[1]E!K:K,Tableau1[[#Headers],[cal]],[1]E!D:D,Tableau1[[#This Row],[N° compte]])</f>
        <v>0</v>
      </c>
      <c r="I876" s="4">
        <f>SUMIFS([1]E!F:F,[1]E!K:K,Tableau1[[#Headers],[jjb]],[1]E!D:D,Tableau1[[#This Row],[N° compte]])-SUMIFS([1]E!F:F,[1]E!G:G,Tableau1[[#Headers],[jjb]],[1]E!D:D,Tableau1[[#This Row],[N° compte]])</f>
        <v>0</v>
      </c>
      <c r="J876" s="30"/>
    </row>
    <row r="877" spans="1:10">
      <c r="A877" s="31">
        <v>72</v>
      </c>
      <c r="B877" s="32" t="s">
        <v>880</v>
      </c>
      <c r="C877" s="3">
        <f>SUMIF([1]E!D:D,A877,[1]E!F:F)</f>
        <v>0</v>
      </c>
      <c r="D877" s="3">
        <f>SUMIF([1]E!D:D,A877,[1]E!G:G)</f>
        <v>0</v>
      </c>
      <c r="E877" s="4">
        <f>+SUMIFS([1]E!F:F,[1]E!D:D,A877,[1]E!C:C,"&gt;="&amp;debut,[1]E!C:C,"&lt;="&amp;fin)-SUMIFS([1]E!G:G,[1]E!D:D,A877,[1]E!C:C,"&gt;="&amp;debut,[1]E!C:C,"&lt;="&amp;fin)</f>
        <v>0</v>
      </c>
      <c r="F877" s="4">
        <f>+SUMIFS([1]E!F:F,[1]E!D:D,A877,[1]E!C:C,"&gt;="&amp;$A$1,[1]E!C:C,"&lt;="&amp;$A$2)-SUMIFS([1]E!G:G,[1]E!D:D,A877,[1]E!C:C,"&gt;="&amp;$A$1,[1]E!C:C,"&lt;="&amp;$A$2)</f>
        <v>0</v>
      </c>
      <c r="G877" s="4">
        <f>+SUMIFS([1]E!F:F,[1]E!D:D,A877,[1]E!C:C,"&gt;="&amp;$A$3,[1]E!C:C,"&lt;="&amp;$A$4)-SUMIFS([1]E!G:G,[1]E!D:D,$A$10,[1]E!C:C,"&gt;="&amp;A870,[1]E!C:C,"&lt;="&amp;$A$4)</f>
        <v>0</v>
      </c>
      <c r="H877" s="4">
        <f>+SUMIFS([1]E!F:F,[1]E!K:K,Tableau1[[#Headers],[cal]],[1]E!D:D,Tableau1[[#This Row],[N° compte]])-SUMIFS([1]E!G:G,[1]E!K:K,Tableau1[[#Headers],[cal]],[1]E!D:D,Tableau1[[#This Row],[N° compte]])</f>
        <v>0</v>
      </c>
      <c r="I877" s="4">
        <f>SUMIFS([1]E!F:F,[1]E!K:K,Tableau1[[#Headers],[jjb]],[1]E!D:D,Tableau1[[#This Row],[N° compte]])-SUMIFS([1]E!F:F,[1]E!G:G,Tableau1[[#Headers],[jjb]],[1]E!D:D,Tableau1[[#This Row],[N° compte]])</f>
        <v>0</v>
      </c>
      <c r="J877" s="33"/>
    </row>
    <row r="878" spans="1:10">
      <c r="A878" s="28">
        <v>721</v>
      </c>
      <c r="B878" s="29" t="s">
        <v>802</v>
      </c>
      <c r="C878" s="3">
        <f>SUMIF([1]E!D:D,A878,[1]E!F:F)</f>
        <v>0</v>
      </c>
      <c r="D878" s="3">
        <f>SUMIF([1]E!D:D,A878,[1]E!G:G)</f>
        <v>0</v>
      </c>
      <c r="E878" s="4">
        <f>+SUMIFS([1]E!F:F,[1]E!D:D,A878,[1]E!C:C,"&gt;="&amp;debut,[1]E!C:C,"&lt;="&amp;fin)-SUMIFS([1]E!G:G,[1]E!D:D,A878,[1]E!C:C,"&gt;="&amp;debut,[1]E!C:C,"&lt;="&amp;fin)</f>
        <v>0</v>
      </c>
      <c r="F878" s="4">
        <f>+SUMIFS([1]E!F:F,[1]E!D:D,A878,[1]E!C:C,"&gt;="&amp;$A$1,[1]E!C:C,"&lt;="&amp;$A$2)-SUMIFS([1]E!G:G,[1]E!D:D,A878,[1]E!C:C,"&gt;="&amp;$A$1,[1]E!C:C,"&lt;="&amp;$A$2)</f>
        <v>0</v>
      </c>
      <c r="G878" s="4">
        <f>+SUMIFS([1]E!F:F,[1]E!D:D,A878,[1]E!C:C,"&gt;="&amp;$A$3,[1]E!C:C,"&lt;="&amp;$A$4)-SUMIFS([1]E!G:G,[1]E!D:D,$A$10,[1]E!C:C,"&gt;="&amp;A871,[1]E!C:C,"&lt;="&amp;$A$4)</f>
        <v>0</v>
      </c>
      <c r="H878" s="4">
        <f>+SUMIFS([1]E!F:F,[1]E!K:K,Tableau1[[#Headers],[cal]],[1]E!D:D,Tableau1[[#This Row],[N° compte]])-SUMIFS([1]E!G:G,[1]E!K:K,Tableau1[[#Headers],[cal]],[1]E!D:D,Tableau1[[#This Row],[N° compte]])</f>
        <v>0</v>
      </c>
      <c r="I878" s="4">
        <f>SUMIFS([1]E!F:F,[1]E!K:K,Tableau1[[#Headers],[jjb]],[1]E!D:D,Tableau1[[#This Row],[N° compte]])-SUMIFS([1]E!F:F,[1]E!G:G,Tableau1[[#Headers],[jjb]],[1]E!D:D,Tableau1[[#This Row],[N° compte]])</f>
        <v>0</v>
      </c>
      <c r="J878" s="30"/>
    </row>
    <row r="879" spans="1:10">
      <c r="A879" s="23">
        <v>722</v>
      </c>
      <c r="B879" s="24" t="s">
        <v>803</v>
      </c>
      <c r="C879" s="3">
        <f>SUMIF([1]E!D:D,A879,[1]E!F:F)</f>
        <v>0</v>
      </c>
      <c r="D879" s="3">
        <f>SUMIF([1]E!D:D,A879,[1]E!G:G)</f>
        <v>0</v>
      </c>
      <c r="E879" s="4">
        <f>+SUMIFS([1]E!F:F,[1]E!D:D,A879,[1]E!C:C,"&gt;="&amp;debut,[1]E!C:C,"&lt;="&amp;fin)-SUMIFS([1]E!G:G,[1]E!D:D,A879,[1]E!C:C,"&gt;="&amp;debut,[1]E!C:C,"&lt;="&amp;fin)</f>
        <v>0</v>
      </c>
      <c r="F879" s="4">
        <f>+SUMIFS([1]E!F:F,[1]E!D:D,A879,[1]E!C:C,"&gt;="&amp;$A$1,[1]E!C:C,"&lt;="&amp;$A$2)-SUMIFS([1]E!G:G,[1]E!D:D,A879,[1]E!C:C,"&gt;="&amp;$A$1,[1]E!C:C,"&lt;="&amp;$A$2)</f>
        <v>0</v>
      </c>
      <c r="G879" s="4">
        <f>+SUMIFS([1]E!F:F,[1]E!D:D,A879,[1]E!C:C,"&gt;="&amp;$A$3,[1]E!C:C,"&lt;="&amp;$A$4)-SUMIFS([1]E!G:G,[1]E!D:D,$A$10,[1]E!C:C,"&gt;="&amp;A872,[1]E!C:C,"&lt;="&amp;$A$4)</f>
        <v>0</v>
      </c>
      <c r="H879" s="4">
        <f>+SUMIFS([1]E!F:F,[1]E!K:K,Tableau1[[#Headers],[cal]],[1]E!D:D,Tableau1[[#This Row],[N° compte]])-SUMIFS([1]E!G:G,[1]E!K:K,Tableau1[[#Headers],[cal]],[1]E!D:D,Tableau1[[#This Row],[N° compte]])</f>
        <v>0</v>
      </c>
      <c r="I879" s="4">
        <f>SUMIFS([1]E!F:F,[1]E!K:K,Tableau1[[#Headers],[jjb]],[1]E!D:D,Tableau1[[#This Row],[N° compte]])-SUMIFS([1]E!F:F,[1]E!G:G,Tableau1[[#Headers],[jjb]],[1]E!D:D,Tableau1[[#This Row],[N° compte]])</f>
        <v>0</v>
      </c>
      <c r="J879" s="25"/>
    </row>
    <row r="880" spans="1:10">
      <c r="A880" s="20">
        <v>74</v>
      </c>
      <c r="B880" s="21" t="s">
        <v>881</v>
      </c>
      <c r="C880" s="3">
        <f>SUMIF([1]E!D:D,A880,[1]E!F:F)</f>
        <v>0</v>
      </c>
      <c r="D880" s="3">
        <f>SUMIF([1]E!D:D,A880,[1]E!G:G)</f>
        <v>0</v>
      </c>
      <c r="E880" s="4">
        <f>+SUMIFS([1]E!F:F,[1]E!D:D,A880,[1]E!C:C,"&gt;="&amp;debut,[1]E!C:C,"&lt;="&amp;fin)-SUMIFS([1]E!G:G,[1]E!D:D,A880,[1]E!C:C,"&gt;="&amp;debut,[1]E!C:C,"&lt;="&amp;fin)</f>
        <v>0</v>
      </c>
      <c r="F880" s="4">
        <f>+SUMIFS([1]E!F:F,[1]E!D:D,A880,[1]E!C:C,"&gt;="&amp;$A$1,[1]E!C:C,"&lt;="&amp;$A$2)-SUMIFS([1]E!G:G,[1]E!D:D,A880,[1]E!C:C,"&gt;="&amp;$A$1,[1]E!C:C,"&lt;="&amp;$A$2)</f>
        <v>0</v>
      </c>
      <c r="G880" s="4">
        <f>+SUMIFS([1]E!F:F,[1]E!D:D,A880,[1]E!C:C,"&gt;="&amp;$A$3,[1]E!C:C,"&lt;="&amp;$A$4)-SUMIFS([1]E!G:G,[1]E!D:D,$A$10,[1]E!C:C,"&gt;="&amp;A873,[1]E!C:C,"&lt;="&amp;$A$4)</f>
        <v>0</v>
      </c>
      <c r="H880" s="4">
        <f>+SUMIFS([1]E!F:F,[1]E!K:K,Tableau1[[#Headers],[cal]],[1]E!D:D,Tableau1[[#This Row],[N° compte]])-SUMIFS([1]E!G:G,[1]E!K:K,Tableau1[[#Headers],[cal]],[1]E!D:D,Tableau1[[#This Row],[N° compte]])</f>
        <v>0</v>
      </c>
      <c r="I880" s="4">
        <f>SUMIFS([1]E!F:F,[1]E!K:K,Tableau1[[#Headers],[jjb]],[1]E!D:D,Tableau1[[#This Row],[N° compte]])-SUMIFS([1]E!F:F,[1]E!G:G,Tableau1[[#Headers],[jjb]],[1]E!D:D,Tableau1[[#This Row],[N° compte]])</f>
        <v>0</v>
      </c>
      <c r="J880" s="22"/>
    </row>
    <row r="881" spans="1:10">
      <c r="A881" s="31">
        <v>75</v>
      </c>
      <c r="B881" s="32" t="s">
        <v>882</v>
      </c>
      <c r="C881" s="3">
        <f>SUMIF([1]E!D:D,A881,[1]E!F:F)</f>
        <v>0</v>
      </c>
      <c r="D881" s="3">
        <f>SUMIF([1]E!D:D,A881,[1]E!G:G)</f>
        <v>0</v>
      </c>
      <c r="E881" s="4">
        <f>+SUMIFS([1]E!F:F,[1]E!D:D,A881,[1]E!C:C,"&gt;="&amp;debut,[1]E!C:C,"&lt;="&amp;fin)-SUMIFS([1]E!G:G,[1]E!D:D,A881,[1]E!C:C,"&gt;="&amp;debut,[1]E!C:C,"&lt;="&amp;fin)</f>
        <v>0</v>
      </c>
      <c r="F881" s="4">
        <f>+SUMIFS([1]E!F:F,[1]E!D:D,A881,[1]E!C:C,"&gt;="&amp;$A$1,[1]E!C:C,"&lt;="&amp;$A$2)-SUMIFS([1]E!G:G,[1]E!D:D,A881,[1]E!C:C,"&gt;="&amp;$A$1,[1]E!C:C,"&lt;="&amp;$A$2)</f>
        <v>0</v>
      </c>
      <c r="G881" s="4">
        <f>+SUMIFS([1]E!F:F,[1]E!D:D,A881,[1]E!C:C,"&gt;="&amp;$A$3,[1]E!C:C,"&lt;="&amp;$A$4)-SUMIFS([1]E!G:G,[1]E!D:D,$A$10,[1]E!C:C,"&gt;="&amp;A874,[1]E!C:C,"&lt;="&amp;$A$4)</f>
        <v>0</v>
      </c>
      <c r="H881" s="4">
        <f>+SUMIFS([1]E!F:F,[1]E!K:K,Tableau1[[#Headers],[cal]],[1]E!D:D,Tableau1[[#This Row],[N° compte]])-SUMIFS([1]E!G:G,[1]E!K:K,Tableau1[[#Headers],[cal]],[1]E!D:D,Tableau1[[#This Row],[N° compte]])</f>
        <v>0</v>
      </c>
      <c r="I881" s="4">
        <f>SUMIFS([1]E!F:F,[1]E!K:K,Tableau1[[#Headers],[jjb]],[1]E!D:D,Tableau1[[#This Row],[N° compte]])-SUMIFS([1]E!F:F,[1]E!G:G,Tableau1[[#Headers],[jjb]],[1]E!D:D,Tableau1[[#This Row],[N° compte]])</f>
        <v>0</v>
      </c>
      <c r="J881" s="33"/>
    </row>
    <row r="882" spans="1:10">
      <c r="A882" s="28">
        <v>751</v>
      </c>
      <c r="B882" s="29" t="s">
        <v>762</v>
      </c>
      <c r="C882" s="3">
        <f>SUMIF([1]E!D:D,A882,[1]E!F:F)</f>
        <v>0</v>
      </c>
      <c r="D882" s="3">
        <f>SUMIF([1]E!D:D,A882,[1]E!G:G)</f>
        <v>0</v>
      </c>
      <c r="E882" s="4">
        <f>+SUMIFS([1]E!F:F,[1]E!D:D,A882,[1]E!C:C,"&gt;="&amp;debut,[1]E!C:C,"&lt;="&amp;fin)-SUMIFS([1]E!G:G,[1]E!D:D,A882,[1]E!C:C,"&gt;="&amp;debut,[1]E!C:C,"&lt;="&amp;fin)</f>
        <v>0</v>
      </c>
      <c r="F882" s="4">
        <f>+SUMIFS([1]E!F:F,[1]E!D:D,A882,[1]E!C:C,"&gt;="&amp;$A$1,[1]E!C:C,"&lt;="&amp;$A$2)-SUMIFS([1]E!G:G,[1]E!D:D,A882,[1]E!C:C,"&gt;="&amp;$A$1,[1]E!C:C,"&lt;="&amp;$A$2)</f>
        <v>0</v>
      </c>
      <c r="G882" s="4">
        <f>+SUMIFS([1]E!F:F,[1]E!D:D,A882,[1]E!C:C,"&gt;="&amp;$A$3,[1]E!C:C,"&lt;="&amp;$A$4)-SUMIFS([1]E!G:G,[1]E!D:D,$A$10,[1]E!C:C,"&gt;="&amp;A875,[1]E!C:C,"&lt;="&amp;$A$4)</f>
        <v>0</v>
      </c>
      <c r="H882" s="4">
        <f>+SUMIFS([1]E!F:F,[1]E!K:K,Tableau1[[#Headers],[cal]],[1]E!D:D,Tableau1[[#This Row],[N° compte]])-SUMIFS([1]E!G:G,[1]E!K:K,Tableau1[[#Headers],[cal]],[1]E!D:D,Tableau1[[#This Row],[N° compte]])</f>
        <v>0</v>
      </c>
      <c r="I882" s="4">
        <f>SUMIFS([1]E!F:F,[1]E!K:K,Tableau1[[#Headers],[jjb]],[1]E!D:D,Tableau1[[#This Row],[N° compte]])-SUMIFS([1]E!F:F,[1]E!G:G,Tableau1[[#Headers],[jjb]],[1]E!D:D,Tableau1[[#This Row],[N° compte]])</f>
        <v>0</v>
      </c>
      <c r="J882" s="30"/>
    </row>
    <row r="883" spans="1:10">
      <c r="A883" s="23">
        <v>7511</v>
      </c>
      <c r="B883" s="24" t="s">
        <v>763</v>
      </c>
      <c r="C883" s="3">
        <f>SUMIF([1]E!D:D,A883,[1]E!F:F)</f>
        <v>0</v>
      </c>
      <c r="D883" s="3">
        <f>SUMIF([1]E!D:D,A883,[1]E!G:G)</f>
        <v>0</v>
      </c>
      <c r="E883" s="4">
        <f>+SUMIFS([1]E!F:F,[1]E!D:D,A883,[1]E!C:C,"&gt;="&amp;debut,[1]E!C:C,"&lt;="&amp;fin)-SUMIFS([1]E!G:G,[1]E!D:D,A883,[1]E!C:C,"&gt;="&amp;debut,[1]E!C:C,"&lt;="&amp;fin)</f>
        <v>0</v>
      </c>
      <c r="F883" s="4">
        <f>+SUMIFS([1]E!F:F,[1]E!D:D,A883,[1]E!C:C,"&gt;="&amp;$A$1,[1]E!C:C,"&lt;="&amp;$A$2)-SUMIFS([1]E!G:G,[1]E!D:D,A883,[1]E!C:C,"&gt;="&amp;$A$1,[1]E!C:C,"&lt;="&amp;$A$2)</f>
        <v>0</v>
      </c>
      <c r="G883" s="4">
        <f>+SUMIFS([1]E!F:F,[1]E!D:D,A883,[1]E!C:C,"&gt;="&amp;$A$3,[1]E!C:C,"&lt;="&amp;$A$4)-SUMIFS([1]E!G:G,[1]E!D:D,$A$10,[1]E!C:C,"&gt;="&amp;A876,[1]E!C:C,"&lt;="&amp;$A$4)</f>
        <v>0</v>
      </c>
      <c r="H883" s="4">
        <f>+SUMIFS([1]E!F:F,[1]E!K:K,Tableau1[[#Headers],[cal]],[1]E!D:D,Tableau1[[#This Row],[N° compte]])-SUMIFS([1]E!G:G,[1]E!K:K,Tableau1[[#Headers],[cal]],[1]E!D:D,Tableau1[[#This Row],[N° compte]])</f>
        <v>0</v>
      </c>
      <c r="I883" s="4">
        <f>SUMIFS([1]E!F:F,[1]E!K:K,Tableau1[[#Headers],[jjb]],[1]E!D:D,Tableau1[[#This Row],[N° compte]])-SUMIFS([1]E!F:F,[1]E!G:G,Tableau1[[#Headers],[jjb]],[1]E!D:D,Tableau1[[#This Row],[N° compte]])</f>
        <v>0</v>
      </c>
      <c r="J883" s="25"/>
    </row>
    <row r="884" spans="1:10">
      <c r="A884" s="28">
        <v>7516</v>
      </c>
      <c r="B884" s="29" t="s">
        <v>764</v>
      </c>
      <c r="C884" s="3">
        <f>SUMIF([1]E!D:D,A884,[1]E!F:F)</f>
        <v>0</v>
      </c>
      <c r="D884" s="3">
        <f>SUMIF([1]E!D:D,A884,[1]E!G:G)</f>
        <v>0</v>
      </c>
      <c r="E884" s="4">
        <f>+SUMIFS([1]E!F:F,[1]E!D:D,A884,[1]E!C:C,"&gt;="&amp;debut,[1]E!C:C,"&lt;="&amp;fin)-SUMIFS([1]E!G:G,[1]E!D:D,A884,[1]E!C:C,"&gt;="&amp;debut,[1]E!C:C,"&lt;="&amp;fin)</f>
        <v>0</v>
      </c>
      <c r="F884" s="4">
        <f>+SUMIFS([1]E!F:F,[1]E!D:D,A884,[1]E!C:C,"&gt;="&amp;$A$1,[1]E!C:C,"&lt;="&amp;$A$2)-SUMIFS([1]E!G:G,[1]E!D:D,A884,[1]E!C:C,"&gt;="&amp;$A$1,[1]E!C:C,"&lt;="&amp;$A$2)</f>
        <v>0</v>
      </c>
      <c r="G884" s="4">
        <f>+SUMIFS([1]E!F:F,[1]E!D:D,A884,[1]E!C:C,"&gt;="&amp;$A$3,[1]E!C:C,"&lt;="&amp;$A$4)-SUMIFS([1]E!G:G,[1]E!D:D,$A$10,[1]E!C:C,"&gt;="&amp;A877,[1]E!C:C,"&lt;="&amp;$A$4)</f>
        <v>0</v>
      </c>
      <c r="H884" s="4">
        <f>+SUMIFS([1]E!F:F,[1]E!K:K,Tableau1[[#Headers],[cal]],[1]E!D:D,Tableau1[[#This Row],[N° compte]])-SUMIFS([1]E!G:G,[1]E!K:K,Tableau1[[#Headers],[cal]],[1]E!D:D,Tableau1[[#This Row],[N° compte]])</f>
        <v>0</v>
      </c>
      <c r="I884" s="4">
        <f>SUMIFS([1]E!F:F,[1]E!K:K,Tableau1[[#Headers],[jjb]],[1]E!D:D,Tableau1[[#This Row],[N° compte]])-SUMIFS([1]E!F:F,[1]E!G:G,Tableau1[[#Headers],[jjb]],[1]E!D:D,Tableau1[[#This Row],[N° compte]])</f>
        <v>0</v>
      </c>
      <c r="J884" s="30"/>
    </row>
    <row r="885" spans="1:10">
      <c r="A885" s="23">
        <v>7518</v>
      </c>
      <c r="B885" s="24" t="s">
        <v>765</v>
      </c>
      <c r="C885" s="3">
        <f>SUMIF([1]E!D:D,A885,[1]E!F:F)</f>
        <v>0</v>
      </c>
      <c r="D885" s="3">
        <f>SUMIF([1]E!D:D,A885,[1]E!G:G)</f>
        <v>0</v>
      </c>
      <c r="E885" s="4">
        <f>+SUMIFS([1]E!F:F,[1]E!D:D,A885,[1]E!C:C,"&gt;="&amp;debut,[1]E!C:C,"&lt;="&amp;fin)-SUMIFS([1]E!G:G,[1]E!D:D,A885,[1]E!C:C,"&gt;="&amp;debut,[1]E!C:C,"&lt;="&amp;fin)</f>
        <v>0</v>
      </c>
      <c r="F885" s="4">
        <f>+SUMIFS([1]E!F:F,[1]E!D:D,A885,[1]E!C:C,"&gt;="&amp;$A$1,[1]E!C:C,"&lt;="&amp;$A$2)-SUMIFS([1]E!G:G,[1]E!D:D,A885,[1]E!C:C,"&gt;="&amp;$A$1,[1]E!C:C,"&lt;="&amp;$A$2)</f>
        <v>0</v>
      </c>
      <c r="G885" s="4">
        <f>+SUMIFS([1]E!F:F,[1]E!D:D,A885,[1]E!C:C,"&gt;="&amp;$A$3,[1]E!C:C,"&lt;="&amp;$A$4)-SUMIFS([1]E!G:G,[1]E!D:D,$A$10,[1]E!C:C,"&gt;="&amp;A878,[1]E!C:C,"&lt;="&amp;$A$4)</f>
        <v>0</v>
      </c>
      <c r="H885" s="4">
        <f>+SUMIFS([1]E!F:F,[1]E!K:K,Tableau1[[#Headers],[cal]],[1]E!D:D,Tableau1[[#This Row],[N° compte]])-SUMIFS([1]E!G:G,[1]E!K:K,Tableau1[[#Headers],[cal]],[1]E!D:D,Tableau1[[#This Row],[N° compte]])</f>
        <v>0</v>
      </c>
      <c r="I885" s="4">
        <f>SUMIFS([1]E!F:F,[1]E!K:K,Tableau1[[#Headers],[jjb]],[1]E!D:D,Tableau1[[#This Row],[N° compte]])-SUMIFS([1]E!F:F,[1]E!G:G,Tableau1[[#Headers],[jjb]],[1]E!D:D,Tableau1[[#This Row],[N° compte]])</f>
        <v>0</v>
      </c>
      <c r="J885" s="25"/>
    </row>
    <row r="886" spans="1:10">
      <c r="A886" s="28">
        <v>752</v>
      </c>
      <c r="B886" s="29" t="s">
        <v>883</v>
      </c>
      <c r="C886" s="3">
        <f>SUMIF([1]E!D:D,A886,[1]E!F:F)</f>
        <v>0</v>
      </c>
      <c r="D886" s="3">
        <f>SUMIF([1]E!D:D,A886,[1]E!G:G)</f>
        <v>0</v>
      </c>
      <c r="E886" s="4">
        <f>+SUMIFS([1]E!F:F,[1]E!D:D,A886,[1]E!C:C,"&gt;="&amp;debut,[1]E!C:C,"&lt;="&amp;fin)-SUMIFS([1]E!G:G,[1]E!D:D,A886,[1]E!C:C,"&gt;="&amp;debut,[1]E!C:C,"&lt;="&amp;fin)</f>
        <v>0</v>
      </c>
      <c r="F886" s="4">
        <f>+SUMIFS([1]E!F:F,[1]E!D:D,A886,[1]E!C:C,"&gt;="&amp;$A$1,[1]E!C:C,"&lt;="&amp;$A$2)-SUMIFS([1]E!G:G,[1]E!D:D,A886,[1]E!C:C,"&gt;="&amp;$A$1,[1]E!C:C,"&lt;="&amp;$A$2)</f>
        <v>0</v>
      </c>
      <c r="G886" s="4">
        <f>+SUMIFS([1]E!F:F,[1]E!D:D,A886,[1]E!C:C,"&gt;="&amp;$A$3,[1]E!C:C,"&lt;="&amp;$A$4)-SUMIFS([1]E!G:G,[1]E!D:D,$A$10,[1]E!C:C,"&gt;="&amp;A879,[1]E!C:C,"&lt;="&amp;$A$4)</f>
        <v>0</v>
      </c>
      <c r="H886" s="4">
        <f>+SUMIFS([1]E!F:F,[1]E!K:K,Tableau1[[#Headers],[cal]],[1]E!D:D,Tableau1[[#This Row],[N° compte]])-SUMIFS([1]E!G:G,[1]E!K:K,Tableau1[[#Headers],[cal]],[1]E!D:D,Tableau1[[#This Row],[N° compte]])</f>
        <v>0</v>
      </c>
      <c r="I886" s="4">
        <f>SUMIFS([1]E!F:F,[1]E!K:K,Tableau1[[#Headers],[jjb]],[1]E!D:D,Tableau1[[#This Row],[N° compte]])-SUMIFS([1]E!F:F,[1]E!G:G,Tableau1[[#Headers],[jjb]],[1]E!D:D,Tableau1[[#This Row],[N° compte]])</f>
        <v>0</v>
      </c>
      <c r="J886" s="30"/>
    </row>
    <row r="887" spans="1:10">
      <c r="A887" s="23">
        <v>753</v>
      </c>
      <c r="B887" s="24" t="s">
        <v>884</v>
      </c>
      <c r="C887" s="3">
        <f>SUMIF([1]E!D:D,A887,[1]E!F:F)</f>
        <v>0</v>
      </c>
      <c r="D887" s="3">
        <f>SUMIF([1]E!D:D,A887,[1]E!G:G)</f>
        <v>0</v>
      </c>
      <c r="E887" s="4">
        <f>+SUMIFS([1]E!F:F,[1]E!D:D,A887,[1]E!C:C,"&gt;="&amp;debut,[1]E!C:C,"&lt;="&amp;fin)-SUMIFS([1]E!G:G,[1]E!D:D,A887,[1]E!C:C,"&gt;="&amp;debut,[1]E!C:C,"&lt;="&amp;fin)</f>
        <v>0</v>
      </c>
      <c r="F887" s="4">
        <f>+SUMIFS([1]E!F:F,[1]E!D:D,A887,[1]E!C:C,"&gt;="&amp;$A$1,[1]E!C:C,"&lt;="&amp;$A$2)-SUMIFS([1]E!G:G,[1]E!D:D,A887,[1]E!C:C,"&gt;="&amp;$A$1,[1]E!C:C,"&lt;="&amp;$A$2)</f>
        <v>0</v>
      </c>
      <c r="G887" s="4">
        <f>+SUMIFS([1]E!F:F,[1]E!D:D,A887,[1]E!C:C,"&gt;="&amp;$A$3,[1]E!C:C,"&lt;="&amp;$A$4)-SUMIFS([1]E!G:G,[1]E!D:D,$A$10,[1]E!C:C,"&gt;="&amp;A880,[1]E!C:C,"&lt;="&amp;$A$4)</f>
        <v>0</v>
      </c>
      <c r="H887" s="4">
        <f>+SUMIFS([1]E!F:F,[1]E!K:K,Tableau1[[#Headers],[cal]],[1]E!D:D,Tableau1[[#This Row],[N° compte]])-SUMIFS([1]E!G:G,[1]E!K:K,Tableau1[[#Headers],[cal]],[1]E!D:D,Tableau1[[#This Row],[N° compte]])</f>
        <v>0</v>
      </c>
      <c r="I887" s="4">
        <f>SUMIFS([1]E!F:F,[1]E!K:K,Tableau1[[#Headers],[jjb]],[1]E!D:D,Tableau1[[#This Row],[N° compte]])-SUMIFS([1]E!F:F,[1]E!G:G,Tableau1[[#Headers],[jjb]],[1]E!D:D,Tableau1[[#This Row],[N° compte]])</f>
        <v>0</v>
      </c>
      <c r="J887" s="25"/>
    </row>
    <row r="888" spans="1:10">
      <c r="A888" s="28">
        <v>754</v>
      </c>
      <c r="B888" s="29" t="s">
        <v>885</v>
      </c>
      <c r="C888" s="3">
        <f>SUMIF([1]E!D:D,A888,[1]E!F:F)</f>
        <v>0</v>
      </c>
      <c r="D888" s="3">
        <f>SUMIF([1]E!D:D,A888,[1]E!G:G)</f>
        <v>0</v>
      </c>
      <c r="E888" s="4">
        <f>+SUMIFS([1]E!F:F,[1]E!D:D,A888,[1]E!C:C,"&gt;="&amp;debut,[1]E!C:C,"&lt;="&amp;fin)-SUMIFS([1]E!G:G,[1]E!D:D,A888,[1]E!C:C,"&gt;="&amp;debut,[1]E!C:C,"&lt;="&amp;fin)</f>
        <v>0</v>
      </c>
      <c r="F888" s="4">
        <f>+SUMIFS([1]E!F:F,[1]E!D:D,A888,[1]E!C:C,"&gt;="&amp;$A$1,[1]E!C:C,"&lt;="&amp;$A$2)-SUMIFS([1]E!G:G,[1]E!D:D,A888,[1]E!C:C,"&gt;="&amp;$A$1,[1]E!C:C,"&lt;="&amp;$A$2)</f>
        <v>0</v>
      </c>
      <c r="G888" s="4">
        <f>+SUMIFS([1]E!F:F,[1]E!D:D,A888,[1]E!C:C,"&gt;="&amp;$A$3,[1]E!C:C,"&lt;="&amp;$A$4)-SUMIFS([1]E!G:G,[1]E!D:D,$A$10,[1]E!C:C,"&gt;="&amp;A881,[1]E!C:C,"&lt;="&amp;$A$4)</f>
        <v>0</v>
      </c>
      <c r="H888" s="4">
        <f>+SUMIFS([1]E!F:F,[1]E!K:K,Tableau1[[#Headers],[cal]],[1]E!D:D,Tableau1[[#This Row],[N° compte]])-SUMIFS([1]E!G:G,[1]E!K:K,Tableau1[[#Headers],[cal]],[1]E!D:D,Tableau1[[#This Row],[N° compte]])</f>
        <v>0</v>
      </c>
      <c r="I888" s="4">
        <f>SUMIFS([1]E!F:F,[1]E!K:K,Tableau1[[#Headers],[jjb]],[1]E!D:D,Tableau1[[#This Row],[N° compte]])-SUMIFS([1]E!F:F,[1]E!G:G,Tableau1[[#Headers],[jjb]],[1]E!D:D,Tableau1[[#This Row],[N° compte]])</f>
        <v>0</v>
      </c>
      <c r="J888" s="30"/>
    </row>
    <row r="889" spans="1:10">
      <c r="A889" s="23">
        <v>755</v>
      </c>
      <c r="B889" s="24" t="s">
        <v>770</v>
      </c>
      <c r="C889" s="3">
        <f>SUMIF([1]E!D:D,A889,[1]E!F:F)</f>
        <v>0</v>
      </c>
      <c r="D889" s="3">
        <f>SUMIF([1]E!D:D,A889,[1]E!G:G)</f>
        <v>0</v>
      </c>
      <c r="E889" s="4">
        <f>+SUMIFS([1]E!F:F,[1]E!D:D,A889,[1]E!C:C,"&gt;="&amp;debut,[1]E!C:C,"&lt;="&amp;fin)-SUMIFS([1]E!G:G,[1]E!D:D,A889,[1]E!C:C,"&gt;="&amp;debut,[1]E!C:C,"&lt;="&amp;fin)</f>
        <v>0</v>
      </c>
      <c r="F889" s="4">
        <f>+SUMIFS([1]E!F:F,[1]E!D:D,A889,[1]E!C:C,"&gt;="&amp;$A$1,[1]E!C:C,"&lt;="&amp;$A$2)-SUMIFS([1]E!G:G,[1]E!D:D,A889,[1]E!C:C,"&gt;="&amp;$A$1,[1]E!C:C,"&lt;="&amp;$A$2)</f>
        <v>0</v>
      </c>
      <c r="G889" s="4">
        <f>+SUMIFS([1]E!F:F,[1]E!D:D,A889,[1]E!C:C,"&gt;="&amp;$A$3,[1]E!C:C,"&lt;="&amp;$A$4)-SUMIFS([1]E!G:G,[1]E!D:D,$A$10,[1]E!C:C,"&gt;="&amp;A882,[1]E!C:C,"&lt;="&amp;$A$4)</f>
        <v>0</v>
      </c>
      <c r="H889" s="4">
        <f>+SUMIFS([1]E!F:F,[1]E!K:K,Tableau1[[#Headers],[cal]],[1]E!D:D,Tableau1[[#This Row],[N° compte]])-SUMIFS([1]E!G:G,[1]E!K:K,Tableau1[[#Headers],[cal]],[1]E!D:D,Tableau1[[#This Row],[N° compte]])</f>
        <v>0</v>
      </c>
      <c r="I889" s="4">
        <f>SUMIFS([1]E!F:F,[1]E!K:K,Tableau1[[#Headers],[jjb]],[1]E!D:D,Tableau1[[#This Row],[N° compte]])-SUMIFS([1]E!F:F,[1]E!G:G,Tableau1[[#Headers],[jjb]],[1]E!D:D,Tableau1[[#This Row],[N° compte]])</f>
        <v>0</v>
      </c>
      <c r="J889" s="25" t="s">
        <v>886</v>
      </c>
    </row>
    <row r="890" spans="1:10">
      <c r="A890" s="28">
        <v>7551</v>
      </c>
      <c r="B890" s="29" t="s">
        <v>887</v>
      </c>
      <c r="C890" s="3">
        <f>SUMIF([1]E!D:D,A890,[1]E!F:F)</f>
        <v>0</v>
      </c>
      <c r="D890" s="3">
        <f>SUMIF([1]E!D:D,A890,[1]E!G:G)</f>
        <v>0</v>
      </c>
      <c r="E890" s="4">
        <f>+SUMIFS([1]E!F:F,[1]E!D:D,A890,[1]E!C:C,"&gt;="&amp;debut,[1]E!C:C,"&lt;="&amp;fin)-SUMIFS([1]E!G:G,[1]E!D:D,A890,[1]E!C:C,"&gt;="&amp;debut,[1]E!C:C,"&lt;="&amp;fin)</f>
        <v>0</v>
      </c>
      <c r="F890" s="4">
        <f>+SUMIFS([1]E!F:F,[1]E!D:D,A890,[1]E!C:C,"&gt;="&amp;$A$1,[1]E!C:C,"&lt;="&amp;$A$2)-SUMIFS([1]E!G:G,[1]E!D:D,A890,[1]E!C:C,"&gt;="&amp;$A$1,[1]E!C:C,"&lt;="&amp;$A$2)</f>
        <v>0</v>
      </c>
      <c r="G890" s="4">
        <f>+SUMIFS([1]E!F:F,[1]E!D:D,A890,[1]E!C:C,"&gt;="&amp;$A$3,[1]E!C:C,"&lt;="&amp;$A$4)-SUMIFS([1]E!G:G,[1]E!D:D,$A$10,[1]E!C:C,"&gt;="&amp;A883,[1]E!C:C,"&lt;="&amp;$A$4)</f>
        <v>0</v>
      </c>
      <c r="H890" s="4">
        <f>+SUMIFS([1]E!F:F,[1]E!K:K,Tableau1[[#Headers],[cal]],[1]E!D:D,Tableau1[[#This Row],[N° compte]])-SUMIFS([1]E!G:G,[1]E!K:K,Tableau1[[#Headers],[cal]],[1]E!D:D,Tableau1[[#This Row],[N° compte]])</f>
        <v>0</v>
      </c>
      <c r="I890" s="4">
        <f>SUMIFS([1]E!F:F,[1]E!K:K,Tableau1[[#Headers],[jjb]],[1]E!D:D,Tableau1[[#This Row],[N° compte]])-SUMIFS([1]E!F:F,[1]E!G:G,Tableau1[[#Headers],[jjb]],[1]E!D:D,Tableau1[[#This Row],[N° compte]])</f>
        <v>0</v>
      </c>
      <c r="J890" s="30" t="s">
        <v>886</v>
      </c>
    </row>
    <row r="891" spans="1:10">
      <c r="A891" s="23">
        <v>7555</v>
      </c>
      <c r="B891" s="24" t="s">
        <v>888</v>
      </c>
      <c r="C891" s="3">
        <f>SUMIF([1]E!D:D,A891,[1]E!F:F)</f>
        <v>0</v>
      </c>
      <c r="D891" s="3">
        <f>SUMIF([1]E!D:D,A891,[1]E!G:G)</f>
        <v>0</v>
      </c>
      <c r="E891" s="4">
        <f>+SUMIFS([1]E!F:F,[1]E!D:D,A891,[1]E!C:C,"&gt;="&amp;debut,[1]E!C:C,"&lt;="&amp;fin)-SUMIFS([1]E!G:G,[1]E!D:D,A891,[1]E!C:C,"&gt;="&amp;debut,[1]E!C:C,"&lt;="&amp;fin)</f>
        <v>0</v>
      </c>
      <c r="F891" s="4">
        <f>+SUMIFS([1]E!F:F,[1]E!D:D,A891,[1]E!C:C,"&gt;="&amp;$A$1,[1]E!C:C,"&lt;="&amp;$A$2)-SUMIFS([1]E!G:G,[1]E!D:D,A891,[1]E!C:C,"&gt;="&amp;$A$1,[1]E!C:C,"&lt;="&amp;$A$2)</f>
        <v>0</v>
      </c>
      <c r="G891" s="4">
        <f>+SUMIFS([1]E!F:F,[1]E!D:D,A891,[1]E!C:C,"&gt;="&amp;$A$3,[1]E!C:C,"&lt;="&amp;$A$4)-SUMIFS([1]E!G:G,[1]E!D:D,$A$10,[1]E!C:C,"&gt;="&amp;A884,[1]E!C:C,"&lt;="&amp;$A$4)</f>
        <v>0</v>
      </c>
      <c r="H891" s="4">
        <f>+SUMIFS([1]E!F:F,[1]E!K:K,Tableau1[[#Headers],[cal]],[1]E!D:D,Tableau1[[#This Row],[N° compte]])-SUMIFS([1]E!G:G,[1]E!K:K,Tableau1[[#Headers],[cal]],[1]E!D:D,Tableau1[[#This Row],[N° compte]])</f>
        <v>0</v>
      </c>
      <c r="I891" s="4">
        <f>SUMIFS([1]E!F:F,[1]E!K:K,Tableau1[[#Headers],[jjb]],[1]E!D:D,Tableau1[[#This Row],[N° compte]])-SUMIFS([1]E!F:F,[1]E!G:G,Tableau1[[#Headers],[jjb]],[1]E!D:D,Tableau1[[#This Row],[N° compte]])</f>
        <v>0</v>
      </c>
      <c r="J891" s="25" t="s">
        <v>886</v>
      </c>
    </row>
    <row r="892" spans="1:10">
      <c r="A892" s="28">
        <v>758</v>
      </c>
      <c r="B892" s="29" t="s">
        <v>889</v>
      </c>
      <c r="C892" s="3">
        <f>SUMIF([1]E!D:D,A892,[1]E!F:F)</f>
        <v>0</v>
      </c>
      <c r="D892" s="3">
        <f>SUMIF([1]E!D:D,A892,[1]E!G:G)</f>
        <v>0</v>
      </c>
      <c r="E892" s="4">
        <f>+SUMIFS([1]E!F:F,[1]E!D:D,A892,[1]E!C:C,"&gt;="&amp;debut,[1]E!C:C,"&lt;="&amp;fin)-SUMIFS([1]E!G:G,[1]E!D:D,A892,[1]E!C:C,"&gt;="&amp;debut,[1]E!C:C,"&lt;="&amp;fin)</f>
        <v>0</v>
      </c>
      <c r="F892" s="4">
        <f>+SUMIFS([1]E!F:F,[1]E!D:D,A892,[1]E!C:C,"&gt;="&amp;$A$1,[1]E!C:C,"&lt;="&amp;$A$2)-SUMIFS([1]E!G:G,[1]E!D:D,A892,[1]E!C:C,"&gt;="&amp;$A$1,[1]E!C:C,"&lt;="&amp;$A$2)</f>
        <v>0</v>
      </c>
      <c r="G892" s="4">
        <f>+SUMIFS([1]E!F:F,[1]E!D:D,A892,[1]E!C:C,"&gt;="&amp;$A$3,[1]E!C:C,"&lt;="&amp;$A$4)-SUMIFS([1]E!G:G,[1]E!D:D,$A$10,[1]E!C:C,"&gt;="&amp;A885,[1]E!C:C,"&lt;="&amp;$A$4)</f>
        <v>0</v>
      </c>
      <c r="H892" s="4">
        <f>+SUMIFS([1]E!F:F,[1]E!K:K,Tableau1[[#Headers],[cal]],[1]E!D:D,Tableau1[[#This Row],[N° compte]])-SUMIFS([1]E!G:G,[1]E!K:K,Tableau1[[#Headers],[cal]],[1]E!D:D,Tableau1[[#This Row],[N° compte]])</f>
        <v>0</v>
      </c>
      <c r="I892" s="4">
        <f>SUMIFS([1]E!F:F,[1]E!K:K,Tableau1[[#Headers],[jjb]],[1]E!D:D,Tableau1[[#This Row],[N° compte]])-SUMIFS([1]E!F:F,[1]E!G:G,Tableau1[[#Headers],[jjb]],[1]E!D:D,Tableau1[[#This Row],[N° compte]])</f>
        <v>0</v>
      </c>
      <c r="J892" s="30"/>
    </row>
    <row r="893" spans="1:10">
      <c r="A893" s="23">
        <v>76</v>
      </c>
      <c r="B893" s="24" t="s">
        <v>890</v>
      </c>
      <c r="C893" s="3">
        <f>SUMIF([1]E!D:D,A893,[1]E!F:F)</f>
        <v>0</v>
      </c>
      <c r="D893" s="3">
        <f>SUMIF([1]E!D:D,A893,[1]E!G:G)</f>
        <v>0</v>
      </c>
      <c r="E893" s="4">
        <f>+SUMIFS([1]E!F:F,[1]E!D:D,A893,[1]E!C:C,"&gt;="&amp;debut,[1]E!C:C,"&lt;="&amp;fin)-SUMIFS([1]E!G:G,[1]E!D:D,A893,[1]E!C:C,"&gt;="&amp;debut,[1]E!C:C,"&lt;="&amp;fin)</f>
        <v>0</v>
      </c>
      <c r="F893" s="4">
        <f>+SUMIFS([1]E!F:F,[1]E!D:D,A893,[1]E!C:C,"&gt;="&amp;$A$1,[1]E!C:C,"&lt;="&amp;$A$2)-SUMIFS([1]E!G:G,[1]E!D:D,A893,[1]E!C:C,"&gt;="&amp;$A$1,[1]E!C:C,"&lt;="&amp;$A$2)</f>
        <v>0</v>
      </c>
      <c r="G893" s="4">
        <f>+SUMIFS([1]E!F:F,[1]E!D:D,A893,[1]E!C:C,"&gt;="&amp;$A$3,[1]E!C:C,"&lt;="&amp;$A$4)-SUMIFS([1]E!G:G,[1]E!D:D,$A$10,[1]E!C:C,"&gt;="&amp;A886,[1]E!C:C,"&lt;="&amp;$A$4)</f>
        <v>0</v>
      </c>
      <c r="H893" s="4">
        <f>+SUMIFS([1]E!F:F,[1]E!K:K,Tableau1[[#Headers],[cal]],[1]E!D:D,Tableau1[[#This Row],[N° compte]])-SUMIFS([1]E!G:G,[1]E!K:K,Tableau1[[#Headers],[cal]],[1]E!D:D,Tableau1[[#This Row],[N° compte]])</f>
        <v>0</v>
      </c>
      <c r="I893" s="4">
        <f>SUMIFS([1]E!F:F,[1]E!K:K,Tableau1[[#Headers],[jjb]],[1]E!D:D,Tableau1[[#This Row],[N° compte]])-SUMIFS([1]E!F:F,[1]E!G:G,Tableau1[[#Headers],[jjb]],[1]E!D:D,Tableau1[[#This Row],[N° compte]])</f>
        <v>0</v>
      </c>
      <c r="J893" s="25"/>
    </row>
    <row r="894" spans="1:10">
      <c r="A894" s="28">
        <v>761</v>
      </c>
      <c r="B894" s="29" t="s">
        <v>891</v>
      </c>
      <c r="C894" s="3">
        <f>SUMIF([1]E!D:D,A894,[1]E!F:F)</f>
        <v>0</v>
      </c>
      <c r="D894" s="3">
        <f>SUMIF([1]E!D:D,A894,[1]E!G:G)</f>
        <v>0</v>
      </c>
      <c r="E894" s="4">
        <f>+SUMIFS([1]E!F:F,[1]E!D:D,A894,[1]E!C:C,"&gt;="&amp;debut,[1]E!C:C,"&lt;="&amp;fin)-SUMIFS([1]E!G:G,[1]E!D:D,A894,[1]E!C:C,"&gt;="&amp;debut,[1]E!C:C,"&lt;="&amp;fin)</f>
        <v>0</v>
      </c>
      <c r="F894" s="4">
        <f>+SUMIFS([1]E!F:F,[1]E!D:D,A894,[1]E!C:C,"&gt;="&amp;$A$1,[1]E!C:C,"&lt;="&amp;$A$2)-SUMIFS([1]E!G:G,[1]E!D:D,A894,[1]E!C:C,"&gt;="&amp;$A$1,[1]E!C:C,"&lt;="&amp;$A$2)</f>
        <v>0</v>
      </c>
      <c r="G894" s="4">
        <f>+SUMIFS([1]E!F:F,[1]E!D:D,A894,[1]E!C:C,"&gt;="&amp;$A$3,[1]E!C:C,"&lt;="&amp;$A$4)-SUMIFS([1]E!G:G,[1]E!D:D,$A$10,[1]E!C:C,"&gt;="&amp;A887,[1]E!C:C,"&lt;="&amp;$A$4)</f>
        <v>0</v>
      </c>
      <c r="H894" s="4">
        <f>+SUMIFS([1]E!F:F,[1]E!K:K,Tableau1[[#Headers],[cal]],[1]E!D:D,Tableau1[[#This Row],[N° compte]])-SUMIFS([1]E!G:G,[1]E!K:K,Tableau1[[#Headers],[cal]],[1]E!D:D,Tableau1[[#This Row],[N° compte]])</f>
        <v>0</v>
      </c>
      <c r="I894" s="4">
        <f>SUMIFS([1]E!F:F,[1]E!K:K,Tableau1[[#Headers],[jjb]],[1]E!D:D,Tableau1[[#This Row],[N° compte]])-SUMIFS([1]E!F:F,[1]E!G:G,Tableau1[[#Headers],[jjb]],[1]E!D:D,Tableau1[[#This Row],[N° compte]])</f>
        <v>0</v>
      </c>
      <c r="J894" s="30"/>
    </row>
    <row r="895" spans="1:10">
      <c r="A895" s="23">
        <v>7611</v>
      </c>
      <c r="B895" s="24" t="s">
        <v>892</v>
      </c>
      <c r="C895" s="3">
        <f>SUMIF([1]E!D:D,A895,[1]E!F:F)</f>
        <v>0</v>
      </c>
      <c r="D895" s="3">
        <f>SUMIF([1]E!D:D,A895,[1]E!G:G)</f>
        <v>0</v>
      </c>
      <c r="E895" s="4">
        <f>+SUMIFS([1]E!F:F,[1]E!D:D,A895,[1]E!C:C,"&gt;="&amp;debut,[1]E!C:C,"&lt;="&amp;fin)-SUMIFS([1]E!G:G,[1]E!D:D,A895,[1]E!C:C,"&gt;="&amp;debut,[1]E!C:C,"&lt;="&amp;fin)</f>
        <v>0</v>
      </c>
      <c r="F895" s="4">
        <f>+SUMIFS([1]E!F:F,[1]E!D:D,A895,[1]E!C:C,"&gt;="&amp;$A$1,[1]E!C:C,"&lt;="&amp;$A$2)-SUMIFS([1]E!G:G,[1]E!D:D,A895,[1]E!C:C,"&gt;="&amp;$A$1,[1]E!C:C,"&lt;="&amp;$A$2)</f>
        <v>0</v>
      </c>
      <c r="G895" s="4">
        <f>+SUMIFS([1]E!F:F,[1]E!D:D,A895,[1]E!C:C,"&gt;="&amp;$A$3,[1]E!C:C,"&lt;="&amp;$A$4)-SUMIFS([1]E!G:G,[1]E!D:D,$A$10,[1]E!C:C,"&gt;="&amp;A888,[1]E!C:C,"&lt;="&amp;$A$4)</f>
        <v>0</v>
      </c>
      <c r="H895" s="4">
        <f>+SUMIFS([1]E!F:F,[1]E!K:K,Tableau1[[#Headers],[cal]],[1]E!D:D,Tableau1[[#This Row],[N° compte]])-SUMIFS([1]E!G:G,[1]E!K:K,Tableau1[[#Headers],[cal]],[1]E!D:D,Tableau1[[#This Row],[N° compte]])</f>
        <v>0</v>
      </c>
      <c r="I895" s="4">
        <f>SUMIFS([1]E!F:F,[1]E!K:K,Tableau1[[#Headers],[jjb]],[1]E!D:D,Tableau1[[#This Row],[N° compte]])-SUMIFS([1]E!F:F,[1]E!G:G,Tableau1[[#Headers],[jjb]],[1]E!D:D,Tableau1[[#This Row],[N° compte]])</f>
        <v>0</v>
      </c>
      <c r="J895" s="25"/>
    </row>
    <row r="896" spans="1:10">
      <c r="A896" s="28">
        <v>7616</v>
      </c>
      <c r="B896" s="29" t="s">
        <v>893</v>
      </c>
      <c r="C896" s="3">
        <f>SUMIF([1]E!D:D,A896,[1]E!F:F)</f>
        <v>0</v>
      </c>
      <c r="D896" s="3">
        <f>SUMIF([1]E!D:D,A896,[1]E!G:G)</f>
        <v>0</v>
      </c>
      <c r="E896" s="4">
        <f>+SUMIFS([1]E!F:F,[1]E!D:D,A896,[1]E!C:C,"&gt;="&amp;debut,[1]E!C:C,"&lt;="&amp;fin)-SUMIFS([1]E!G:G,[1]E!D:D,A896,[1]E!C:C,"&gt;="&amp;debut,[1]E!C:C,"&lt;="&amp;fin)</f>
        <v>0</v>
      </c>
      <c r="F896" s="4">
        <f>+SUMIFS([1]E!F:F,[1]E!D:D,A896,[1]E!C:C,"&gt;="&amp;$A$1,[1]E!C:C,"&lt;="&amp;$A$2)-SUMIFS([1]E!G:G,[1]E!D:D,A896,[1]E!C:C,"&gt;="&amp;$A$1,[1]E!C:C,"&lt;="&amp;$A$2)</f>
        <v>0</v>
      </c>
      <c r="G896" s="4">
        <f>+SUMIFS([1]E!F:F,[1]E!D:D,A896,[1]E!C:C,"&gt;="&amp;$A$3,[1]E!C:C,"&lt;="&amp;$A$4)-SUMIFS([1]E!G:G,[1]E!D:D,$A$10,[1]E!C:C,"&gt;="&amp;A889,[1]E!C:C,"&lt;="&amp;$A$4)</f>
        <v>0</v>
      </c>
      <c r="H896" s="4">
        <f>+SUMIFS([1]E!F:F,[1]E!K:K,Tableau1[[#Headers],[cal]],[1]E!D:D,Tableau1[[#This Row],[N° compte]])-SUMIFS([1]E!G:G,[1]E!K:K,Tableau1[[#Headers],[cal]],[1]E!D:D,Tableau1[[#This Row],[N° compte]])</f>
        <v>0</v>
      </c>
      <c r="I896" s="4">
        <f>SUMIFS([1]E!F:F,[1]E!K:K,Tableau1[[#Headers],[jjb]],[1]E!D:D,Tableau1[[#This Row],[N° compte]])-SUMIFS([1]E!F:F,[1]E!G:G,Tableau1[[#Headers],[jjb]],[1]E!D:D,Tableau1[[#This Row],[N° compte]])</f>
        <v>0</v>
      </c>
      <c r="J896" s="30"/>
    </row>
    <row r="897" spans="1:10">
      <c r="A897" s="23">
        <v>7617</v>
      </c>
      <c r="B897" s="24" t="s">
        <v>894</v>
      </c>
      <c r="C897" s="3">
        <f>SUMIF([1]E!D:D,A897,[1]E!F:F)</f>
        <v>0</v>
      </c>
      <c r="D897" s="3">
        <f>SUMIF([1]E!D:D,A897,[1]E!G:G)</f>
        <v>0</v>
      </c>
      <c r="E897" s="4">
        <f>+SUMIFS([1]E!F:F,[1]E!D:D,A897,[1]E!C:C,"&gt;="&amp;debut,[1]E!C:C,"&lt;="&amp;fin)-SUMIFS([1]E!G:G,[1]E!D:D,A897,[1]E!C:C,"&gt;="&amp;debut,[1]E!C:C,"&lt;="&amp;fin)</f>
        <v>0</v>
      </c>
      <c r="F897" s="4">
        <f>+SUMIFS([1]E!F:F,[1]E!D:D,A897,[1]E!C:C,"&gt;="&amp;$A$1,[1]E!C:C,"&lt;="&amp;$A$2)-SUMIFS([1]E!G:G,[1]E!D:D,A897,[1]E!C:C,"&gt;="&amp;$A$1,[1]E!C:C,"&lt;="&amp;$A$2)</f>
        <v>0</v>
      </c>
      <c r="G897" s="4">
        <f>+SUMIFS([1]E!F:F,[1]E!D:D,A897,[1]E!C:C,"&gt;="&amp;$A$3,[1]E!C:C,"&lt;="&amp;$A$4)-SUMIFS([1]E!G:G,[1]E!D:D,$A$10,[1]E!C:C,"&gt;="&amp;A890,[1]E!C:C,"&lt;="&amp;$A$4)</f>
        <v>0</v>
      </c>
      <c r="H897" s="4">
        <f>+SUMIFS([1]E!F:F,[1]E!K:K,Tableau1[[#Headers],[cal]],[1]E!D:D,Tableau1[[#This Row],[N° compte]])-SUMIFS([1]E!G:G,[1]E!K:K,Tableau1[[#Headers],[cal]],[1]E!D:D,Tableau1[[#This Row],[N° compte]])</f>
        <v>0</v>
      </c>
      <c r="I897" s="4">
        <f>SUMIFS([1]E!F:F,[1]E!K:K,Tableau1[[#Headers],[jjb]],[1]E!D:D,Tableau1[[#This Row],[N° compte]])-SUMIFS([1]E!F:F,[1]E!G:G,Tableau1[[#Headers],[jjb]],[1]E!D:D,Tableau1[[#This Row],[N° compte]])</f>
        <v>0</v>
      </c>
      <c r="J897" s="25"/>
    </row>
    <row r="898" spans="1:10">
      <c r="A898" s="28">
        <v>762</v>
      </c>
      <c r="B898" s="29" t="s">
        <v>895</v>
      </c>
      <c r="C898" s="3">
        <f>SUMIF([1]E!D:D,A898,[1]E!F:F)</f>
        <v>0</v>
      </c>
      <c r="D898" s="3">
        <f>SUMIF([1]E!D:D,A898,[1]E!G:G)</f>
        <v>0</v>
      </c>
      <c r="E898" s="4">
        <f>+SUMIFS([1]E!F:F,[1]E!D:D,A898,[1]E!C:C,"&gt;="&amp;debut,[1]E!C:C,"&lt;="&amp;fin)-SUMIFS([1]E!G:G,[1]E!D:D,A898,[1]E!C:C,"&gt;="&amp;debut,[1]E!C:C,"&lt;="&amp;fin)</f>
        <v>0</v>
      </c>
      <c r="F898" s="4">
        <f>+SUMIFS([1]E!F:F,[1]E!D:D,A898,[1]E!C:C,"&gt;="&amp;$A$1,[1]E!C:C,"&lt;="&amp;$A$2)-SUMIFS([1]E!G:G,[1]E!D:D,A898,[1]E!C:C,"&gt;="&amp;$A$1,[1]E!C:C,"&lt;="&amp;$A$2)</f>
        <v>0</v>
      </c>
      <c r="G898" s="4">
        <f>+SUMIFS([1]E!F:F,[1]E!D:D,A898,[1]E!C:C,"&gt;="&amp;$A$3,[1]E!C:C,"&lt;="&amp;$A$4)-SUMIFS([1]E!G:G,[1]E!D:D,$A$10,[1]E!C:C,"&gt;="&amp;A891,[1]E!C:C,"&lt;="&amp;$A$4)</f>
        <v>0</v>
      </c>
      <c r="H898" s="4">
        <f>+SUMIFS([1]E!F:F,[1]E!K:K,Tableau1[[#Headers],[cal]],[1]E!D:D,Tableau1[[#This Row],[N° compte]])-SUMIFS([1]E!G:G,[1]E!K:K,Tableau1[[#Headers],[cal]],[1]E!D:D,Tableau1[[#This Row],[N° compte]])</f>
        <v>0</v>
      </c>
      <c r="I898" s="4">
        <f>SUMIFS([1]E!F:F,[1]E!K:K,Tableau1[[#Headers],[jjb]],[1]E!D:D,Tableau1[[#This Row],[N° compte]])-SUMIFS([1]E!F:F,[1]E!G:G,Tableau1[[#Headers],[jjb]],[1]E!D:D,Tableau1[[#This Row],[N° compte]])</f>
        <v>0</v>
      </c>
      <c r="J898" s="30"/>
    </row>
    <row r="899" spans="1:10">
      <c r="A899" s="23">
        <v>7621</v>
      </c>
      <c r="B899" s="24" t="s">
        <v>896</v>
      </c>
      <c r="C899" s="3">
        <f>SUMIF([1]E!D:D,A899,[1]E!F:F)</f>
        <v>0</v>
      </c>
      <c r="D899" s="3">
        <f>SUMIF([1]E!D:D,A899,[1]E!G:G)</f>
        <v>0</v>
      </c>
      <c r="E899" s="4">
        <f>+SUMIFS([1]E!F:F,[1]E!D:D,A899,[1]E!C:C,"&gt;="&amp;debut,[1]E!C:C,"&lt;="&amp;fin)-SUMIFS([1]E!G:G,[1]E!D:D,A899,[1]E!C:C,"&gt;="&amp;debut,[1]E!C:C,"&lt;="&amp;fin)</f>
        <v>0</v>
      </c>
      <c r="F899" s="4">
        <f>+SUMIFS([1]E!F:F,[1]E!D:D,A899,[1]E!C:C,"&gt;="&amp;$A$1,[1]E!C:C,"&lt;="&amp;$A$2)-SUMIFS([1]E!G:G,[1]E!D:D,A899,[1]E!C:C,"&gt;="&amp;$A$1,[1]E!C:C,"&lt;="&amp;$A$2)</f>
        <v>0</v>
      </c>
      <c r="G899" s="4">
        <f>+SUMIFS([1]E!F:F,[1]E!D:D,A899,[1]E!C:C,"&gt;="&amp;$A$3,[1]E!C:C,"&lt;="&amp;$A$4)-SUMIFS([1]E!G:G,[1]E!D:D,$A$10,[1]E!C:C,"&gt;="&amp;A892,[1]E!C:C,"&lt;="&amp;$A$4)</f>
        <v>0</v>
      </c>
      <c r="H899" s="4">
        <f>+SUMIFS([1]E!F:F,[1]E!K:K,Tableau1[[#Headers],[cal]],[1]E!D:D,Tableau1[[#This Row],[N° compte]])-SUMIFS([1]E!G:G,[1]E!K:K,Tableau1[[#Headers],[cal]],[1]E!D:D,Tableau1[[#This Row],[N° compte]])</f>
        <v>0</v>
      </c>
      <c r="I899" s="4">
        <f>SUMIFS([1]E!F:F,[1]E!K:K,Tableau1[[#Headers],[jjb]],[1]E!D:D,Tableau1[[#This Row],[N° compte]])-SUMIFS([1]E!F:F,[1]E!G:G,Tableau1[[#Headers],[jjb]],[1]E!D:D,Tableau1[[#This Row],[N° compte]])</f>
        <v>0</v>
      </c>
      <c r="J899" s="25"/>
    </row>
    <row r="900" spans="1:10">
      <c r="A900" s="28">
        <v>7626</v>
      </c>
      <c r="B900" s="29" t="s">
        <v>897</v>
      </c>
      <c r="C900" s="3">
        <f>SUMIF([1]E!D:D,A900,[1]E!F:F)</f>
        <v>0</v>
      </c>
      <c r="D900" s="3">
        <f>SUMIF([1]E!D:D,A900,[1]E!G:G)</f>
        <v>0</v>
      </c>
      <c r="E900" s="4">
        <f>+SUMIFS([1]E!F:F,[1]E!D:D,A900,[1]E!C:C,"&gt;="&amp;debut,[1]E!C:C,"&lt;="&amp;fin)-SUMIFS([1]E!G:G,[1]E!D:D,A900,[1]E!C:C,"&gt;="&amp;debut,[1]E!C:C,"&lt;="&amp;fin)</f>
        <v>0</v>
      </c>
      <c r="F900" s="4">
        <f>+SUMIFS([1]E!F:F,[1]E!D:D,A900,[1]E!C:C,"&gt;="&amp;$A$1,[1]E!C:C,"&lt;="&amp;$A$2)-SUMIFS([1]E!G:G,[1]E!D:D,A900,[1]E!C:C,"&gt;="&amp;$A$1,[1]E!C:C,"&lt;="&amp;$A$2)</f>
        <v>0</v>
      </c>
      <c r="G900" s="4">
        <f>+SUMIFS([1]E!F:F,[1]E!D:D,A900,[1]E!C:C,"&gt;="&amp;$A$3,[1]E!C:C,"&lt;="&amp;$A$4)-SUMIFS([1]E!G:G,[1]E!D:D,$A$10,[1]E!C:C,"&gt;="&amp;A893,[1]E!C:C,"&lt;="&amp;$A$4)</f>
        <v>0</v>
      </c>
      <c r="H900" s="4">
        <f>+SUMIFS([1]E!F:F,[1]E!K:K,Tableau1[[#Headers],[cal]],[1]E!D:D,Tableau1[[#This Row],[N° compte]])-SUMIFS([1]E!G:G,[1]E!K:K,Tableau1[[#Headers],[cal]],[1]E!D:D,Tableau1[[#This Row],[N° compte]])</f>
        <v>0</v>
      </c>
      <c r="I900" s="4">
        <f>SUMIFS([1]E!F:F,[1]E!K:K,Tableau1[[#Headers],[jjb]],[1]E!D:D,Tableau1[[#This Row],[N° compte]])-SUMIFS([1]E!F:F,[1]E!G:G,Tableau1[[#Headers],[jjb]],[1]E!D:D,Tableau1[[#This Row],[N° compte]])</f>
        <v>0</v>
      </c>
      <c r="J900" s="30"/>
    </row>
    <row r="901" spans="1:10">
      <c r="A901" s="23">
        <v>7627</v>
      </c>
      <c r="B901" s="24" t="s">
        <v>898</v>
      </c>
      <c r="C901" s="3">
        <f>SUMIF([1]E!D:D,A901,[1]E!F:F)</f>
        <v>0</v>
      </c>
      <c r="D901" s="3">
        <f>SUMIF([1]E!D:D,A901,[1]E!G:G)</f>
        <v>0</v>
      </c>
      <c r="E901" s="4">
        <f>+SUMIFS([1]E!F:F,[1]E!D:D,A901,[1]E!C:C,"&gt;="&amp;debut,[1]E!C:C,"&lt;="&amp;fin)-SUMIFS([1]E!G:G,[1]E!D:D,A901,[1]E!C:C,"&gt;="&amp;debut,[1]E!C:C,"&lt;="&amp;fin)</f>
        <v>0</v>
      </c>
      <c r="F901" s="4">
        <f>+SUMIFS([1]E!F:F,[1]E!D:D,A901,[1]E!C:C,"&gt;="&amp;$A$1,[1]E!C:C,"&lt;="&amp;$A$2)-SUMIFS([1]E!G:G,[1]E!D:D,A901,[1]E!C:C,"&gt;="&amp;$A$1,[1]E!C:C,"&lt;="&amp;$A$2)</f>
        <v>0</v>
      </c>
      <c r="G901" s="4">
        <f>+SUMIFS([1]E!F:F,[1]E!D:D,A901,[1]E!C:C,"&gt;="&amp;$A$3,[1]E!C:C,"&lt;="&amp;$A$4)-SUMIFS([1]E!G:G,[1]E!D:D,$A$10,[1]E!C:C,"&gt;="&amp;A894,[1]E!C:C,"&lt;="&amp;$A$4)</f>
        <v>0</v>
      </c>
      <c r="H901" s="4">
        <f>+SUMIFS([1]E!F:F,[1]E!K:K,Tableau1[[#Headers],[cal]],[1]E!D:D,Tableau1[[#This Row],[N° compte]])-SUMIFS([1]E!G:G,[1]E!K:K,Tableau1[[#Headers],[cal]],[1]E!D:D,Tableau1[[#This Row],[N° compte]])</f>
        <v>0</v>
      </c>
      <c r="I901" s="4">
        <f>SUMIFS([1]E!F:F,[1]E!K:K,Tableau1[[#Headers],[jjb]],[1]E!D:D,Tableau1[[#This Row],[N° compte]])-SUMIFS([1]E!F:F,[1]E!G:G,Tableau1[[#Headers],[jjb]],[1]E!D:D,Tableau1[[#This Row],[N° compte]])</f>
        <v>0</v>
      </c>
      <c r="J901" s="25"/>
    </row>
    <row r="902" spans="1:10">
      <c r="A902" s="28">
        <v>763</v>
      </c>
      <c r="B902" s="29" t="s">
        <v>899</v>
      </c>
      <c r="C902" s="3">
        <f>SUMIF([1]E!D:D,A902,[1]E!F:F)</f>
        <v>0</v>
      </c>
      <c r="D902" s="3">
        <f>SUMIF([1]E!D:D,A902,[1]E!G:G)</f>
        <v>0</v>
      </c>
      <c r="E902" s="4">
        <f>+SUMIFS([1]E!F:F,[1]E!D:D,A902,[1]E!C:C,"&gt;="&amp;debut,[1]E!C:C,"&lt;="&amp;fin)-SUMIFS([1]E!G:G,[1]E!D:D,A902,[1]E!C:C,"&gt;="&amp;debut,[1]E!C:C,"&lt;="&amp;fin)</f>
        <v>0</v>
      </c>
      <c r="F902" s="4">
        <f>+SUMIFS([1]E!F:F,[1]E!D:D,A902,[1]E!C:C,"&gt;="&amp;$A$1,[1]E!C:C,"&lt;="&amp;$A$2)-SUMIFS([1]E!G:G,[1]E!D:D,A902,[1]E!C:C,"&gt;="&amp;$A$1,[1]E!C:C,"&lt;="&amp;$A$2)</f>
        <v>0</v>
      </c>
      <c r="G902" s="4">
        <f>+SUMIFS([1]E!F:F,[1]E!D:D,A902,[1]E!C:C,"&gt;="&amp;$A$3,[1]E!C:C,"&lt;="&amp;$A$4)-SUMIFS([1]E!G:G,[1]E!D:D,$A$10,[1]E!C:C,"&gt;="&amp;A895,[1]E!C:C,"&lt;="&amp;$A$4)</f>
        <v>0</v>
      </c>
      <c r="H902" s="4">
        <f>+SUMIFS([1]E!F:F,[1]E!K:K,Tableau1[[#Headers],[cal]],[1]E!D:D,Tableau1[[#This Row],[N° compte]])-SUMIFS([1]E!G:G,[1]E!K:K,Tableau1[[#Headers],[cal]],[1]E!D:D,Tableau1[[#This Row],[N° compte]])</f>
        <v>0</v>
      </c>
      <c r="I902" s="4">
        <f>SUMIFS([1]E!F:F,[1]E!K:K,Tableau1[[#Headers],[jjb]],[1]E!D:D,Tableau1[[#This Row],[N° compte]])-SUMIFS([1]E!F:F,[1]E!G:G,Tableau1[[#Headers],[jjb]],[1]E!D:D,Tableau1[[#This Row],[N° compte]])</f>
        <v>0</v>
      </c>
      <c r="J902" s="30"/>
    </row>
    <row r="903" spans="1:10">
      <c r="A903" s="23">
        <v>7631</v>
      </c>
      <c r="B903" s="24" t="s">
        <v>900</v>
      </c>
      <c r="C903" s="3">
        <f>SUMIF([1]E!D:D,A903,[1]E!F:F)</f>
        <v>0</v>
      </c>
      <c r="D903" s="3">
        <f>SUMIF([1]E!D:D,A903,[1]E!G:G)</f>
        <v>0</v>
      </c>
      <c r="E903" s="4">
        <f>+SUMIFS([1]E!F:F,[1]E!D:D,A903,[1]E!C:C,"&gt;="&amp;debut,[1]E!C:C,"&lt;="&amp;fin)-SUMIFS([1]E!G:G,[1]E!D:D,A903,[1]E!C:C,"&gt;="&amp;debut,[1]E!C:C,"&lt;="&amp;fin)</f>
        <v>0</v>
      </c>
      <c r="F903" s="4">
        <f>+SUMIFS([1]E!F:F,[1]E!D:D,A903,[1]E!C:C,"&gt;="&amp;$A$1,[1]E!C:C,"&lt;="&amp;$A$2)-SUMIFS([1]E!G:G,[1]E!D:D,A903,[1]E!C:C,"&gt;="&amp;$A$1,[1]E!C:C,"&lt;="&amp;$A$2)</f>
        <v>0</v>
      </c>
      <c r="G903" s="4">
        <f>+SUMIFS([1]E!F:F,[1]E!D:D,A903,[1]E!C:C,"&gt;="&amp;$A$3,[1]E!C:C,"&lt;="&amp;$A$4)-SUMIFS([1]E!G:G,[1]E!D:D,$A$10,[1]E!C:C,"&gt;="&amp;A896,[1]E!C:C,"&lt;="&amp;$A$4)</f>
        <v>0</v>
      </c>
      <c r="H903" s="4">
        <f>+SUMIFS([1]E!F:F,[1]E!K:K,Tableau1[[#Headers],[cal]],[1]E!D:D,Tableau1[[#This Row],[N° compte]])-SUMIFS([1]E!G:G,[1]E!K:K,Tableau1[[#Headers],[cal]],[1]E!D:D,Tableau1[[#This Row],[N° compte]])</f>
        <v>0</v>
      </c>
      <c r="I903" s="4">
        <f>SUMIFS([1]E!F:F,[1]E!K:K,Tableau1[[#Headers],[jjb]],[1]E!D:D,Tableau1[[#This Row],[N° compte]])-SUMIFS([1]E!F:F,[1]E!G:G,Tableau1[[#Headers],[jjb]],[1]E!D:D,Tableau1[[#This Row],[N° compte]])</f>
        <v>0</v>
      </c>
      <c r="J903" s="25"/>
    </row>
    <row r="904" spans="1:10">
      <c r="A904" s="28">
        <v>7638</v>
      </c>
      <c r="B904" s="29" t="s">
        <v>901</v>
      </c>
      <c r="C904" s="3">
        <f>SUMIF([1]E!D:D,A904,[1]E!F:F)</f>
        <v>0</v>
      </c>
      <c r="D904" s="3">
        <f>SUMIF([1]E!D:D,A904,[1]E!G:G)</f>
        <v>0</v>
      </c>
      <c r="E904" s="4">
        <f>+SUMIFS([1]E!F:F,[1]E!D:D,A904,[1]E!C:C,"&gt;="&amp;debut,[1]E!C:C,"&lt;="&amp;fin)-SUMIFS([1]E!G:G,[1]E!D:D,A904,[1]E!C:C,"&gt;="&amp;debut,[1]E!C:C,"&lt;="&amp;fin)</f>
        <v>0</v>
      </c>
      <c r="F904" s="4">
        <f>+SUMIFS([1]E!F:F,[1]E!D:D,A904,[1]E!C:C,"&gt;="&amp;$A$1,[1]E!C:C,"&lt;="&amp;$A$2)-SUMIFS([1]E!G:G,[1]E!D:D,A904,[1]E!C:C,"&gt;="&amp;$A$1,[1]E!C:C,"&lt;="&amp;$A$2)</f>
        <v>0</v>
      </c>
      <c r="G904" s="4">
        <f>+SUMIFS([1]E!F:F,[1]E!D:D,A904,[1]E!C:C,"&gt;="&amp;$A$3,[1]E!C:C,"&lt;="&amp;$A$4)-SUMIFS([1]E!G:G,[1]E!D:D,$A$10,[1]E!C:C,"&gt;="&amp;A897,[1]E!C:C,"&lt;="&amp;$A$4)</f>
        <v>0</v>
      </c>
      <c r="H904" s="4">
        <f>+SUMIFS([1]E!F:F,[1]E!K:K,Tableau1[[#Headers],[cal]],[1]E!D:D,Tableau1[[#This Row],[N° compte]])-SUMIFS([1]E!G:G,[1]E!K:K,Tableau1[[#Headers],[cal]],[1]E!D:D,Tableau1[[#This Row],[N° compte]])</f>
        <v>0</v>
      </c>
      <c r="I904" s="4">
        <f>SUMIFS([1]E!F:F,[1]E!K:K,Tableau1[[#Headers],[jjb]],[1]E!D:D,Tableau1[[#This Row],[N° compte]])-SUMIFS([1]E!F:F,[1]E!G:G,Tableau1[[#Headers],[jjb]],[1]E!D:D,Tableau1[[#This Row],[N° compte]])</f>
        <v>0</v>
      </c>
      <c r="J904" s="30"/>
    </row>
    <row r="905" spans="1:10">
      <c r="A905" s="23">
        <v>764</v>
      </c>
      <c r="B905" s="24" t="s">
        <v>902</v>
      </c>
      <c r="C905" s="3">
        <f>SUMIF([1]E!D:D,A905,[1]E!F:F)</f>
        <v>0</v>
      </c>
      <c r="D905" s="3">
        <f>SUMIF([1]E!D:D,A905,[1]E!G:G)</f>
        <v>0</v>
      </c>
      <c r="E905" s="4">
        <f>+SUMIFS([1]E!F:F,[1]E!D:D,A905,[1]E!C:C,"&gt;="&amp;debut,[1]E!C:C,"&lt;="&amp;fin)-SUMIFS([1]E!G:G,[1]E!D:D,A905,[1]E!C:C,"&gt;="&amp;debut,[1]E!C:C,"&lt;="&amp;fin)</f>
        <v>0</v>
      </c>
      <c r="F905" s="4">
        <f>+SUMIFS([1]E!F:F,[1]E!D:D,A905,[1]E!C:C,"&gt;="&amp;$A$1,[1]E!C:C,"&lt;="&amp;$A$2)-SUMIFS([1]E!G:G,[1]E!D:D,A905,[1]E!C:C,"&gt;="&amp;$A$1,[1]E!C:C,"&lt;="&amp;$A$2)</f>
        <v>0</v>
      </c>
      <c r="G905" s="4">
        <f>+SUMIFS([1]E!F:F,[1]E!D:D,A905,[1]E!C:C,"&gt;="&amp;$A$3,[1]E!C:C,"&lt;="&amp;$A$4)-SUMIFS([1]E!G:G,[1]E!D:D,$A$10,[1]E!C:C,"&gt;="&amp;A898,[1]E!C:C,"&lt;="&amp;$A$4)</f>
        <v>0</v>
      </c>
      <c r="H905" s="4">
        <f>+SUMIFS([1]E!F:F,[1]E!K:K,Tableau1[[#Headers],[cal]],[1]E!D:D,Tableau1[[#This Row],[N° compte]])-SUMIFS([1]E!G:G,[1]E!K:K,Tableau1[[#Headers],[cal]],[1]E!D:D,Tableau1[[#This Row],[N° compte]])</f>
        <v>0</v>
      </c>
      <c r="I905" s="4">
        <f>SUMIFS([1]E!F:F,[1]E!K:K,Tableau1[[#Headers],[jjb]],[1]E!D:D,Tableau1[[#This Row],[N° compte]])-SUMIFS([1]E!F:F,[1]E!G:G,Tableau1[[#Headers],[jjb]],[1]E!D:D,Tableau1[[#This Row],[N° compte]])</f>
        <v>0</v>
      </c>
      <c r="J905" s="25"/>
    </row>
    <row r="906" spans="1:10">
      <c r="A906" s="28">
        <v>765</v>
      </c>
      <c r="B906" s="29" t="s">
        <v>903</v>
      </c>
      <c r="C906" s="3">
        <f>SUMIF([1]E!D:D,A906,[1]E!F:F)</f>
        <v>0</v>
      </c>
      <c r="D906" s="3">
        <f>SUMIF([1]E!D:D,A906,[1]E!G:G)</f>
        <v>0</v>
      </c>
      <c r="E906" s="4">
        <f>+SUMIFS([1]E!F:F,[1]E!D:D,A906,[1]E!C:C,"&gt;="&amp;debut,[1]E!C:C,"&lt;="&amp;fin)-SUMIFS([1]E!G:G,[1]E!D:D,A906,[1]E!C:C,"&gt;="&amp;debut,[1]E!C:C,"&lt;="&amp;fin)</f>
        <v>0</v>
      </c>
      <c r="F906" s="4">
        <f>+SUMIFS([1]E!F:F,[1]E!D:D,A906,[1]E!C:C,"&gt;="&amp;$A$1,[1]E!C:C,"&lt;="&amp;$A$2)-SUMIFS([1]E!G:G,[1]E!D:D,A906,[1]E!C:C,"&gt;="&amp;$A$1,[1]E!C:C,"&lt;="&amp;$A$2)</f>
        <v>0</v>
      </c>
      <c r="G906" s="4">
        <f>+SUMIFS([1]E!F:F,[1]E!D:D,A906,[1]E!C:C,"&gt;="&amp;$A$3,[1]E!C:C,"&lt;="&amp;$A$4)-SUMIFS([1]E!G:G,[1]E!D:D,$A$10,[1]E!C:C,"&gt;="&amp;A899,[1]E!C:C,"&lt;="&amp;$A$4)</f>
        <v>0</v>
      </c>
      <c r="H906" s="4">
        <f>+SUMIFS([1]E!F:F,[1]E!K:K,Tableau1[[#Headers],[cal]],[1]E!D:D,Tableau1[[#This Row],[N° compte]])-SUMIFS([1]E!G:G,[1]E!K:K,Tableau1[[#Headers],[cal]],[1]E!D:D,Tableau1[[#This Row],[N° compte]])</f>
        <v>0</v>
      </c>
      <c r="I906" s="4">
        <f>SUMIFS([1]E!F:F,[1]E!K:K,Tableau1[[#Headers],[jjb]],[1]E!D:D,Tableau1[[#This Row],[N° compte]])-SUMIFS([1]E!F:F,[1]E!G:G,Tableau1[[#Headers],[jjb]],[1]E!D:D,Tableau1[[#This Row],[N° compte]])</f>
        <v>0</v>
      </c>
      <c r="J906" s="30"/>
    </row>
    <row r="907" spans="1:10">
      <c r="A907" s="23">
        <v>766</v>
      </c>
      <c r="B907" s="24" t="s">
        <v>904</v>
      </c>
      <c r="C907" s="3">
        <f>SUMIF([1]E!D:D,A907,[1]E!F:F)</f>
        <v>0</v>
      </c>
      <c r="D907" s="3">
        <f>SUMIF([1]E!D:D,A907,[1]E!G:G)</f>
        <v>0</v>
      </c>
      <c r="E907" s="4">
        <f>+SUMIFS([1]E!F:F,[1]E!D:D,A907,[1]E!C:C,"&gt;="&amp;debut,[1]E!C:C,"&lt;="&amp;fin)-SUMIFS([1]E!G:G,[1]E!D:D,A907,[1]E!C:C,"&gt;="&amp;debut,[1]E!C:C,"&lt;="&amp;fin)</f>
        <v>0</v>
      </c>
      <c r="F907" s="4">
        <f>+SUMIFS([1]E!F:F,[1]E!D:D,A907,[1]E!C:C,"&gt;="&amp;$A$1,[1]E!C:C,"&lt;="&amp;$A$2)-SUMIFS([1]E!G:G,[1]E!D:D,A907,[1]E!C:C,"&gt;="&amp;$A$1,[1]E!C:C,"&lt;="&amp;$A$2)</f>
        <v>0</v>
      </c>
      <c r="G907" s="4">
        <f>+SUMIFS([1]E!F:F,[1]E!D:D,A907,[1]E!C:C,"&gt;="&amp;$A$3,[1]E!C:C,"&lt;="&amp;$A$4)-SUMIFS([1]E!G:G,[1]E!D:D,$A$10,[1]E!C:C,"&gt;="&amp;A900,[1]E!C:C,"&lt;="&amp;$A$4)</f>
        <v>0</v>
      </c>
      <c r="H907" s="4">
        <f>+SUMIFS([1]E!F:F,[1]E!K:K,Tableau1[[#Headers],[cal]],[1]E!D:D,Tableau1[[#This Row],[N° compte]])-SUMIFS([1]E!G:G,[1]E!K:K,Tableau1[[#Headers],[cal]],[1]E!D:D,Tableau1[[#This Row],[N° compte]])</f>
        <v>0</v>
      </c>
      <c r="I907" s="4">
        <f>SUMIFS([1]E!F:F,[1]E!K:K,Tableau1[[#Headers],[jjb]],[1]E!D:D,Tableau1[[#This Row],[N° compte]])-SUMIFS([1]E!F:F,[1]E!G:G,Tableau1[[#Headers],[jjb]],[1]E!D:D,Tableau1[[#This Row],[N° compte]])</f>
        <v>0</v>
      </c>
      <c r="J907" s="25"/>
    </row>
    <row r="908" spans="1:10">
      <c r="A908" s="28">
        <v>767</v>
      </c>
      <c r="B908" s="29" t="s">
        <v>905</v>
      </c>
      <c r="C908" s="3">
        <f>SUMIF([1]E!D:D,A908,[1]E!F:F)</f>
        <v>0</v>
      </c>
      <c r="D908" s="3">
        <f>SUMIF([1]E!D:D,A908,[1]E!G:G)</f>
        <v>0</v>
      </c>
      <c r="E908" s="4">
        <f>+SUMIFS([1]E!F:F,[1]E!D:D,A908,[1]E!C:C,"&gt;="&amp;debut,[1]E!C:C,"&lt;="&amp;fin)-SUMIFS([1]E!G:G,[1]E!D:D,A908,[1]E!C:C,"&gt;="&amp;debut,[1]E!C:C,"&lt;="&amp;fin)</f>
        <v>0</v>
      </c>
      <c r="F908" s="4">
        <f>+SUMIFS([1]E!F:F,[1]E!D:D,A908,[1]E!C:C,"&gt;="&amp;$A$1,[1]E!C:C,"&lt;="&amp;$A$2)-SUMIFS([1]E!G:G,[1]E!D:D,A908,[1]E!C:C,"&gt;="&amp;$A$1,[1]E!C:C,"&lt;="&amp;$A$2)</f>
        <v>0</v>
      </c>
      <c r="G908" s="4">
        <f>+SUMIFS([1]E!F:F,[1]E!D:D,A908,[1]E!C:C,"&gt;="&amp;$A$3,[1]E!C:C,"&lt;="&amp;$A$4)-SUMIFS([1]E!G:G,[1]E!D:D,$A$10,[1]E!C:C,"&gt;="&amp;A901,[1]E!C:C,"&lt;="&amp;$A$4)</f>
        <v>0</v>
      </c>
      <c r="H908" s="4">
        <f>+SUMIFS([1]E!F:F,[1]E!K:K,Tableau1[[#Headers],[cal]],[1]E!D:D,Tableau1[[#This Row],[N° compte]])-SUMIFS([1]E!G:G,[1]E!K:K,Tableau1[[#Headers],[cal]],[1]E!D:D,Tableau1[[#This Row],[N° compte]])</f>
        <v>0</v>
      </c>
      <c r="I908" s="4">
        <f>SUMIFS([1]E!F:F,[1]E!K:K,Tableau1[[#Headers],[jjb]],[1]E!D:D,Tableau1[[#This Row],[N° compte]])-SUMIFS([1]E!F:F,[1]E!G:G,Tableau1[[#Headers],[jjb]],[1]E!D:D,Tableau1[[#This Row],[N° compte]])</f>
        <v>0</v>
      </c>
      <c r="J908" s="30"/>
    </row>
    <row r="909" spans="1:10">
      <c r="A909" s="23">
        <v>768</v>
      </c>
      <c r="B909" s="24" t="s">
        <v>906</v>
      </c>
      <c r="C909" s="3">
        <f>SUMIF([1]E!D:D,A909,[1]E!F:F)</f>
        <v>0</v>
      </c>
      <c r="D909" s="3">
        <f>SUMIF([1]E!D:D,A909,[1]E!G:G)</f>
        <v>0</v>
      </c>
      <c r="E909" s="4">
        <f>+SUMIFS([1]E!F:F,[1]E!D:D,A909,[1]E!C:C,"&gt;="&amp;debut,[1]E!C:C,"&lt;="&amp;fin)-SUMIFS([1]E!G:G,[1]E!D:D,A909,[1]E!C:C,"&gt;="&amp;debut,[1]E!C:C,"&lt;="&amp;fin)</f>
        <v>0</v>
      </c>
      <c r="F909" s="4">
        <f>+SUMIFS([1]E!F:F,[1]E!D:D,A909,[1]E!C:C,"&gt;="&amp;$A$1,[1]E!C:C,"&lt;="&amp;$A$2)-SUMIFS([1]E!G:G,[1]E!D:D,A909,[1]E!C:C,"&gt;="&amp;$A$1,[1]E!C:C,"&lt;="&amp;$A$2)</f>
        <v>0</v>
      </c>
      <c r="G909" s="4">
        <f>+SUMIFS([1]E!F:F,[1]E!D:D,A909,[1]E!C:C,"&gt;="&amp;$A$3,[1]E!C:C,"&lt;="&amp;$A$4)-SUMIFS([1]E!G:G,[1]E!D:D,$A$10,[1]E!C:C,"&gt;="&amp;A902,[1]E!C:C,"&lt;="&amp;$A$4)</f>
        <v>0</v>
      </c>
      <c r="H909" s="4">
        <f>+SUMIFS([1]E!F:F,[1]E!K:K,Tableau1[[#Headers],[cal]],[1]E!D:D,Tableau1[[#This Row],[N° compte]])-SUMIFS([1]E!G:G,[1]E!K:K,Tableau1[[#Headers],[cal]],[1]E!D:D,Tableau1[[#This Row],[N° compte]])</f>
        <v>0</v>
      </c>
      <c r="I909" s="4">
        <f>SUMIFS([1]E!F:F,[1]E!K:K,Tableau1[[#Headers],[jjb]],[1]E!D:D,Tableau1[[#This Row],[N° compte]])-SUMIFS([1]E!F:F,[1]E!G:G,Tableau1[[#Headers],[jjb]],[1]E!D:D,Tableau1[[#This Row],[N° compte]])</f>
        <v>0</v>
      </c>
      <c r="J909" s="25"/>
    </row>
    <row r="910" spans="1:10">
      <c r="A910" s="20">
        <v>77</v>
      </c>
      <c r="B910" s="21" t="s">
        <v>907</v>
      </c>
      <c r="C910" s="3">
        <f>SUMIF([1]E!D:D,A910,[1]E!F:F)</f>
        <v>0</v>
      </c>
      <c r="D910" s="3">
        <f>SUMIF([1]E!D:D,A910,[1]E!G:G)</f>
        <v>0</v>
      </c>
      <c r="E910" s="4">
        <f>+SUMIFS([1]E!F:F,[1]E!D:D,A910,[1]E!C:C,"&gt;="&amp;debut,[1]E!C:C,"&lt;="&amp;fin)-SUMIFS([1]E!G:G,[1]E!D:D,A910,[1]E!C:C,"&gt;="&amp;debut,[1]E!C:C,"&lt;="&amp;fin)</f>
        <v>0</v>
      </c>
      <c r="F910" s="4">
        <f>+SUMIFS([1]E!F:F,[1]E!D:D,A910,[1]E!C:C,"&gt;="&amp;$A$1,[1]E!C:C,"&lt;="&amp;$A$2)-SUMIFS([1]E!G:G,[1]E!D:D,A910,[1]E!C:C,"&gt;="&amp;$A$1,[1]E!C:C,"&lt;="&amp;$A$2)</f>
        <v>0</v>
      </c>
      <c r="G910" s="4">
        <f>+SUMIFS([1]E!F:F,[1]E!D:D,A910,[1]E!C:C,"&gt;="&amp;$A$3,[1]E!C:C,"&lt;="&amp;$A$4)-SUMIFS([1]E!G:G,[1]E!D:D,$A$10,[1]E!C:C,"&gt;="&amp;A903,[1]E!C:C,"&lt;="&amp;$A$4)</f>
        <v>0</v>
      </c>
      <c r="H910" s="4">
        <f>+SUMIFS([1]E!F:F,[1]E!K:K,Tableau1[[#Headers],[cal]],[1]E!D:D,Tableau1[[#This Row],[N° compte]])-SUMIFS([1]E!G:G,[1]E!K:K,Tableau1[[#Headers],[cal]],[1]E!D:D,Tableau1[[#This Row],[N° compte]])</f>
        <v>0</v>
      </c>
      <c r="I910" s="4">
        <f>SUMIFS([1]E!F:F,[1]E!K:K,Tableau1[[#Headers],[jjb]],[1]E!D:D,Tableau1[[#This Row],[N° compte]])-SUMIFS([1]E!F:F,[1]E!G:G,Tableau1[[#Headers],[jjb]],[1]E!D:D,Tableau1[[#This Row],[N° compte]])</f>
        <v>0</v>
      </c>
      <c r="J910" s="22"/>
    </row>
    <row r="911" spans="1:10">
      <c r="A911" s="23">
        <v>771</v>
      </c>
      <c r="B911" s="24" t="s">
        <v>908</v>
      </c>
      <c r="C911" s="3">
        <f>SUMIF([1]E!D:D,A911,[1]E!F:F)</f>
        <v>0</v>
      </c>
      <c r="D911" s="3">
        <f>SUMIF([1]E!D:D,A911,[1]E!G:G)</f>
        <v>0</v>
      </c>
      <c r="E911" s="4">
        <f>+SUMIFS([1]E!F:F,[1]E!D:D,A911,[1]E!C:C,"&gt;="&amp;debut,[1]E!C:C,"&lt;="&amp;fin)-SUMIFS([1]E!G:G,[1]E!D:D,A911,[1]E!C:C,"&gt;="&amp;debut,[1]E!C:C,"&lt;="&amp;fin)</f>
        <v>0</v>
      </c>
      <c r="F911" s="4">
        <f>+SUMIFS([1]E!F:F,[1]E!D:D,A911,[1]E!C:C,"&gt;="&amp;$A$1,[1]E!C:C,"&lt;="&amp;$A$2)-SUMIFS([1]E!G:G,[1]E!D:D,A911,[1]E!C:C,"&gt;="&amp;$A$1,[1]E!C:C,"&lt;="&amp;$A$2)</f>
        <v>0</v>
      </c>
      <c r="G911" s="4">
        <f>+SUMIFS([1]E!F:F,[1]E!D:D,A911,[1]E!C:C,"&gt;="&amp;$A$3,[1]E!C:C,"&lt;="&amp;$A$4)-SUMIFS([1]E!G:G,[1]E!D:D,$A$10,[1]E!C:C,"&gt;="&amp;A904,[1]E!C:C,"&lt;="&amp;$A$4)</f>
        <v>0</v>
      </c>
      <c r="H911" s="4">
        <f>+SUMIFS([1]E!F:F,[1]E!K:K,Tableau1[[#Headers],[cal]],[1]E!D:D,Tableau1[[#This Row],[N° compte]])-SUMIFS([1]E!G:G,[1]E!K:K,Tableau1[[#Headers],[cal]],[1]E!D:D,Tableau1[[#This Row],[N° compte]])</f>
        <v>0</v>
      </c>
      <c r="I911" s="4">
        <f>SUMIFS([1]E!F:F,[1]E!K:K,Tableau1[[#Headers],[jjb]],[1]E!D:D,Tableau1[[#This Row],[N° compte]])-SUMIFS([1]E!F:F,[1]E!G:G,Tableau1[[#Headers],[jjb]],[1]E!D:D,Tableau1[[#This Row],[N° compte]])</f>
        <v>0</v>
      </c>
      <c r="J911" s="25"/>
    </row>
    <row r="912" spans="1:10">
      <c r="A912" s="28">
        <v>7711</v>
      </c>
      <c r="B912" s="29" t="s">
        <v>909</v>
      </c>
      <c r="C912" s="3">
        <f>SUMIF([1]E!D:D,A912,[1]E!F:F)</f>
        <v>0</v>
      </c>
      <c r="D912" s="3">
        <f>SUMIF([1]E!D:D,A912,[1]E!G:G)</f>
        <v>0</v>
      </c>
      <c r="E912" s="4">
        <f>+SUMIFS([1]E!F:F,[1]E!D:D,A912,[1]E!C:C,"&gt;="&amp;debut,[1]E!C:C,"&lt;="&amp;fin)-SUMIFS([1]E!G:G,[1]E!D:D,A912,[1]E!C:C,"&gt;="&amp;debut,[1]E!C:C,"&lt;="&amp;fin)</f>
        <v>0</v>
      </c>
      <c r="F912" s="4">
        <f>+SUMIFS([1]E!F:F,[1]E!D:D,A912,[1]E!C:C,"&gt;="&amp;$A$1,[1]E!C:C,"&lt;="&amp;$A$2)-SUMIFS([1]E!G:G,[1]E!D:D,A912,[1]E!C:C,"&gt;="&amp;$A$1,[1]E!C:C,"&lt;="&amp;$A$2)</f>
        <v>0</v>
      </c>
      <c r="G912" s="4">
        <f>+SUMIFS([1]E!F:F,[1]E!D:D,A912,[1]E!C:C,"&gt;="&amp;$A$3,[1]E!C:C,"&lt;="&amp;$A$4)-SUMIFS([1]E!G:G,[1]E!D:D,$A$10,[1]E!C:C,"&gt;="&amp;A905,[1]E!C:C,"&lt;="&amp;$A$4)</f>
        <v>0</v>
      </c>
      <c r="H912" s="4">
        <f>+SUMIFS([1]E!F:F,[1]E!K:K,Tableau1[[#Headers],[cal]],[1]E!D:D,Tableau1[[#This Row],[N° compte]])-SUMIFS([1]E!G:G,[1]E!K:K,Tableau1[[#Headers],[cal]],[1]E!D:D,Tableau1[[#This Row],[N° compte]])</f>
        <v>0</v>
      </c>
      <c r="I912" s="4">
        <f>SUMIFS([1]E!F:F,[1]E!K:K,Tableau1[[#Headers],[jjb]],[1]E!D:D,Tableau1[[#This Row],[N° compte]])-SUMIFS([1]E!F:F,[1]E!G:G,Tableau1[[#Headers],[jjb]],[1]E!D:D,Tableau1[[#This Row],[N° compte]])</f>
        <v>0</v>
      </c>
      <c r="J912" s="30"/>
    </row>
    <row r="913" spans="1:10">
      <c r="A913" s="23">
        <v>7713</v>
      </c>
      <c r="B913" s="24" t="s">
        <v>910</v>
      </c>
      <c r="C913" s="3">
        <f>SUMIF([1]E!D:D,A913,[1]E!F:F)</f>
        <v>0</v>
      </c>
      <c r="D913" s="3">
        <f>SUMIF([1]E!D:D,A913,[1]E!G:G)</f>
        <v>0</v>
      </c>
      <c r="E913" s="4">
        <f>+SUMIFS([1]E!F:F,[1]E!D:D,A913,[1]E!C:C,"&gt;="&amp;debut,[1]E!C:C,"&lt;="&amp;fin)-SUMIFS([1]E!G:G,[1]E!D:D,A913,[1]E!C:C,"&gt;="&amp;debut,[1]E!C:C,"&lt;="&amp;fin)</f>
        <v>0</v>
      </c>
      <c r="F913" s="4">
        <f>+SUMIFS([1]E!F:F,[1]E!D:D,A913,[1]E!C:C,"&gt;="&amp;$A$1,[1]E!C:C,"&lt;="&amp;$A$2)-SUMIFS([1]E!G:G,[1]E!D:D,A913,[1]E!C:C,"&gt;="&amp;$A$1,[1]E!C:C,"&lt;="&amp;$A$2)</f>
        <v>0</v>
      </c>
      <c r="G913" s="4">
        <f>+SUMIFS([1]E!F:F,[1]E!D:D,A913,[1]E!C:C,"&gt;="&amp;$A$3,[1]E!C:C,"&lt;="&amp;$A$4)-SUMIFS([1]E!G:G,[1]E!D:D,$A$10,[1]E!C:C,"&gt;="&amp;A906,[1]E!C:C,"&lt;="&amp;$A$4)</f>
        <v>0</v>
      </c>
      <c r="H913" s="4">
        <f>+SUMIFS([1]E!F:F,[1]E!K:K,Tableau1[[#Headers],[cal]],[1]E!D:D,Tableau1[[#This Row],[N° compte]])-SUMIFS([1]E!G:G,[1]E!K:K,Tableau1[[#Headers],[cal]],[1]E!D:D,Tableau1[[#This Row],[N° compte]])</f>
        <v>0</v>
      </c>
      <c r="I913" s="4">
        <f>SUMIFS([1]E!F:F,[1]E!K:K,Tableau1[[#Headers],[jjb]],[1]E!D:D,Tableau1[[#This Row],[N° compte]])-SUMIFS([1]E!F:F,[1]E!G:G,Tableau1[[#Headers],[jjb]],[1]E!D:D,Tableau1[[#This Row],[N° compte]])</f>
        <v>0</v>
      </c>
      <c r="J913" s="25"/>
    </row>
    <row r="914" spans="1:10">
      <c r="A914" s="28">
        <v>7714</v>
      </c>
      <c r="B914" s="29" t="s">
        <v>911</v>
      </c>
      <c r="C914" s="3">
        <f>SUMIF([1]E!D:D,A914,[1]E!F:F)</f>
        <v>0</v>
      </c>
      <c r="D914" s="3">
        <f>SUMIF([1]E!D:D,A914,[1]E!G:G)</f>
        <v>0</v>
      </c>
      <c r="E914" s="4">
        <f>+SUMIFS([1]E!F:F,[1]E!D:D,A914,[1]E!C:C,"&gt;="&amp;debut,[1]E!C:C,"&lt;="&amp;fin)-SUMIFS([1]E!G:G,[1]E!D:D,A914,[1]E!C:C,"&gt;="&amp;debut,[1]E!C:C,"&lt;="&amp;fin)</f>
        <v>0</v>
      </c>
      <c r="F914" s="4">
        <f>+SUMIFS([1]E!F:F,[1]E!D:D,A914,[1]E!C:C,"&gt;="&amp;$A$1,[1]E!C:C,"&lt;="&amp;$A$2)-SUMIFS([1]E!G:G,[1]E!D:D,A914,[1]E!C:C,"&gt;="&amp;$A$1,[1]E!C:C,"&lt;="&amp;$A$2)</f>
        <v>0</v>
      </c>
      <c r="G914" s="4">
        <f>+SUMIFS([1]E!F:F,[1]E!D:D,A914,[1]E!C:C,"&gt;="&amp;$A$3,[1]E!C:C,"&lt;="&amp;$A$4)-SUMIFS([1]E!G:G,[1]E!D:D,$A$10,[1]E!C:C,"&gt;="&amp;A907,[1]E!C:C,"&lt;="&amp;$A$4)</f>
        <v>0</v>
      </c>
      <c r="H914" s="4">
        <f>+SUMIFS([1]E!F:F,[1]E!K:K,Tableau1[[#Headers],[cal]],[1]E!D:D,Tableau1[[#This Row],[N° compte]])-SUMIFS([1]E!G:G,[1]E!K:K,Tableau1[[#Headers],[cal]],[1]E!D:D,Tableau1[[#This Row],[N° compte]])</f>
        <v>0</v>
      </c>
      <c r="I914" s="4">
        <f>SUMIFS([1]E!F:F,[1]E!K:K,Tableau1[[#Headers],[jjb]],[1]E!D:D,Tableau1[[#This Row],[N° compte]])-SUMIFS([1]E!F:F,[1]E!G:G,Tableau1[[#Headers],[jjb]],[1]E!D:D,Tableau1[[#This Row],[N° compte]])</f>
        <v>0</v>
      </c>
      <c r="J914" s="30"/>
    </row>
    <row r="915" spans="1:10">
      <c r="A915" s="23">
        <v>7715</v>
      </c>
      <c r="B915" s="24" t="s">
        <v>467</v>
      </c>
      <c r="C915" s="3">
        <f>SUMIF([1]E!D:D,A915,[1]E!F:F)</f>
        <v>0</v>
      </c>
      <c r="D915" s="3">
        <f>SUMIF([1]E!D:D,A915,[1]E!G:G)</f>
        <v>0</v>
      </c>
      <c r="E915" s="4">
        <f>+SUMIFS([1]E!F:F,[1]E!D:D,A915,[1]E!C:C,"&gt;="&amp;debut,[1]E!C:C,"&lt;="&amp;fin)-SUMIFS([1]E!G:G,[1]E!D:D,A915,[1]E!C:C,"&gt;="&amp;debut,[1]E!C:C,"&lt;="&amp;fin)</f>
        <v>0</v>
      </c>
      <c r="F915" s="4">
        <f>+SUMIFS([1]E!F:F,[1]E!D:D,A915,[1]E!C:C,"&gt;="&amp;$A$1,[1]E!C:C,"&lt;="&amp;$A$2)-SUMIFS([1]E!G:G,[1]E!D:D,A915,[1]E!C:C,"&gt;="&amp;$A$1,[1]E!C:C,"&lt;="&amp;$A$2)</f>
        <v>0</v>
      </c>
      <c r="G915" s="4">
        <f>+SUMIFS([1]E!F:F,[1]E!D:D,A915,[1]E!C:C,"&gt;="&amp;$A$3,[1]E!C:C,"&lt;="&amp;$A$4)-SUMIFS([1]E!G:G,[1]E!D:D,$A$10,[1]E!C:C,"&gt;="&amp;A908,[1]E!C:C,"&lt;="&amp;$A$4)</f>
        <v>0</v>
      </c>
      <c r="H915" s="4">
        <f>+SUMIFS([1]E!F:F,[1]E!K:K,Tableau1[[#Headers],[cal]],[1]E!D:D,Tableau1[[#This Row],[N° compte]])-SUMIFS([1]E!G:G,[1]E!K:K,Tableau1[[#Headers],[cal]],[1]E!D:D,Tableau1[[#This Row],[N° compte]])</f>
        <v>0</v>
      </c>
      <c r="I915" s="4">
        <f>SUMIFS([1]E!F:F,[1]E!K:K,Tableau1[[#Headers],[jjb]],[1]E!D:D,Tableau1[[#This Row],[N° compte]])-SUMIFS([1]E!F:F,[1]E!G:G,Tableau1[[#Headers],[jjb]],[1]E!D:D,Tableau1[[#This Row],[N° compte]])</f>
        <v>0</v>
      </c>
      <c r="J915" s="25"/>
    </row>
    <row r="916" spans="1:10">
      <c r="A916" s="28">
        <v>7717</v>
      </c>
      <c r="B916" s="29" t="s">
        <v>912</v>
      </c>
      <c r="C916" s="3">
        <f>SUMIF([1]E!D:D,A916,[1]E!F:F)</f>
        <v>0</v>
      </c>
      <c r="D916" s="3">
        <f>SUMIF([1]E!D:D,A916,[1]E!G:G)</f>
        <v>0</v>
      </c>
      <c r="E916" s="4">
        <f>+SUMIFS([1]E!F:F,[1]E!D:D,A916,[1]E!C:C,"&gt;="&amp;debut,[1]E!C:C,"&lt;="&amp;fin)-SUMIFS([1]E!G:G,[1]E!D:D,A916,[1]E!C:C,"&gt;="&amp;debut,[1]E!C:C,"&lt;="&amp;fin)</f>
        <v>0</v>
      </c>
      <c r="F916" s="4">
        <f>+SUMIFS([1]E!F:F,[1]E!D:D,A916,[1]E!C:C,"&gt;="&amp;$A$1,[1]E!C:C,"&lt;="&amp;$A$2)-SUMIFS([1]E!G:G,[1]E!D:D,A916,[1]E!C:C,"&gt;="&amp;$A$1,[1]E!C:C,"&lt;="&amp;$A$2)</f>
        <v>0</v>
      </c>
      <c r="G916" s="4">
        <f>+SUMIFS([1]E!F:F,[1]E!D:D,A916,[1]E!C:C,"&gt;="&amp;$A$3,[1]E!C:C,"&lt;="&amp;$A$4)-SUMIFS([1]E!G:G,[1]E!D:D,$A$10,[1]E!C:C,"&gt;="&amp;A909,[1]E!C:C,"&lt;="&amp;$A$4)</f>
        <v>0</v>
      </c>
      <c r="H916" s="4">
        <f>+SUMIFS([1]E!F:F,[1]E!K:K,Tableau1[[#Headers],[cal]],[1]E!D:D,Tableau1[[#This Row],[N° compte]])-SUMIFS([1]E!G:G,[1]E!K:K,Tableau1[[#Headers],[cal]],[1]E!D:D,Tableau1[[#This Row],[N° compte]])</f>
        <v>0</v>
      </c>
      <c r="I916" s="4">
        <f>SUMIFS([1]E!F:F,[1]E!K:K,Tableau1[[#Headers],[jjb]],[1]E!D:D,Tableau1[[#This Row],[N° compte]])-SUMIFS([1]E!F:F,[1]E!G:G,Tableau1[[#Headers],[jjb]],[1]E!D:D,Tableau1[[#This Row],[N° compte]])</f>
        <v>0</v>
      </c>
      <c r="J916" s="30"/>
    </row>
    <row r="917" spans="1:10">
      <c r="A917" s="23">
        <v>7718</v>
      </c>
      <c r="B917" s="24" t="s">
        <v>913</v>
      </c>
      <c r="C917" s="3">
        <f>SUMIF([1]E!D:D,A917,[1]E!F:F)</f>
        <v>0</v>
      </c>
      <c r="D917" s="3">
        <f>SUMIF([1]E!D:D,A917,[1]E!G:G)</f>
        <v>0</v>
      </c>
      <c r="E917" s="4">
        <f>+SUMIFS([1]E!F:F,[1]E!D:D,A917,[1]E!C:C,"&gt;="&amp;debut,[1]E!C:C,"&lt;="&amp;fin)-SUMIFS([1]E!G:G,[1]E!D:D,A917,[1]E!C:C,"&gt;="&amp;debut,[1]E!C:C,"&lt;="&amp;fin)</f>
        <v>0</v>
      </c>
      <c r="F917" s="4">
        <f>+SUMIFS([1]E!F:F,[1]E!D:D,A917,[1]E!C:C,"&gt;="&amp;$A$1,[1]E!C:C,"&lt;="&amp;$A$2)-SUMIFS([1]E!G:G,[1]E!D:D,A917,[1]E!C:C,"&gt;="&amp;$A$1,[1]E!C:C,"&lt;="&amp;$A$2)</f>
        <v>0</v>
      </c>
      <c r="G917" s="4">
        <f>+SUMIFS([1]E!F:F,[1]E!D:D,A917,[1]E!C:C,"&gt;="&amp;$A$3,[1]E!C:C,"&lt;="&amp;$A$4)-SUMIFS([1]E!G:G,[1]E!D:D,$A$10,[1]E!C:C,"&gt;="&amp;A910,[1]E!C:C,"&lt;="&amp;$A$4)</f>
        <v>0</v>
      </c>
      <c r="H917" s="4">
        <f>+SUMIFS([1]E!F:F,[1]E!K:K,Tableau1[[#Headers],[cal]],[1]E!D:D,Tableau1[[#This Row],[N° compte]])-SUMIFS([1]E!G:G,[1]E!K:K,Tableau1[[#Headers],[cal]],[1]E!D:D,Tableau1[[#This Row],[N° compte]])</f>
        <v>0</v>
      </c>
      <c r="I917" s="4">
        <f>SUMIFS([1]E!F:F,[1]E!K:K,Tableau1[[#Headers],[jjb]],[1]E!D:D,Tableau1[[#This Row],[N° compte]])-SUMIFS([1]E!F:F,[1]E!G:G,Tableau1[[#Headers],[jjb]],[1]E!D:D,Tableau1[[#This Row],[N° compte]])</f>
        <v>0</v>
      </c>
      <c r="J917" s="25"/>
    </row>
    <row r="918" spans="1:10">
      <c r="A918" s="28">
        <v>772</v>
      </c>
      <c r="B918" s="29" t="s">
        <v>914</v>
      </c>
      <c r="C918" s="3">
        <f>SUMIF([1]E!D:D,A918,[1]E!F:F)</f>
        <v>0</v>
      </c>
      <c r="D918" s="3">
        <f>SUMIF([1]E!D:D,A918,[1]E!G:G)</f>
        <v>0</v>
      </c>
      <c r="E918" s="4">
        <f>+SUMIFS([1]E!F:F,[1]E!D:D,A918,[1]E!C:C,"&gt;="&amp;debut,[1]E!C:C,"&lt;="&amp;fin)-SUMIFS([1]E!G:G,[1]E!D:D,A918,[1]E!C:C,"&gt;="&amp;debut,[1]E!C:C,"&lt;="&amp;fin)</f>
        <v>0</v>
      </c>
      <c r="F918" s="4">
        <f>+SUMIFS([1]E!F:F,[1]E!D:D,A918,[1]E!C:C,"&gt;="&amp;$A$1,[1]E!C:C,"&lt;="&amp;$A$2)-SUMIFS([1]E!G:G,[1]E!D:D,A918,[1]E!C:C,"&gt;="&amp;$A$1,[1]E!C:C,"&lt;="&amp;$A$2)</f>
        <v>0</v>
      </c>
      <c r="G918" s="4">
        <f>+SUMIFS([1]E!F:F,[1]E!D:D,A918,[1]E!C:C,"&gt;="&amp;$A$3,[1]E!C:C,"&lt;="&amp;$A$4)-SUMIFS([1]E!G:G,[1]E!D:D,$A$10,[1]E!C:C,"&gt;="&amp;A911,[1]E!C:C,"&lt;="&amp;$A$4)</f>
        <v>0</v>
      </c>
      <c r="H918" s="4">
        <f>+SUMIFS([1]E!F:F,[1]E!K:K,Tableau1[[#Headers],[cal]],[1]E!D:D,Tableau1[[#This Row],[N° compte]])-SUMIFS([1]E!G:G,[1]E!K:K,Tableau1[[#Headers],[cal]],[1]E!D:D,Tableau1[[#This Row],[N° compte]])</f>
        <v>0</v>
      </c>
      <c r="I918" s="4">
        <f>SUMIFS([1]E!F:F,[1]E!K:K,Tableau1[[#Headers],[jjb]],[1]E!D:D,Tableau1[[#This Row],[N° compte]])-SUMIFS([1]E!F:F,[1]E!G:G,Tableau1[[#Headers],[jjb]],[1]E!D:D,Tableau1[[#This Row],[N° compte]])</f>
        <v>0</v>
      </c>
      <c r="J918" s="30"/>
    </row>
    <row r="919" spans="1:10">
      <c r="A919" s="23">
        <v>775</v>
      </c>
      <c r="B919" s="24" t="s">
        <v>915</v>
      </c>
      <c r="C919" s="3">
        <f>SUMIF([1]E!D:D,A919,[1]E!F:F)</f>
        <v>0</v>
      </c>
      <c r="D919" s="3">
        <f>SUMIF([1]E!D:D,A919,[1]E!G:G)</f>
        <v>0</v>
      </c>
      <c r="E919" s="4">
        <f>+SUMIFS([1]E!F:F,[1]E!D:D,A919,[1]E!C:C,"&gt;="&amp;debut,[1]E!C:C,"&lt;="&amp;fin)-SUMIFS([1]E!G:G,[1]E!D:D,A919,[1]E!C:C,"&gt;="&amp;debut,[1]E!C:C,"&lt;="&amp;fin)</f>
        <v>0</v>
      </c>
      <c r="F919" s="4">
        <f>+SUMIFS([1]E!F:F,[1]E!D:D,A919,[1]E!C:C,"&gt;="&amp;$A$1,[1]E!C:C,"&lt;="&amp;$A$2)-SUMIFS([1]E!G:G,[1]E!D:D,A919,[1]E!C:C,"&gt;="&amp;$A$1,[1]E!C:C,"&lt;="&amp;$A$2)</f>
        <v>0</v>
      </c>
      <c r="G919" s="4">
        <f>+SUMIFS([1]E!F:F,[1]E!D:D,A919,[1]E!C:C,"&gt;="&amp;$A$3,[1]E!C:C,"&lt;="&amp;$A$4)-SUMIFS([1]E!G:G,[1]E!D:D,$A$10,[1]E!C:C,"&gt;="&amp;A912,[1]E!C:C,"&lt;="&amp;$A$4)</f>
        <v>0</v>
      </c>
      <c r="H919" s="4">
        <f>+SUMIFS([1]E!F:F,[1]E!K:K,Tableau1[[#Headers],[cal]],[1]E!D:D,Tableau1[[#This Row],[N° compte]])-SUMIFS([1]E!G:G,[1]E!K:K,Tableau1[[#Headers],[cal]],[1]E!D:D,Tableau1[[#This Row],[N° compte]])</f>
        <v>0</v>
      </c>
      <c r="I919" s="4">
        <f>SUMIFS([1]E!F:F,[1]E!K:K,Tableau1[[#Headers],[jjb]],[1]E!D:D,Tableau1[[#This Row],[N° compte]])-SUMIFS([1]E!F:F,[1]E!G:G,Tableau1[[#Headers],[jjb]],[1]E!D:D,Tableau1[[#This Row],[N° compte]])</f>
        <v>0</v>
      </c>
      <c r="J919" s="25"/>
    </row>
    <row r="920" spans="1:10">
      <c r="A920" s="28">
        <v>7751</v>
      </c>
      <c r="B920" s="29" t="s">
        <v>802</v>
      </c>
      <c r="C920" s="3">
        <f>SUMIF([1]E!D:D,A920,[1]E!F:F)</f>
        <v>0</v>
      </c>
      <c r="D920" s="3">
        <f>SUMIF([1]E!D:D,A920,[1]E!G:G)</f>
        <v>0</v>
      </c>
      <c r="E920" s="4">
        <f>+SUMIFS([1]E!F:F,[1]E!D:D,A920,[1]E!C:C,"&gt;="&amp;debut,[1]E!C:C,"&lt;="&amp;fin)-SUMIFS([1]E!G:G,[1]E!D:D,A920,[1]E!C:C,"&gt;="&amp;debut,[1]E!C:C,"&lt;="&amp;fin)</f>
        <v>0</v>
      </c>
      <c r="F920" s="4">
        <f>+SUMIFS([1]E!F:F,[1]E!D:D,A920,[1]E!C:C,"&gt;="&amp;$A$1,[1]E!C:C,"&lt;="&amp;$A$2)-SUMIFS([1]E!G:G,[1]E!D:D,A920,[1]E!C:C,"&gt;="&amp;$A$1,[1]E!C:C,"&lt;="&amp;$A$2)</f>
        <v>0</v>
      </c>
      <c r="G920" s="4">
        <f>+SUMIFS([1]E!F:F,[1]E!D:D,A920,[1]E!C:C,"&gt;="&amp;$A$3,[1]E!C:C,"&lt;="&amp;$A$4)-SUMIFS([1]E!G:G,[1]E!D:D,$A$10,[1]E!C:C,"&gt;="&amp;A913,[1]E!C:C,"&lt;="&amp;$A$4)</f>
        <v>0</v>
      </c>
      <c r="H920" s="4">
        <f>+SUMIFS([1]E!F:F,[1]E!K:K,Tableau1[[#Headers],[cal]],[1]E!D:D,Tableau1[[#This Row],[N° compte]])-SUMIFS([1]E!G:G,[1]E!K:K,Tableau1[[#Headers],[cal]],[1]E!D:D,Tableau1[[#This Row],[N° compte]])</f>
        <v>0</v>
      </c>
      <c r="I920" s="4">
        <f>SUMIFS([1]E!F:F,[1]E!K:K,Tableau1[[#Headers],[jjb]],[1]E!D:D,Tableau1[[#This Row],[N° compte]])-SUMIFS([1]E!F:F,[1]E!G:G,Tableau1[[#Headers],[jjb]],[1]E!D:D,Tableau1[[#This Row],[N° compte]])</f>
        <v>0</v>
      </c>
      <c r="J920" s="30"/>
    </row>
    <row r="921" spans="1:10">
      <c r="A921" s="23">
        <v>7752</v>
      </c>
      <c r="B921" s="24" t="s">
        <v>803</v>
      </c>
      <c r="C921" s="3">
        <f>SUMIF([1]E!D:D,A921,[1]E!F:F)</f>
        <v>0</v>
      </c>
      <c r="D921" s="3">
        <f>SUMIF([1]E!D:D,A921,[1]E!G:G)</f>
        <v>0</v>
      </c>
      <c r="E921" s="4">
        <f>+SUMIFS([1]E!F:F,[1]E!D:D,A921,[1]E!C:C,"&gt;="&amp;debut,[1]E!C:C,"&lt;="&amp;fin)-SUMIFS([1]E!G:G,[1]E!D:D,A921,[1]E!C:C,"&gt;="&amp;debut,[1]E!C:C,"&lt;="&amp;fin)</f>
        <v>0</v>
      </c>
      <c r="F921" s="4">
        <f>+SUMIFS([1]E!F:F,[1]E!D:D,A921,[1]E!C:C,"&gt;="&amp;$A$1,[1]E!C:C,"&lt;="&amp;$A$2)-SUMIFS([1]E!G:G,[1]E!D:D,A921,[1]E!C:C,"&gt;="&amp;$A$1,[1]E!C:C,"&lt;="&amp;$A$2)</f>
        <v>0</v>
      </c>
      <c r="G921" s="4">
        <f>+SUMIFS([1]E!F:F,[1]E!D:D,A921,[1]E!C:C,"&gt;="&amp;$A$3,[1]E!C:C,"&lt;="&amp;$A$4)-SUMIFS([1]E!G:G,[1]E!D:D,$A$10,[1]E!C:C,"&gt;="&amp;A914,[1]E!C:C,"&lt;="&amp;$A$4)</f>
        <v>0</v>
      </c>
      <c r="H921" s="4">
        <f>+SUMIFS([1]E!F:F,[1]E!K:K,Tableau1[[#Headers],[cal]],[1]E!D:D,Tableau1[[#This Row],[N° compte]])-SUMIFS([1]E!G:G,[1]E!K:K,Tableau1[[#Headers],[cal]],[1]E!D:D,Tableau1[[#This Row],[N° compte]])</f>
        <v>0</v>
      </c>
      <c r="I921" s="4">
        <f>SUMIFS([1]E!F:F,[1]E!K:K,Tableau1[[#Headers],[jjb]],[1]E!D:D,Tableau1[[#This Row],[N° compte]])-SUMIFS([1]E!F:F,[1]E!G:G,Tableau1[[#Headers],[jjb]],[1]E!D:D,Tableau1[[#This Row],[N° compte]])</f>
        <v>0</v>
      </c>
      <c r="J921" s="25"/>
    </row>
    <row r="922" spans="1:10">
      <c r="A922" s="28">
        <v>7756</v>
      </c>
      <c r="B922" s="29" t="s">
        <v>804</v>
      </c>
      <c r="C922" s="3">
        <f>SUMIF([1]E!D:D,A922,[1]E!F:F)</f>
        <v>0</v>
      </c>
      <c r="D922" s="3">
        <f>SUMIF([1]E!D:D,A922,[1]E!G:G)</f>
        <v>0</v>
      </c>
      <c r="E922" s="4">
        <f>+SUMIFS([1]E!F:F,[1]E!D:D,A922,[1]E!C:C,"&gt;="&amp;debut,[1]E!C:C,"&lt;="&amp;fin)-SUMIFS([1]E!G:G,[1]E!D:D,A922,[1]E!C:C,"&gt;="&amp;debut,[1]E!C:C,"&lt;="&amp;fin)</f>
        <v>0</v>
      </c>
      <c r="F922" s="4">
        <f>+SUMIFS([1]E!F:F,[1]E!D:D,A922,[1]E!C:C,"&gt;="&amp;$A$1,[1]E!C:C,"&lt;="&amp;$A$2)-SUMIFS([1]E!G:G,[1]E!D:D,A922,[1]E!C:C,"&gt;="&amp;$A$1,[1]E!C:C,"&lt;="&amp;$A$2)</f>
        <v>0</v>
      </c>
      <c r="G922" s="4">
        <f>+SUMIFS([1]E!F:F,[1]E!D:D,A922,[1]E!C:C,"&gt;="&amp;$A$3,[1]E!C:C,"&lt;="&amp;$A$4)-SUMIFS([1]E!G:G,[1]E!D:D,$A$10,[1]E!C:C,"&gt;="&amp;A915,[1]E!C:C,"&lt;="&amp;$A$4)</f>
        <v>0</v>
      </c>
      <c r="H922" s="4">
        <f>+SUMIFS([1]E!F:F,[1]E!K:K,Tableau1[[#Headers],[cal]],[1]E!D:D,Tableau1[[#This Row],[N° compte]])-SUMIFS([1]E!G:G,[1]E!K:K,Tableau1[[#Headers],[cal]],[1]E!D:D,Tableau1[[#This Row],[N° compte]])</f>
        <v>0</v>
      </c>
      <c r="I922" s="4">
        <f>SUMIFS([1]E!F:F,[1]E!K:K,Tableau1[[#Headers],[jjb]],[1]E!D:D,Tableau1[[#This Row],[N° compte]])-SUMIFS([1]E!F:F,[1]E!G:G,Tableau1[[#Headers],[jjb]],[1]E!D:D,Tableau1[[#This Row],[N° compte]])</f>
        <v>0</v>
      </c>
      <c r="J922" s="30"/>
    </row>
    <row r="923" spans="1:10">
      <c r="A923" s="23">
        <v>7758</v>
      </c>
      <c r="B923" s="24" t="s">
        <v>805</v>
      </c>
      <c r="C923" s="3">
        <f>SUMIF([1]E!D:D,A923,[1]E!F:F)</f>
        <v>0</v>
      </c>
      <c r="D923" s="3">
        <f>SUMIF([1]E!D:D,A923,[1]E!G:G)</f>
        <v>0</v>
      </c>
      <c r="E923" s="4">
        <f>+SUMIFS([1]E!F:F,[1]E!D:D,A923,[1]E!C:C,"&gt;="&amp;debut,[1]E!C:C,"&lt;="&amp;fin)-SUMIFS([1]E!G:G,[1]E!D:D,A923,[1]E!C:C,"&gt;="&amp;debut,[1]E!C:C,"&lt;="&amp;fin)</f>
        <v>0</v>
      </c>
      <c r="F923" s="4">
        <f>+SUMIFS([1]E!F:F,[1]E!D:D,A923,[1]E!C:C,"&gt;="&amp;$A$1,[1]E!C:C,"&lt;="&amp;$A$2)-SUMIFS([1]E!G:G,[1]E!D:D,A923,[1]E!C:C,"&gt;="&amp;$A$1,[1]E!C:C,"&lt;="&amp;$A$2)</f>
        <v>0</v>
      </c>
      <c r="G923" s="4">
        <f>+SUMIFS([1]E!F:F,[1]E!D:D,A923,[1]E!C:C,"&gt;="&amp;$A$3,[1]E!C:C,"&lt;="&amp;$A$4)-SUMIFS([1]E!G:G,[1]E!D:D,$A$10,[1]E!C:C,"&gt;="&amp;A916,[1]E!C:C,"&lt;="&amp;$A$4)</f>
        <v>0</v>
      </c>
      <c r="H923" s="4">
        <f>+SUMIFS([1]E!F:F,[1]E!K:K,Tableau1[[#Headers],[cal]],[1]E!D:D,Tableau1[[#This Row],[N° compte]])-SUMIFS([1]E!G:G,[1]E!K:K,Tableau1[[#Headers],[cal]],[1]E!D:D,Tableau1[[#This Row],[N° compte]])</f>
        <v>0</v>
      </c>
      <c r="I923" s="4">
        <f>SUMIFS([1]E!F:F,[1]E!K:K,Tableau1[[#Headers],[jjb]],[1]E!D:D,Tableau1[[#This Row],[N° compte]])-SUMIFS([1]E!F:F,[1]E!G:G,Tableau1[[#Headers],[jjb]],[1]E!D:D,Tableau1[[#This Row],[N° compte]])</f>
        <v>0</v>
      </c>
      <c r="J923" s="25"/>
    </row>
    <row r="924" spans="1:10">
      <c r="A924" s="28">
        <v>777</v>
      </c>
      <c r="B924" s="29" t="s">
        <v>916</v>
      </c>
      <c r="C924" s="3">
        <f>SUMIF([1]E!D:D,A924,[1]E!F:F)</f>
        <v>0</v>
      </c>
      <c r="D924" s="3">
        <f>SUMIF([1]E!D:D,A924,[1]E!G:G)</f>
        <v>0</v>
      </c>
      <c r="E924" s="4">
        <f>+SUMIFS([1]E!F:F,[1]E!D:D,A924,[1]E!C:C,"&gt;="&amp;debut,[1]E!C:C,"&lt;="&amp;fin)-SUMIFS([1]E!G:G,[1]E!D:D,A924,[1]E!C:C,"&gt;="&amp;debut,[1]E!C:C,"&lt;="&amp;fin)</f>
        <v>0</v>
      </c>
      <c r="F924" s="4">
        <f>+SUMIFS([1]E!F:F,[1]E!D:D,A924,[1]E!C:C,"&gt;="&amp;$A$1,[1]E!C:C,"&lt;="&amp;$A$2)-SUMIFS([1]E!G:G,[1]E!D:D,A924,[1]E!C:C,"&gt;="&amp;$A$1,[1]E!C:C,"&lt;="&amp;$A$2)</f>
        <v>0</v>
      </c>
      <c r="G924" s="4">
        <f>+SUMIFS([1]E!F:F,[1]E!D:D,A924,[1]E!C:C,"&gt;="&amp;$A$3,[1]E!C:C,"&lt;="&amp;$A$4)-SUMIFS([1]E!G:G,[1]E!D:D,$A$10,[1]E!C:C,"&gt;="&amp;A917,[1]E!C:C,"&lt;="&amp;$A$4)</f>
        <v>0</v>
      </c>
      <c r="H924" s="4">
        <f>+SUMIFS([1]E!F:F,[1]E!K:K,Tableau1[[#Headers],[cal]],[1]E!D:D,Tableau1[[#This Row],[N° compte]])-SUMIFS([1]E!G:G,[1]E!K:K,Tableau1[[#Headers],[cal]],[1]E!D:D,Tableau1[[#This Row],[N° compte]])</f>
        <v>0</v>
      </c>
      <c r="I924" s="4">
        <f>SUMIFS([1]E!F:F,[1]E!K:K,Tableau1[[#Headers],[jjb]],[1]E!D:D,Tableau1[[#This Row],[N° compte]])-SUMIFS([1]E!F:F,[1]E!G:G,Tableau1[[#Headers],[jjb]],[1]E!D:D,Tableau1[[#This Row],[N° compte]])</f>
        <v>0</v>
      </c>
      <c r="J924" s="30"/>
    </row>
    <row r="925" spans="1:10">
      <c r="A925" s="23">
        <v>778</v>
      </c>
      <c r="B925" s="24" t="s">
        <v>917</v>
      </c>
      <c r="C925" s="3">
        <f>SUMIF([1]E!D:D,A925,[1]E!F:F)</f>
        <v>0</v>
      </c>
      <c r="D925" s="3">
        <f>SUMIF([1]E!D:D,A925,[1]E!G:G)</f>
        <v>0</v>
      </c>
      <c r="E925" s="4">
        <f>+SUMIFS([1]E!F:F,[1]E!D:D,A925,[1]E!C:C,"&gt;="&amp;debut,[1]E!C:C,"&lt;="&amp;fin)-SUMIFS([1]E!G:G,[1]E!D:D,A925,[1]E!C:C,"&gt;="&amp;debut,[1]E!C:C,"&lt;="&amp;fin)</f>
        <v>0</v>
      </c>
      <c r="F925" s="4">
        <f>+SUMIFS([1]E!F:F,[1]E!D:D,A925,[1]E!C:C,"&gt;="&amp;$A$1,[1]E!C:C,"&lt;="&amp;$A$2)-SUMIFS([1]E!G:G,[1]E!D:D,A925,[1]E!C:C,"&gt;="&amp;$A$1,[1]E!C:C,"&lt;="&amp;$A$2)</f>
        <v>0</v>
      </c>
      <c r="G925" s="4">
        <f>+SUMIFS([1]E!F:F,[1]E!D:D,A925,[1]E!C:C,"&gt;="&amp;$A$3,[1]E!C:C,"&lt;="&amp;$A$4)-SUMIFS([1]E!G:G,[1]E!D:D,$A$10,[1]E!C:C,"&gt;="&amp;A918,[1]E!C:C,"&lt;="&amp;$A$4)</f>
        <v>0</v>
      </c>
      <c r="H925" s="4">
        <f>+SUMIFS([1]E!F:F,[1]E!K:K,Tableau1[[#Headers],[cal]],[1]E!D:D,Tableau1[[#This Row],[N° compte]])-SUMIFS([1]E!G:G,[1]E!K:K,Tableau1[[#Headers],[cal]],[1]E!D:D,Tableau1[[#This Row],[N° compte]])</f>
        <v>0</v>
      </c>
      <c r="I925" s="4">
        <f>SUMIFS([1]E!F:F,[1]E!K:K,Tableau1[[#Headers],[jjb]],[1]E!D:D,Tableau1[[#This Row],[N° compte]])-SUMIFS([1]E!F:F,[1]E!G:G,Tableau1[[#Headers],[jjb]],[1]E!D:D,Tableau1[[#This Row],[N° compte]])</f>
        <v>0</v>
      </c>
      <c r="J925" s="25"/>
    </row>
    <row r="926" spans="1:10">
      <c r="A926" s="28">
        <v>7781</v>
      </c>
      <c r="B926" s="29" t="s">
        <v>918</v>
      </c>
      <c r="C926" s="3">
        <f>SUMIF([1]E!D:D,A926,[1]E!F:F)</f>
        <v>0</v>
      </c>
      <c r="D926" s="3">
        <f>SUMIF([1]E!D:D,A926,[1]E!G:G)</f>
        <v>0</v>
      </c>
      <c r="E926" s="4">
        <f>+SUMIFS([1]E!F:F,[1]E!D:D,A926,[1]E!C:C,"&gt;="&amp;debut,[1]E!C:C,"&lt;="&amp;fin)-SUMIFS([1]E!G:G,[1]E!D:D,A926,[1]E!C:C,"&gt;="&amp;debut,[1]E!C:C,"&lt;="&amp;fin)</f>
        <v>0</v>
      </c>
      <c r="F926" s="4">
        <f>+SUMIFS([1]E!F:F,[1]E!D:D,A926,[1]E!C:C,"&gt;="&amp;$A$1,[1]E!C:C,"&lt;="&amp;$A$2)-SUMIFS([1]E!G:G,[1]E!D:D,A926,[1]E!C:C,"&gt;="&amp;$A$1,[1]E!C:C,"&lt;="&amp;$A$2)</f>
        <v>0</v>
      </c>
      <c r="G926" s="4">
        <f>+SUMIFS([1]E!F:F,[1]E!D:D,A926,[1]E!C:C,"&gt;="&amp;$A$3,[1]E!C:C,"&lt;="&amp;$A$4)-SUMIFS([1]E!G:G,[1]E!D:D,$A$10,[1]E!C:C,"&gt;="&amp;A919,[1]E!C:C,"&lt;="&amp;$A$4)</f>
        <v>0</v>
      </c>
      <c r="H926" s="4">
        <f>+SUMIFS([1]E!F:F,[1]E!K:K,Tableau1[[#Headers],[cal]],[1]E!D:D,Tableau1[[#This Row],[N° compte]])-SUMIFS([1]E!G:G,[1]E!K:K,Tableau1[[#Headers],[cal]],[1]E!D:D,Tableau1[[#This Row],[N° compte]])</f>
        <v>0</v>
      </c>
      <c r="I926" s="4">
        <f>SUMIFS([1]E!F:F,[1]E!K:K,Tableau1[[#Headers],[jjb]],[1]E!D:D,Tableau1[[#This Row],[N° compte]])-SUMIFS([1]E!F:F,[1]E!G:G,Tableau1[[#Headers],[jjb]],[1]E!D:D,Tableau1[[#This Row],[N° compte]])</f>
        <v>0</v>
      </c>
      <c r="J926" s="30"/>
    </row>
    <row r="927" spans="1:10">
      <c r="A927" s="23">
        <v>7782</v>
      </c>
      <c r="B927" s="24" t="s">
        <v>808</v>
      </c>
      <c r="C927" s="3">
        <f>SUMIF([1]E!D:D,A927,[1]E!F:F)</f>
        <v>0</v>
      </c>
      <c r="D927" s="3">
        <f>SUMIF([1]E!D:D,A927,[1]E!G:G)</f>
        <v>0</v>
      </c>
      <c r="E927" s="4">
        <f>+SUMIFS([1]E!F:F,[1]E!D:D,A927,[1]E!C:C,"&gt;="&amp;debut,[1]E!C:C,"&lt;="&amp;fin)-SUMIFS([1]E!G:G,[1]E!D:D,A927,[1]E!C:C,"&gt;="&amp;debut,[1]E!C:C,"&lt;="&amp;fin)</f>
        <v>0</v>
      </c>
      <c r="F927" s="4">
        <f>+SUMIFS([1]E!F:F,[1]E!D:D,A927,[1]E!C:C,"&gt;="&amp;$A$1,[1]E!C:C,"&lt;="&amp;$A$2)-SUMIFS([1]E!G:G,[1]E!D:D,A927,[1]E!C:C,"&gt;="&amp;$A$1,[1]E!C:C,"&lt;="&amp;$A$2)</f>
        <v>0</v>
      </c>
      <c r="G927" s="4">
        <f>+SUMIFS([1]E!F:F,[1]E!D:D,A927,[1]E!C:C,"&gt;="&amp;$A$3,[1]E!C:C,"&lt;="&amp;$A$4)-SUMIFS([1]E!G:G,[1]E!D:D,$A$10,[1]E!C:C,"&gt;="&amp;A920,[1]E!C:C,"&lt;="&amp;$A$4)</f>
        <v>0</v>
      </c>
      <c r="H927" s="4">
        <f>+SUMIFS([1]E!F:F,[1]E!K:K,Tableau1[[#Headers],[cal]],[1]E!D:D,Tableau1[[#This Row],[N° compte]])-SUMIFS([1]E!G:G,[1]E!K:K,Tableau1[[#Headers],[cal]],[1]E!D:D,Tableau1[[#This Row],[N° compte]])</f>
        <v>0</v>
      </c>
      <c r="I927" s="4">
        <f>SUMIFS([1]E!F:F,[1]E!K:K,Tableau1[[#Headers],[jjb]],[1]E!D:D,Tableau1[[#This Row],[N° compte]])-SUMIFS([1]E!F:F,[1]E!G:G,Tableau1[[#Headers],[jjb]],[1]E!D:D,Tableau1[[#This Row],[N° compte]])</f>
        <v>0</v>
      </c>
      <c r="J927" s="25"/>
    </row>
    <row r="928" spans="1:10">
      <c r="A928" s="28">
        <v>7783</v>
      </c>
      <c r="B928" s="29" t="s">
        <v>919</v>
      </c>
      <c r="C928" s="3">
        <f>SUMIF([1]E!D:D,A928,[1]E!F:F)</f>
        <v>0</v>
      </c>
      <c r="D928" s="3">
        <f>SUMIF([1]E!D:D,A928,[1]E!G:G)</f>
        <v>0</v>
      </c>
      <c r="E928" s="4">
        <f>+SUMIFS([1]E!F:F,[1]E!D:D,A928,[1]E!C:C,"&gt;="&amp;debut,[1]E!C:C,"&lt;="&amp;fin)-SUMIFS([1]E!G:G,[1]E!D:D,A928,[1]E!C:C,"&gt;="&amp;debut,[1]E!C:C,"&lt;="&amp;fin)</f>
        <v>0</v>
      </c>
      <c r="F928" s="4">
        <f>+SUMIFS([1]E!F:F,[1]E!D:D,A928,[1]E!C:C,"&gt;="&amp;$A$1,[1]E!C:C,"&lt;="&amp;$A$2)-SUMIFS([1]E!G:G,[1]E!D:D,A928,[1]E!C:C,"&gt;="&amp;$A$1,[1]E!C:C,"&lt;="&amp;$A$2)</f>
        <v>0</v>
      </c>
      <c r="G928" s="4">
        <f>+SUMIFS([1]E!F:F,[1]E!D:D,A928,[1]E!C:C,"&gt;="&amp;$A$3,[1]E!C:C,"&lt;="&amp;$A$4)-SUMIFS([1]E!G:G,[1]E!D:D,$A$10,[1]E!C:C,"&gt;="&amp;A921,[1]E!C:C,"&lt;="&amp;$A$4)</f>
        <v>0</v>
      </c>
      <c r="H928" s="4">
        <f>+SUMIFS([1]E!F:F,[1]E!K:K,Tableau1[[#Headers],[cal]],[1]E!D:D,Tableau1[[#This Row],[N° compte]])-SUMIFS([1]E!G:G,[1]E!K:K,Tableau1[[#Headers],[cal]],[1]E!D:D,Tableau1[[#This Row],[N° compte]])</f>
        <v>0</v>
      </c>
      <c r="I928" s="4">
        <f>SUMIFS([1]E!F:F,[1]E!K:K,Tableau1[[#Headers],[jjb]],[1]E!D:D,Tableau1[[#This Row],[N° compte]])-SUMIFS([1]E!F:F,[1]E!G:G,Tableau1[[#Headers],[jjb]],[1]E!D:D,Tableau1[[#This Row],[N° compte]])</f>
        <v>0</v>
      </c>
      <c r="J928" s="30"/>
    </row>
    <row r="929" spans="1:10">
      <c r="A929" s="23">
        <v>7788</v>
      </c>
      <c r="B929" s="24" t="s">
        <v>920</v>
      </c>
      <c r="C929" s="3">
        <f>SUMIF([1]E!D:D,A929,[1]E!F:F)</f>
        <v>0</v>
      </c>
      <c r="D929" s="3">
        <f>SUMIF([1]E!D:D,A929,[1]E!G:G)</f>
        <v>0</v>
      </c>
      <c r="E929" s="4">
        <f>+SUMIFS([1]E!F:F,[1]E!D:D,A929,[1]E!C:C,"&gt;="&amp;debut,[1]E!C:C,"&lt;="&amp;fin)-SUMIFS([1]E!G:G,[1]E!D:D,A929,[1]E!C:C,"&gt;="&amp;debut,[1]E!C:C,"&lt;="&amp;fin)</f>
        <v>0</v>
      </c>
      <c r="F929" s="4">
        <f>+SUMIFS([1]E!F:F,[1]E!D:D,A929,[1]E!C:C,"&gt;="&amp;$A$1,[1]E!C:C,"&lt;="&amp;$A$2)-SUMIFS([1]E!G:G,[1]E!D:D,A929,[1]E!C:C,"&gt;="&amp;$A$1,[1]E!C:C,"&lt;="&amp;$A$2)</f>
        <v>0</v>
      </c>
      <c r="G929" s="4">
        <f>+SUMIFS([1]E!F:F,[1]E!D:D,A929,[1]E!C:C,"&gt;="&amp;$A$3,[1]E!C:C,"&lt;="&amp;$A$4)-SUMIFS([1]E!G:G,[1]E!D:D,$A$10,[1]E!C:C,"&gt;="&amp;A922,[1]E!C:C,"&lt;="&amp;$A$4)</f>
        <v>0</v>
      </c>
      <c r="H929" s="4">
        <f>+SUMIFS([1]E!F:F,[1]E!K:K,Tableau1[[#Headers],[cal]],[1]E!D:D,Tableau1[[#This Row],[N° compte]])-SUMIFS([1]E!G:G,[1]E!K:K,Tableau1[[#Headers],[cal]],[1]E!D:D,Tableau1[[#This Row],[N° compte]])</f>
        <v>0</v>
      </c>
      <c r="I929" s="4">
        <f>SUMIFS([1]E!F:F,[1]E!K:K,Tableau1[[#Headers],[jjb]],[1]E!D:D,Tableau1[[#This Row],[N° compte]])-SUMIFS([1]E!F:F,[1]E!G:G,Tableau1[[#Headers],[jjb]],[1]E!D:D,Tableau1[[#This Row],[N° compte]])</f>
        <v>0</v>
      </c>
      <c r="J929" s="25"/>
    </row>
    <row r="930" spans="1:10">
      <c r="A930" s="20">
        <v>78</v>
      </c>
      <c r="B930" s="21" t="s">
        <v>921</v>
      </c>
      <c r="C930" s="3">
        <f>SUMIF([1]E!D:D,A930,[1]E!F:F)</f>
        <v>0</v>
      </c>
      <c r="D930" s="3">
        <f>SUMIF([1]E!D:D,A930,[1]E!G:G)</f>
        <v>0</v>
      </c>
      <c r="E930" s="4">
        <f>+SUMIFS([1]E!F:F,[1]E!D:D,A930,[1]E!C:C,"&gt;="&amp;debut,[1]E!C:C,"&lt;="&amp;fin)-SUMIFS([1]E!G:G,[1]E!D:D,A930,[1]E!C:C,"&gt;="&amp;debut,[1]E!C:C,"&lt;="&amp;fin)</f>
        <v>0</v>
      </c>
      <c r="F930" s="4">
        <f>+SUMIFS([1]E!F:F,[1]E!D:D,A930,[1]E!C:C,"&gt;="&amp;$A$1,[1]E!C:C,"&lt;="&amp;$A$2)-SUMIFS([1]E!G:G,[1]E!D:D,A930,[1]E!C:C,"&gt;="&amp;$A$1,[1]E!C:C,"&lt;="&amp;$A$2)</f>
        <v>0</v>
      </c>
      <c r="G930" s="4">
        <f>+SUMIFS([1]E!F:F,[1]E!D:D,A930,[1]E!C:C,"&gt;="&amp;$A$3,[1]E!C:C,"&lt;="&amp;$A$4)-SUMIFS([1]E!G:G,[1]E!D:D,$A$10,[1]E!C:C,"&gt;="&amp;A923,[1]E!C:C,"&lt;="&amp;$A$4)</f>
        <v>0</v>
      </c>
      <c r="H930" s="4">
        <f>+SUMIFS([1]E!F:F,[1]E!K:K,Tableau1[[#Headers],[cal]],[1]E!D:D,Tableau1[[#This Row],[N° compte]])-SUMIFS([1]E!G:G,[1]E!K:K,Tableau1[[#Headers],[cal]],[1]E!D:D,Tableau1[[#This Row],[N° compte]])</f>
        <v>0</v>
      </c>
      <c r="I930" s="4">
        <f>SUMIFS([1]E!F:F,[1]E!K:K,Tableau1[[#Headers],[jjb]],[1]E!D:D,Tableau1[[#This Row],[N° compte]])-SUMIFS([1]E!F:F,[1]E!G:G,Tableau1[[#Headers],[jjb]],[1]E!D:D,Tableau1[[#This Row],[N° compte]])</f>
        <v>0</v>
      </c>
      <c r="J930" s="22"/>
    </row>
    <row r="931" spans="1:10">
      <c r="A931" s="23">
        <v>781</v>
      </c>
      <c r="B931" s="24" t="s">
        <v>922</v>
      </c>
      <c r="C931" s="3">
        <f>SUMIF([1]E!D:D,A931,[1]E!F:F)</f>
        <v>0</v>
      </c>
      <c r="D931" s="3">
        <f>SUMIF([1]E!D:D,A931,[1]E!G:G)</f>
        <v>0</v>
      </c>
      <c r="E931" s="4">
        <f>+SUMIFS([1]E!F:F,[1]E!D:D,A931,[1]E!C:C,"&gt;="&amp;debut,[1]E!C:C,"&lt;="&amp;fin)-SUMIFS([1]E!G:G,[1]E!D:D,A931,[1]E!C:C,"&gt;="&amp;debut,[1]E!C:C,"&lt;="&amp;fin)</f>
        <v>0</v>
      </c>
      <c r="F931" s="4">
        <f>+SUMIFS([1]E!F:F,[1]E!D:D,A931,[1]E!C:C,"&gt;="&amp;$A$1,[1]E!C:C,"&lt;="&amp;$A$2)-SUMIFS([1]E!G:G,[1]E!D:D,A931,[1]E!C:C,"&gt;="&amp;$A$1,[1]E!C:C,"&lt;="&amp;$A$2)</f>
        <v>0</v>
      </c>
      <c r="G931" s="4">
        <f>+SUMIFS([1]E!F:F,[1]E!D:D,A931,[1]E!C:C,"&gt;="&amp;$A$3,[1]E!C:C,"&lt;="&amp;$A$4)-SUMIFS([1]E!G:G,[1]E!D:D,$A$10,[1]E!C:C,"&gt;="&amp;A924,[1]E!C:C,"&lt;="&amp;$A$4)</f>
        <v>0</v>
      </c>
      <c r="H931" s="4">
        <f>+SUMIFS([1]E!F:F,[1]E!K:K,Tableau1[[#Headers],[cal]],[1]E!D:D,Tableau1[[#This Row],[N° compte]])-SUMIFS([1]E!G:G,[1]E!K:K,Tableau1[[#Headers],[cal]],[1]E!D:D,Tableau1[[#This Row],[N° compte]])</f>
        <v>0</v>
      </c>
      <c r="I931" s="4">
        <f>SUMIFS([1]E!F:F,[1]E!K:K,Tableau1[[#Headers],[jjb]],[1]E!D:D,Tableau1[[#This Row],[N° compte]])-SUMIFS([1]E!F:F,[1]E!G:G,Tableau1[[#Headers],[jjb]],[1]E!D:D,Tableau1[[#This Row],[N° compte]])</f>
        <v>0</v>
      </c>
      <c r="J931" s="25"/>
    </row>
    <row r="932" spans="1:10">
      <c r="A932" s="28">
        <v>7811</v>
      </c>
      <c r="B932" s="29" t="s">
        <v>923</v>
      </c>
      <c r="C932" s="3">
        <f>SUMIF([1]E!D:D,A932,[1]E!F:F)</f>
        <v>0</v>
      </c>
      <c r="D932" s="3">
        <f>SUMIF([1]E!D:D,A932,[1]E!G:G)</f>
        <v>0</v>
      </c>
      <c r="E932" s="4">
        <f>+SUMIFS([1]E!F:F,[1]E!D:D,A932,[1]E!C:C,"&gt;="&amp;debut,[1]E!C:C,"&lt;="&amp;fin)-SUMIFS([1]E!G:G,[1]E!D:D,A932,[1]E!C:C,"&gt;="&amp;debut,[1]E!C:C,"&lt;="&amp;fin)</f>
        <v>0</v>
      </c>
      <c r="F932" s="4">
        <f>+SUMIFS([1]E!F:F,[1]E!D:D,A932,[1]E!C:C,"&gt;="&amp;$A$1,[1]E!C:C,"&lt;="&amp;$A$2)-SUMIFS([1]E!G:G,[1]E!D:D,A932,[1]E!C:C,"&gt;="&amp;$A$1,[1]E!C:C,"&lt;="&amp;$A$2)</f>
        <v>0</v>
      </c>
      <c r="G932" s="4">
        <f>+SUMIFS([1]E!F:F,[1]E!D:D,A932,[1]E!C:C,"&gt;="&amp;$A$3,[1]E!C:C,"&lt;="&amp;$A$4)-SUMIFS([1]E!G:G,[1]E!D:D,$A$10,[1]E!C:C,"&gt;="&amp;A925,[1]E!C:C,"&lt;="&amp;$A$4)</f>
        <v>0</v>
      </c>
      <c r="H932" s="4">
        <f>+SUMIFS([1]E!F:F,[1]E!K:K,Tableau1[[#Headers],[cal]],[1]E!D:D,Tableau1[[#This Row],[N° compte]])-SUMIFS([1]E!G:G,[1]E!K:K,Tableau1[[#Headers],[cal]],[1]E!D:D,Tableau1[[#This Row],[N° compte]])</f>
        <v>0</v>
      </c>
      <c r="I932" s="4">
        <f>SUMIFS([1]E!F:F,[1]E!K:K,Tableau1[[#Headers],[jjb]],[1]E!D:D,Tableau1[[#This Row],[N° compte]])-SUMIFS([1]E!F:F,[1]E!G:G,Tableau1[[#Headers],[jjb]],[1]E!D:D,Tableau1[[#This Row],[N° compte]])</f>
        <v>0</v>
      </c>
      <c r="J932" s="30"/>
    </row>
    <row r="933" spans="1:10">
      <c r="A933" s="23">
        <v>78111</v>
      </c>
      <c r="B933" s="24" t="s">
        <v>802</v>
      </c>
      <c r="C933" s="3">
        <f>SUMIF([1]E!D:D,A933,[1]E!F:F)</f>
        <v>0</v>
      </c>
      <c r="D933" s="3">
        <f>SUMIF([1]E!D:D,A933,[1]E!G:G)</f>
        <v>0</v>
      </c>
      <c r="E933" s="4">
        <f>+SUMIFS([1]E!F:F,[1]E!D:D,A933,[1]E!C:C,"&gt;="&amp;debut,[1]E!C:C,"&lt;="&amp;fin)-SUMIFS([1]E!G:G,[1]E!D:D,A933,[1]E!C:C,"&gt;="&amp;debut,[1]E!C:C,"&lt;="&amp;fin)</f>
        <v>0</v>
      </c>
      <c r="F933" s="4">
        <f>+SUMIFS([1]E!F:F,[1]E!D:D,A933,[1]E!C:C,"&gt;="&amp;$A$1,[1]E!C:C,"&lt;="&amp;$A$2)-SUMIFS([1]E!G:G,[1]E!D:D,A933,[1]E!C:C,"&gt;="&amp;$A$1,[1]E!C:C,"&lt;="&amp;$A$2)</f>
        <v>0</v>
      </c>
      <c r="G933" s="4">
        <f>+SUMIFS([1]E!F:F,[1]E!D:D,A933,[1]E!C:C,"&gt;="&amp;$A$3,[1]E!C:C,"&lt;="&amp;$A$4)-SUMIFS([1]E!G:G,[1]E!D:D,$A$10,[1]E!C:C,"&gt;="&amp;A926,[1]E!C:C,"&lt;="&amp;$A$4)</f>
        <v>0</v>
      </c>
      <c r="H933" s="4">
        <f>+SUMIFS([1]E!F:F,[1]E!K:K,Tableau1[[#Headers],[cal]],[1]E!D:D,Tableau1[[#This Row],[N° compte]])-SUMIFS([1]E!G:G,[1]E!K:K,Tableau1[[#Headers],[cal]],[1]E!D:D,Tableau1[[#This Row],[N° compte]])</f>
        <v>0</v>
      </c>
      <c r="I933" s="4">
        <f>SUMIFS([1]E!F:F,[1]E!K:K,Tableau1[[#Headers],[jjb]],[1]E!D:D,Tableau1[[#This Row],[N° compte]])-SUMIFS([1]E!F:F,[1]E!G:G,Tableau1[[#Headers],[jjb]],[1]E!D:D,Tableau1[[#This Row],[N° compte]])</f>
        <v>0</v>
      </c>
      <c r="J933" s="25"/>
    </row>
    <row r="934" spans="1:10">
      <c r="A934" s="28">
        <v>78112</v>
      </c>
      <c r="B934" s="29" t="s">
        <v>803</v>
      </c>
      <c r="C934" s="3">
        <f>SUMIF([1]E!D:D,A934,[1]E!F:F)</f>
        <v>0</v>
      </c>
      <c r="D934" s="3">
        <f>SUMIF([1]E!D:D,A934,[1]E!G:G)</f>
        <v>0</v>
      </c>
      <c r="E934" s="4">
        <f>+SUMIFS([1]E!F:F,[1]E!D:D,A934,[1]E!C:C,"&gt;="&amp;debut,[1]E!C:C,"&lt;="&amp;fin)-SUMIFS([1]E!G:G,[1]E!D:D,A934,[1]E!C:C,"&gt;="&amp;debut,[1]E!C:C,"&lt;="&amp;fin)</f>
        <v>0</v>
      </c>
      <c r="F934" s="4">
        <f>+SUMIFS([1]E!F:F,[1]E!D:D,A934,[1]E!C:C,"&gt;="&amp;$A$1,[1]E!C:C,"&lt;="&amp;$A$2)-SUMIFS([1]E!G:G,[1]E!D:D,A934,[1]E!C:C,"&gt;="&amp;$A$1,[1]E!C:C,"&lt;="&amp;$A$2)</f>
        <v>0</v>
      </c>
      <c r="G934" s="4">
        <f>+SUMIFS([1]E!F:F,[1]E!D:D,A934,[1]E!C:C,"&gt;="&amp;$A$3,[1]E!C:C,"&lt;="&amp;$A$4)-SUMIFS([1]E!G:G,[1]E!D:D,$A$10,[1]E!C:C,"&gt;="&amp;A927,[1]E!C:C,"&lt;="&amp;$A$4)</f>
        <v>0</v>
      </c>
      <c r="H934" s="4">
        <f>+SUMIFS([1]E!F:F,[1]E!K:K,Tableau1[[#Headers],[cal]],[1]E!D:D,Tableau1[[#This Row],[N° compte]])-SUMIFS([1]E!G:G,[1]E!K:K,Tableau1[[#Headers],[cal]],[1]E!D:D,Tableau1[[#This Row],[N° compte]])</f>
        <v>0</v>
      </c>
      <c r="I934" s="4">
        <f>SUMIFS([1]E!F:F,[1]E!K:K,Tableau1[[#Headers],[jjb]],[1]E!D:D,Tableau1[[#This Row],[N° compte]])-SUMIFS([1]E!F:F,[1]E!G:G,Tableau1[[#Headers],[jjb]],[1]E!D:D,Tableau1[[#This Row],[N° compte]])</f>
        <v>0</v>
      </c>
      <c r="J934" s="30"/>
    </row>
    <row r="935" spans="1:10">
      <c r="A935" s="23">
        <v>7815</v>
      </c>
      <c r="B935" s="24" t="s">
        <v>924</v>
      </c>
      <c r="C935" s="3">
        <f>SUMIF([1]E!D:D,A935,[1]E!F:F)</f>
        <v>0</v>
      </c>
      <c r="D935" s="3">
        <f>SUMIF([1]E!D:D,A935,[1]E!G:G)</f>
        <v>0</v>
      </c>
      <c r="E935" s="4">
        <f>+SUMIFS([1]E!F:F,[1]E!D:D,A935,[1]E!C:C,"&gt;="&amp;debut,[1]E!C:C,"&lt;="&amp;fin)-SUMIFS([1]E!G:G,[1]E!D:D,A935,[1]E!C:C,"&gt;="&amp;debut,[1]E!C:C,"&lt;="&amp;fin)</f>
        <v>0</v>
      </c>
      <c r="F935" s="4">
        <f>+SUMIFS([1]E!F:F,[1]E!D:D,A935,[1]E!C:C,"&gt;="&amp;$A$1,[1]E!C:C,"&lt;="&amp;$A$2)-SUMIFS([1]E!G:G,[1]E!D:D,A935,[1]E!C:C,"&gt;="&amp;$A$1,[1]E!C:C,"&lt;="&amp;$A$2)</f>
        <v>0</v>
      </c>
      <c r="G935" s="4">
        <f>+SUMIFS([1]E!F:F,[1]E!D:D,A935,[1]E!C:C,"&gt;="&amp;$A$3,[1]E!C:C,"&lt;="&amp;$A$4)-SUMIFS([1]E!G:G,[1]E!D:D,$A$10,[1]E!C:C,"&gt;="&amp;A928,[1]E!C:C,"&lt;="&amp;$A$4)</f>
        <v>0</v>
      </c>
      <c r="H935" s="4">
        <f>+SUMIFS([1]E!F:F,[1]E!K:K,Tableau1[[#Headers],[cal]],[1]E!D:D,Tableau1[[#This Row],[N° compte]])-SUMIFS([1]E!G:G,[1]E!K:K,Tableau1[[#Headers],[cal]],[1]E!D:D,Tableau1[[#This Row],[N° compte]])</f>
        <v>0</v>
      </c>
      <c r="I935" s="4">
        <f>SUMIFS([1]E!F:F,[1]E!K:K,Tableau1[[#Headers],[jjb]],[1]E!D:D,Tableau1[[#This Row],[N° compte]])-SUMIFS([1]E!F:F,[1]E!G:G,Tableau1[[#Headers],[jjb]],[1]E!D:D,Tableau1[[#This Row],[N° compte]])</f>
        <v>0</v>
      </c>
      <c r="J935" s="25"/>
    </row>
    <row r="936" spans="1:10">
      <c r="A936" s="28">
        <v>7816</v>
      </c>
      <c r="B936" s="29" t="s">
        <v>925</v>
      </c>
      <c r="C936" s="3">
        <f>SUMIF([1]E!D:D,A936,[1]E!F:F)</f>
        <v>0</v>
      </c>
      <c r="D936" s="3">
        <f>SUMIF([1]E!D:D,A936,[1]E!G:G)</f>
        <v>0</v>
      </c>
      <c r="E936" s="4">
        <f>+SUMIFS([1]E!F:F,[1]E!D:D,A936,[1]E!C:C,"&gt;="&amp;debut,[1]E!C:C,"&lt;="&amp;fin)-SUMIFS([1]E!G:G,[1]E!D:D,A936,[1]E!C:C,"&gt;="&amp;debut,[1]E!C:C,"&lt;="&amp;fin)</f>
        <v>0</v>
      </c>
      <c r="F936" s="4">
        <f>+SUMIFS([1]E!F:F,[1]E!D:D,A936,[1]E!C:C,"&gt;="&amp;$A$1,[1]E!C:C,"&lt;="&amp;$A$2)-SUMIFS([1]E!G:G,[1]E!D:D,A936,[1]E!C:C,"&gt;="&amp;$A$1,[1]E!C:C,"&lt;="&amp;$A$2)</f>
        <v>0</v>
      </c>
      <c r="G936" s="4">
        <f>+SUMIFS([1]E!F:F,[1]E!D:D,A936,[1]E!C:C,"&gt;="&amp;$A$3,[1]E!C:C,"&lt;="&amp;$A$4)-SUMIFS([1]E!G:G,[1]E!D:D,$A$10,[1]E!C:C,"&gt;="&amp;A929,[1]E!C:C,"&lt;="&amp;$A$4)</f>
        <v>0</v>
      </c>
      <c r="H936" s="4">
        <f>+SUMIFS([1]E!F:F,[1]E!K:K,Tableau1[[#Headers],[cal]],[1]E!D:D,Tableau1[[#This Row],[N° compte]])-SUMIFS([1]E!G:G,[1]E!K:K,Tableau1[[#Headers],[cal]],[1]E!D:D,Tableau1[[#This Row],[N° compte]])</f>
        <v>0</v>
      </c>
      <c r="I936" s="4">
        <f>SUMIFS([1]E!F:F,[1]E!K:K,Tableau1[[#Headers],[jjb]],[1]E!D:D,Tableau1[[#This Row],[N° compte]])-SUMIFS([1]E!F:F,[1]E!G:G,Tableau1[[#Headers],[jjb]],[1]E!D:D,Tableau1[[#This Row],[N° compte]])</f>
        <v>0</v>
      </c>
      <c r="J936" s="30"/>
    </row>
    <row r="937" spans="1:10">
      <c r="A937" s="23">
        <v>78161</v>
      </c>
      <c r="B937" s="24" t="s">
        <v>802</v>
      </c>
      <c r="C937" s="3">
        <f>SUMIF([1]E!D:D,A937,[1]E!F:F)</f>
        <v>0</v>
      </c>
      <c r="D937" s="3">
        <f>SUMIF([1]E!D:D,A937,[1]E!G:G)</f>
        <v>0</v>
      </c>
      <c r="E937" s="4">
        <f>+SUMIFS([1]E!F:F,[1]E!D:D,A937,[1]E!C:C,"&gt;="&amp;debut,[1]E!C:C,"&lt;="&amp;fin)-SUMIFS([1]E!G:G,[1]E!D:D,A937,[1]E!C:C,"&gt;="&amp;debut,[1]E!C:C,"&lt;="&amp;fin)</f>
        <v>0</v>
      </c>
      <c r="F937" s="4">
        <f>+SUMIFS([1]E!F:F,[1]E!D:D,A937,[1]E!C:C,"&gt;="&amp;$A$1,[1]E!C:C,"&lt;="&amp;$A$2)-SUMIFS([1]E!G:G,[1]E!D:D,A937,[1]E!C:C,"&gt;="&amp;$A$1,[1]E!C:C,"&lt;="&amp;$A$2)</f>
        <v>0</v>
      </c>
      <c r="G937" s="4">
        <f>+SUMIFS([1]E!F:F,[1]E!D:D,A937,[1]E!C:C,"&gt;="&amp;$A$3,[1]E!C:C,"&lt;="&amp;$A$4)-SUMIFS([1]E!G:G,[1]E!D:D,$A$10,[1]E!C:C,"&gt;="&amp;A930,[1]E!C:C,"&lt;="&amp;$A$4)</f>
        <v>0</v>
      </c>
      <c r="H937" s="4">
        <f>+SUMIFS([1]E!F:F,[1]E!K:K,Tableau1[[#Headers],[cal]],[1]E!D:D,Tableau1[[#This Row],[N° compte]])-SUMIFS([1]E!G:G,[1]E!K:K,Tableau1[[#Headers],[cal]],[1]E!D:D,Tableau1[[#This Row],[N° compte]])</f>
        <v>0</v>
      </c>
      <c r="I937" s="4">
        <f>SUMIFS([1]E!F:F,[1]E!K:K,Tableau1[[#Headers],[jjb]],[1]E!D:D,Tableau1[[#This Row],[N° compte]])-SUMIFS([1]E!F:F,[1]E!G:G,Tableau1[[#Headers],[jjb]],[1]E!D:D,Tableau1[[#This Row],[N° compte]])</f>
        <v>0</v>
      </c>
      <c r="J937" s="25"/>
    </row>
    <row r="938" spans="1:10">
      <c r="A938" s="28">
        <v>78162</v>
      </c>
      <c r="B938" s="29" t="s">
        <v>803</v>
      </c>
      <c r="C938" s="3">
        <f>SUMIF([1]E!D:D,A938,[1]E!F:F)</f>
        <v>0</v>
      </c>
      <c r="D938" s="3">
        <f>SUMIF([1]E!D:D,A938,[1]E!G:G)</f>
        <v>0</v>
      </c>
      <c r="E938" s="4">
        <f>+SUMIFS([1]E!F:F,[1]E!D:D,A938,[1]E!C:C,"&gt;="&amp;debut,[1]E!C:C,"&lt;="&amp;fin)-SUMIFS([1]E!G:G,[1]E!D:D,A938,[1]E!C:C,"&gt;="&amp;debut,[1]E!C:C,"&lt;="&amp;fin)</f>
        <v>0</v>
      </c>
      <c r="F938" s="4">
        <f>+SUMIFS([1]E!F:F,[1]E!D:D,A938,[1]E!C:C,"&gt;="&amp;$A$1,[1]E!C:C,"&lt;="&amp;$A$2)-SUMIFS([1]E!G:G,[1]E!D:D,A938,[1]E!C:C,"&gt;="&amp;$A$1,[1]E!C:C,"&lt;="&amp;$A$2)</f>
        <v>0</v>
      </c>
      <c r="G938" s="4">
        <f>+SUMIFS([1]E!F:F,[1]E!D:D,A938,[1]E!C:C,"&gt;="&amp;$A$3,[1]E!C:C,"&lt;="&amp;$A$4)-SUMIFS([1]E!G:G,[1]E!D:D,$A$10,[1]E!C:C,"&gt;="&amp;A931,[1]E!C:C,"&lt;="&amp;$A$4)</f>
        <v>0</v>
      </c>
      <c r="H938" s="4">
        <f>+SUMIFS([1]E!F:F,[1]E!K:K,Tableau1[[#Headers],[cal]],[1]E!D:D,Tableau1[[#This Row],[N° compte]])-SUMIFS([1]E!G:G,[1]E!K:K,Tableau1[[#Headers],[cal]],[1]E!D:D,Tableau1[[#This Row],[N° compte]])</f>
        <v>0</v>
      </c>
      <c r="I938" s="4">
        <f>SUMIFS([1]E!F:F,[1]E!K:K,Tableau1[[#Headers],[jjb]],[1]E!D:D,Tableau1[[#This Row],[N° compte]])-SUMIFS([1]E!F:F,[1]E!G:G,Tableau1[[#Headers],[jjb]],[1]E!D:D,Tableau1[[#This Row],[N° compte]])</f>
        <v>0</v>
      </c>
      <c r="J938" s="30"/>
    </row>
    <row r="939" spans="1:10">
      <c r="A939" s="23">
        <v>7817</v>
      </c>
      <c r="B939" s="24" t="s">
        <v>926</v>
      </c>
      <c r="C939" s="3">
        <f>SUMIF([1]E!D:D,A939,[1]E!F:F)</f>
        <v>0</v>
      </c>
      <c r="D939" s="3">
        <f>SUMIF([1]E!D:D,A939,[1]E!G:G)</f>
        <v>0</v>
      </c>
      <c r="E939" s="4">
        <f>+SUMIFS([1]E!F:F,[1]E!D:D,A939,[1]E!C:C,"&gt;="&amp;debut,[1]E!C:C,"&lt;="&amp;fin)-SUMIFS([1]E!G:G,[1]E!D:D,A939,[1]E!C:C,"&gt;="&amp;debut,[1]E!C:C,"&lt;="&amp;fin)</f>
        <v>0</v>
      </c>
      <c r="F939" s="4">
        <f>+SUMIFS([1]E!F:F,[1]E!D:D,A939,[1]E!C:C,"&gt;="&amp;$A$1,[1]E!C:C,"&lt;="&amp;$A$2)-SUMIFS([1]E!G:G,[1]E!D:D,A939,[1]E!C:C,"&gt;="&amp;$A$1,[1]E!C:C,"&lt;="&amp;$A$2)</f>
        <v>0</v>
      </c>
      <c r="G939" s="4">
        <f>+SUMIFS([1]E!F:F,[1]E!D:D,A939,[1]E!C:C,"&gt;="&amp;$A$3,[1]E!C:C,"&lt;="&amp;$A$4)-SUMIFS([1]E!G:G,[1]E!D:D,$A$10,[1]E!C:C,"&gt;="&amp;A932,[1]E!C:C,"&lt;="&amp;$A$4)</f>
        <v>0</v>
      </c>
      <c r="H939" s="4">
        <f>+SUMIFS([1]E!F:F,[1]E!K:K,Tableau1[[#Headers],[cal]],[1]E!D:D,Tableau1[[#This Row],[N° compte]])-SUMIFS([1]E!G:G,[1]E!K:K,Tableau1[[#Headers],[cal]],[1]E!D:D,Tableau1[[#This Row],[N° compte]])</f>
        <v>0</v>
      </c>
      <c r="I939" s="4">
        <f>SUMIFS([1]E!F:F,[1]E!K:K,Tableau1[[#Headers],[jjb]],[1]E!D:D,Tableau1[[#This Row],[N° compte]])-SUMIFS([1]E!F:F,[1]E!G:G,Tableau1[[#Headers],[jjb]],[1]E!D:D,Tableau1[[#This Row],[N° compte]])</f>
        <v>0</v>
      </c>
      <c r="J939" s="25"/>
    </row>
    <row r="940" spans="1:10">
      <c r="A940" s="28">
        <v>78173</v>
      </c>
      <c r="B940" s="29" t="s">
        <v>821</v>
      </c>
      <c r="C940" s="3">
        <f>SUMIF([1]E!D:D,A940,[1]E!F:F)</f>
        <v>0</v>
      </c>
      <c r="D940" s="3">
        <f>SUMIF([1]E!D:D,A940,[1]E!G:G)</f>
        <v>0</v>
      </c>
      <c r="E940" s="4">
        <f>+SUMIFS([1]E!F:F,[1]E!D:D,A940,[1]E!C:C,"&gt;="&amp;debut,[1]E!C:C,"&lt;="&amp;fin)-SUMIFS([1]E!G:G,[1]E!D:D,A940,[1]E!C:C,"&gt;="&amp;debut,[1]E!C:C,"&lt;="&amp;fin)</f>
        <v>0</v>
      </c>
      <c r="F940" s="4">
        <f>+SUMIFS([1]E!F:F,[1]E!D:D,A940,[1]E!C:C,"&gt;="&amp;$A$1,[1]E!C:C,"&lt;="&amp;$A$2)-SUMIFS([1]E!G:G,[1]E!D:D,A940,[1]E!C:C,"&gt;="&amp;$A$1,[1]E!C:C,"&lt;="&amp;$A$2)</f>
        <v>0</v>
      </c>
      <c r="G940" s="4">
        <f>+SUMIFS([1]E!F:F,[1]E!D:D,A940,[1]E!C:C,"&gt;="&amp;$A$3,[1]E!C:C,"&lt;="&amp;$A$4)-SUMIFS([1]E!G:G,[1]E!D:D,$A$10,[1]E!C:C,"&gt;="&amp;A933,[1]E!C:C,"&lt;="&amp;$A$4)</f>
        <v>0</v>
      </c>
      <c r="H940" s="4">
        <f>+SUMIFS([1]E!F:F,[1]E!K:K,Tableau1[[#Headers],[cal]],[1]E!D:D,Tableau1[[#This Row],[N° compte]])-SUMIFS([1]E!G:G,[1]E!K:K,Tableau1[[#Headers],[cal]],[1]E!D:D,Tableau1[[#This Row],[N° compte]])</f>
        <v>0</v>
      </c>
      <c r="I940" s="4">
        <f>SUMIFS([1]E!F:F,[1]E!K:K,Tableau1[[#Headers],[jjb]],[1]E!D:D,Tableau1[[#This Row],[N° compte]])-SUMIFS([1]E!F:F,[1]E!G:G,Tableau1[[#Headers],[jjb]],[1]E!D:D,Tableau1[[#This Row],[N° compte]])</f>
        <v>0</v>
      </c>
      <c r="J940" s="30"/>
    </row>
    <row r="941" spans="1:10">
      <c r="A941" s="23">
        <v>78174</v>
      </c>
      <c r="B941" s="24" t="s">
        <v>822</v>
      </c>
      <c r="C941" s="3">
        <f>SUMIF([1]E!D:D,A941,[1]E!F:F)</f>
        <v>0</v>
      </c>
      <c r="D941" s="3">
        <f>SUMIF([1]E!D:D,A941,[1]E!G:G)</f>
        <v>0</v>
      </c>
      <c r="E941" s="4">
        <f>+SUMIFS([1]E!F:F,[1]E!D:D,A941,[1]E!C:C,"&gt;="&amp;debut,[1]E!C:C,"&lt;="&amp;fin)-SUMIFS([1]E!G:G,[1]E!D:D,A941,[1]E!C:C,"&gt;="&amp;debut,[1]E!C:C,"&lt;="&amp;fin)</f>
        <v>0</v>
      </c>
      <c r="F941" s="4">
        <f>+SUMIFS([1]E!F:F,[1]E!D:D,A941,[1]E!C:C,"&gt;="&amp;$A$1,[1]E!C:C,"&lt;="&amp;$A$2)-SUMIFS([1]E!G:G,[1]E!D:D,A941,[1]E!C:C,"&gt;="&amp;$A$1,[1]E!C:C,"&lt;="&amp;$A$2)</f>
        <v>0</v>
      </c>
      <c r="G941" s="4">
        <f>+SUMIFS([1]E!F:F,[1]E!D:D,A941,[1]E!C:C,"&gt;="&amp;$A$3,[1]E!C:C,"&lt;="&amp;$A$4)-SUMIFS([1]E!G:G,[1]E!D:D,$A$10,[1]E!C:C,"&gt;="&amp;A934,[1]E!C:C,"&lt;="&amp;$A$4)</f>
        <v>0</v>
      </c>
      <c r="H941" s="4">
        <f>+SUMIFS([1]E!F:F,[1]E!K:K,Tableau1[[#Headers],[cal]],[1]E!D:D,Tableau1[[#This Row],[N° compte]])-SUMIFS([1]E!G:G,[1]E!K:K,Tableau1[[#Headers],[cal]],[1]E!D:D,Tableau1[[#This Row],[N° compte]])</f>
        <v>0</v>
      </c>
      <c r="I941" s="4">
        <f>SUMIFS([1]E!F:F,[1]E!K:K,Tableau1[[#Headers],[jjb]],[1]E!D:D,Tableau1[[#This Row],[N° compte]])-SUMIFS([1]E!F:F,[1]E!G:G,Tableau1[[#Headers],[jjb]],[1]E!D:D,Tableau1[[#This Row],[N° compte]])</f>
        <v>0</v>
      </c>
      <c r="J941" s="25"/>
    </row>
    <row r="942" spans="1:10">
      <c r="A942" s="28">
        <v>786</v>
      </c>
      <c r="B942" s="29" t="s">
        <v>927</v>
      </c>
      <c r="C942" s="3">
        <f>SUMIF([1]E!D:D,A942,[1]E!F:F)</f>
        <v>0</v>
      </c>
      <c r="D942" s="3">
        <f>SUMIF([1]E!D:D,A942,[1]E!G:G)</f>
        <v>0</v>
      </c>
      <c r="E942" s="4">
        <f>+SUMIFS([1]E!F:F,[1]E!D:D,A942,[1]E!C:C,"&gt;="&amp;debut,[1]E!C:C,"&lt;="&amp;fin)-SUMIFS([1]E!G:G,[1]E!D:D,A942,[1]E!C:C,"&gt;="&amp;debut,[1]E!C:C,"&lt;="&amp;fin)</f>
        <v>0</v>
      </c>
      <c r="F942" s="4">
        <f>+SUMIFS([1]E!F:F,[1]E!D:D,A942,[1]E!C:C,"&gt;="&amp;$A$1,[1]E!C:C,"&lt;="&amp;$A$2)-SUMIFS([1]E!G:G,[1]E!D:D,A942,[1]E!C:C,"&gt;="&amp;$A$1,[1]E!C:C,"&lt;="&amp;$A$2)</f>
        <v>0</v>
      </c>
      <c r="G942" s="4">
        <f>+SUMIFS([1]E!F:F,[1]E!D:D,A942,[1]E!C:C,"&gt;="&amp;$A$3,[1]E!C:C,"&lt;="&amp;$A$4)-SUMIFS([1]E!G:G,[1]E!D:D,$A$10,[1]E!C:C,"&gt;="&amp;A935,[1]E!C:C,"&lt;="&amp;$A$4)</f>
        <v>0</v>
      </c>
      <c r="H942" s="4">
        <f>+SUMIFS([1]E!F:F,[1]E!K:K,Tableau1[[#Headers],[cal]],[1]E!D:D,Tableau1[[#This Row],[N° compte]])-SUMIFS([1]E!G:G,[1]E!K:K,Tableau1[[#Headers],[cal]],[1]E!D:D,Tableau1[[#This Row],[N° compte]])</f>
        <v>0</v>
      </c>
      <c r="I942" s="4">
        <f>SUMIFS([1]E!F:F,[1]E!K:K,Tableau1[[#Headers],[jjb]],[1]E!D:D,Tableau1[[#This Row],[N° compte]])-SUMIFS([1]E!F:F,[1]E!G:G,Tableau1[[#Headers],[jjb]],[1]E!D:D,Tableau1[[#This Row],[N° compte]])</f>
        <v>0</v>
      </c>
      <c r="J942" s="30"/>
    </row>
    <row r="943" spans="1:10">
      <c r="A943" s="23">
        <v>7865</v>
      </c>
      <c r="B943" s="24" t="s">
        <v>928</v>
      </c>
      <c r="C943" s="3">
        <f>SUMIF([1]E!D:D,A943,[1]E!F:F)</f>
        <v>0</v>
      </c>
      <c r="D943" s="3">
        <f>SUMIF([1]E!D:D,A943,[1]E!G:G)</f>
        <v>0</v>
      </c>
      <c r="E943" s="4">
        <f>+SUMIFS([1]E!F:F,[1]E!D:D,A943,[1]E!C:C,"&gt;="&amp;debut,[1]E!C:C,"&lt;="&amp;fin)-SUMIFS([1]E!G:G,[1]E!D:D,A943,[1]E!C:C,"&gt;="&amp;debut,[1]E!C:C,"&lt;="&amp;fin)</f>
        <v>0</v>
      </c>
      <c r="F943" s="4">
        <f>+SUMIFS([1]E!F:F,[1]E!D:D,A943,[1]E!C:C,"&gt;="&amp;$A$1,[1]E!C:C,"&lt;="&amp;$A$2)-SUMIFS([1]E!G:G,[1]E!D:D,A943,[1]E!C:C,"&gt;="&amp;$A$1,[1]E!C:C,"&lt;="&amp;$A$2)</f>
        <v>0</v>
      </c>
      <c r="G943" s="4">
        <f>+SUMIFS([1]E!F:F,[1]E!D:D,A943,[1]E!C:C,"&gt;="&amp;$A$3,[1]E!C:C,"&lt;="&amp;$A$4)-SUMIFS([1]E!G:G,[1]E!D:D,$A$10,[1]E!C:C,"&gt;="&amp;A936,[1]E!C:C,"&lt;="&amp;$A$4)</f>
        <v>0</v>
      </c>
      <c r="H943" s="4">
        <f>+SUMIFS([1]E!F:F,[1]E!K:K,Tableau1[[#Headers],[cal]],[1]E!D:D,Tableau1[[#This Row],[N° compte]])-SUMIFS([1]E!G:G,[1]E!K:K,Tableau1[[#Headers],[cal]],[1]E!D:D,Tableau1[[#This Row],[N° compte]])</f>
        <v>0</v>
      </c>
      <c r="I943" s="4">
        <f>SUMIFS([1]E!F:F,[1]E!K:K,Tableau1[[#Headers],[jjb]],[1]E!D:D,Tableau1[[#This Row],[N° compte]])-SUMIFS([1]E!F:F,[1]E!G:G,Tableau1[[#Headers],[jjb]],[1]E!D:D,Tableau1[[#This Row],[N° compte]])</f>
        <v>0</v>
      </c>
      <c r="J943" s="25"/>
    </row>
    <row r="944" spans="1:10">
      <c r="A944" s="28">
        <v>7866</v>
      </c>
      <c r="B944" s="29" t="s">
        <v>929</v>
      </c>
      <c r="C944" s="3">
        <f>SUMIF([1]E!D:D,A944,[1]E!F:F)</f>
        <v>0</v>
      </c>
      <c r="D944" s="3">
        <f>SUMIF([1]E!D:D,A944,[1]E!G:G)</f>
        <v>0</v>
      </c>
      <c r="E944" s="4">
        <f>+SUMIFS([1]E!F:F,[1]E!D:D,A944,[1]E!C:C,"&gt;="&amp;debut,[1]E!C:C,"&lt;="&amp;fin)-SUMIFS([1]E!G:G,[1]E!D:D,A944,[1]E!C:C,"&gt;="&amp;debut,[1]E!C:C,"&lt;="&amp;fin)</f>
        <v>0</v>
      </c>
      <c r="F944" s="4">
        <f>+SUMIFS([1]E!F:F,[1]E!D:D,A944,[1]E!C:C,"&gt;="&amp;$A$1,[1]E!C:C,"&lt;="&amp;$A$2)-SUMIFS([1]E!G:G,[1]E!D:D,A944,[1]E!C:C,"&gt;="&amp;$A$1,[1]E!C:C,"&lt;="&amp;$A$2)</f>
        <v>0</v>
      </c>
      <c r="G944" s="4">
        <f>+SUMIFS([1]E!F:F,[1]E!D:D,A944,[1]E!C:C,"&gt;="&amp;$A$3,[1]E!C:C,"&lt;="&amp;$A$4)-SUMIFS([1]E!G:G,[1]E!D:D,$A$10,[1]E!C:C,"&gt;="&amp;A937,[1]E!C:C,"&lt;="&amp;$A$4)</f>
        <v>0</v>
      </c>
      <c r="H944" s="4">
        <f>+SUMIFS([1]E!F:F,[1]E!K:K,Tableau1[[#Headers],[cal]],[1]E!D:D,Tableau1[[#This Row],[N° compte]])-SUMIFS([1]E!G:G,[1]E!K:K,Tableau1[[#Headers],[cal]],[1]E!D:D,Tableau1[[#This Row],[N° compte]])</f>
        <v>0</v>
      </c>
      <c r="I944" s="4">
        <f>SUMIFS([1]E!F:F,[1]E!K:K,Tableau1[[#Headers],[jjb]],[1]E!D:D,Tableau1[[#This Row],[N° compte]])-SUMIFS([1]E!F:F,[1]E!G:G,Tableau1[[#Headers],[jjb]],[1]E!D:D,Tableau1[[#This Row],[N° compte]])</f>
        <v>0</v>
      </c>
      <c r="J944" s="30"/>
    </row>
    <row r="945" spans="1:10">
      <c r="A945" s="23">
        <v>78662</v>
      </c>
      <c r="B945" s="24" t="s">
        <v>804</v>
      </c>
      <c r="C945" s="3">
        <f>SUMIF([1]E!D:D,A945,[1]E!F:F)</f>
        <v>0</v>
      </c>
      <c r="D945" s="3">
        <f>SUMIF([1]E!D:D,A945,[1]E!G:G)</f>
        <v>0</v>
      </c>
      <c r="E945" s="4">
        <f>+SUMIFS([1]E!F:F,[1]E!D:D,A945,[1]E!C:C,"&gt;="&amp;debut,[1]E!C:C,"&lt;="&amp;fin)-SUMIFS([1]E!G:G,[1]E!D:D,A945,[1]E!C:C,"&gt;="&amp;debut,[1]E!C:C,"&lt;="&amp;fin)</f>
        <v>0</v>
      </c>
      <c r="F945" s="4">
        <f>+SUMIFS([1]E!F:F,[1]E!D:D,A945,[1]E!C:C,"&gt;="&amp;$A$1,[1]E!C:C,"&lt;="&amp;$A$2)-SUMIFS([1]E!G:G,[1]E!D:D,A945,[1]E!C:C,"&gt;="&amp;$A$1,[1]E!C:C,"&lt;="&amp;$A$2)</f>
        <v>0</v>
      </c>
      <c r="G945" s="4">
        <f>+SUMIFS([1]E!F:F,[1]E!D:D,A945,[1]E!C:C,"&gt;="&amp;$A$3,[1]E!C:C,"&lt;="&amp;$A$4)-SUMIFS([1]E!G:G,[1]E!D:D,$A$10,[1]E!C:C,"&gt;="&amp;A938,[1]E!C:C,"&lt;="&amp;$A$4)</f>
        <v>0</v>
      </c>
      <c r="H945" s="4">
        <f>+SUMIFS([1]E!F:F,[1]E!K:K,Tableau1[[#Headers],[cal]],[1]E!D:D,Tableau1[[#This Row],[N° compte]])-SUMIFS([1]E!G:G,[1]E!K:K,Tableau1[[#Headers],[cal]],[1]E!D:D,Tableau1[[#This Row],[N° compte]])</f>
        <v>0</v>
      </c>
      <c r="I945" s="4">
        <f>SUMIFS([1]E!F:F,[1]E!K:K,Tableau1[[#Headers],[jjb]],[1]E!D:D,Tableau1[[#This Row],[N° compte]])-SUMIFS([1]E!F:F,[1]E!G:G,Tableau1[[#Headers],[jjb]],[1]E!D:D,Tableau1[[#This Row],[N° compte]])</f>
        <v>0</v>
      </c>
      <c r="J945" s="25"/>
    </row>
    <row r="946" spans="1:10">
      <c r="A946" s="28">
        <v>78665</v>
      </c>
      <c r="B946" s="29" t="s">
        <v>827</v>
      </c>
      <c r="C946" s="3">
        <f>SUMIF([1]E!D:D,A946,[1]E!F:F)</f>
        <v>0</v>
      </c>
      <c r="D946" s="3">
        <f>SUMIF([1]E!D:D,A946,[1]E!G:G)</f>
        <v>0</v>
      </c>
      <c r="E946" s="4">
        <f>+SUMIFS([1]E!F:F,[1]E!D:D,A946,[1]E!C:C,"&gt;="&amp;debut,[1]E!C:C,"&lt;="&amp;fin)-SUMIFS([1]E!G:G,[1]E!D:D,A946,[1]E!C:C,"&gt;="&amp;debut,[1]E!C:C,"&lt;="&amp;fin)</f>
        <v>0</v>
      </c>
      <c r="F946" s="4">
        <f>+SUMIFS([1]E!F:F,[1]E!D:D,A946,[1]E!C:C,"&gt;="&amp;$A$1,[1]E!C:C,"&lt;="&amp;$A$2)-SUMIFS([1]E!G:G,[1]E!D:D,A946,[1]E!C:C,"&gt;="&amp;$A$1,[1]E!C:C,"&lt;="&amp;$A$2)</f>
        <v>0</v>
      </c>
      <c r="G946" s="4">
        <f>+SUMIFS([1]E!F:F,[1]E!D:D,A946,[1]E!C:C,"&gt;="&amp;$A$3,[1]E!C:C,"&lt;="&amp;$A$4)-SUMIFS([1]E!G:G,[1]E!D:D,$A$10,[1]E!C:C,"&gt;="&amp;A939,[1]E!C:C,"&lt;="&amp;$A$4)</f>
        <v>0</v>
      </c>
      <c r="H946" s="4">
        <f>+SUMIFS([1]E!F:F,[1]E!K:K,Tableau1[[#Headers],[cal]],[1]E!D:D,Tableau1[[#This Row],[N° compte]])-SUMIFS([1]E!G:G,[1]E!K:K,Tableau1[[#Headers],[cal]],[1]E!D:D,Tableau1[[#This Row],[N° compte]])</f>
        <v>0</v>
      </c>
      <c r="I946" s="4">
        <f>SUMIFS([1]E!F:F,[1]E!K:K,Tableau1[[#Headers],[jjb]],[1]E!D:D,Tableau1[[#This Row],[N° compte]])-SUMIFS([1]E!F:F,[1]E!G:G,Tableau1[[#Headers],[jjb]],[1]E!D:D,Tableau1[[#This Row],[N° compte]])</f>
        <v>0</v>
      </c>
      <c r="J946" s="30"/>
    </row>
    <row r="947" spans="1:10">
      <c r="A947" s="23">
        <v>787</v>
      </c>
      <c r="B947" s="24" t="s">
        <v>930</v>
      </c>
      <c r="C947" s="3">
        <f>SUMIF([1]E!D:D,A947,[1]E!F:F)</f>
        <v>0</v>
      </c>
      <c r="D947" s="3">
        <f>SUMIF([1]E!D:D,A947,[1]E!G:G)</f>
        <v>0</v>
      </c>
      <c r="E947" s="4">
        <f>+SUMIFS([1]E!F:F,[1]E!D:D,A947,[1]E!C:C,"&gt;="&amp;debut,[1]E!C:C,"&lt;="&amp;fin)-SUMIFS([1]E!G:G,[1]E!D:D,A947,[1]E!C:C,"&gt;="&amp;debut,[1]E!C:C,"&lt;="&amp;fin)</f>
        <v>0</v>
      </c>
      <c r="F947" s="4">
        <f>+SUMIFS([1]E!F:F,[1]E!D:D,A947,[1]E!C:C,"&gt;="&amp;$A$1,[1]E!C:C,"&lt;="&amp;$A$2)-SUMIFS([1]E!G:G,[1]E!D:D,A947,[1]E!C:C,"&gt;="&amp;$A$1,[1]E!C:C,"&lt;="&amp;$A$2)</f>
        <v>0</v>
      </c>
      <c r="G947" s="4">
        <f>+SUMIFS([1]E!F:F,[1]E!D:D,A947,[1]E!C:C,"&gt;="&amp;$A$3,[1]E!C:C,"&lt;="&amp;$A$4)-SUMIFS([1]E!G:G,[1]E!D:D,$A$10,[1]E!C:C,"&gt;="&amp;A940,[1]E!C:C,"&lt;="&amp;$A$4)</f>
        <v>0</v>
      </c>
      <c r="H947" s="4">
        <f>+SUMIFS([1]E!F:F,[1]E!K:K,Tableau1[[#Headers],[cal]],[1]E!D:D,Tableau1[[#This Row],[N° compte]])-SUMIFS([1]E!G:G,[1]E!K:K,Tableau1[[#Headers],[cal]],[1]E!D:D,Tableau1[[#This Row],[N° compte]])</f>
        <v>0</v>
      </c>
      <c r="I947" s="4">
        <f>SUMIFS([1]E!F:F,[1]E!K:K,Tableau1[[#Headers],[jjb]],[1]E!D:D,Tableau1[[#This Row],[N° compte]])-SUMIFS([1]E!F:F,[1]E!G:G,Tableau1[[#Headers],[jjb]],[1]E!D:D,Tableau1[[#This Row],[N° compte]])</f>
        <v>0</v>
      </c>
      <c r="J947" s="25"/>
    </row>
    <row r="948" spans="1:10">
      <c r="A948" s="28">
        <v>7872</v>
      </c>
      <c r="B948" s="29" t="s">
        <v>931</v>
      </c>
      <c r="C948" s="3">
        <f>SUMIF([1]E!D:D,A948,[1]E!F:F)</f>
        <v>0</v>
      </c>
      <c r="D948" s="3">
        <f>SUMIF([1]E!D:D,A948,[1]E!G:G)</f>
        <v>0</v>
      </c>
      <c r="E948" s="4">
        <f>+SUMIFS([1]E!F:F,[1]E!D:D,A948,[1]E!C:C,"&gt;="&amp;debut,[1]E!C:C,"&lt;="&amp;fin)-SUMIFS([1]E!G:G,[1]E!D:D,A948,[1]E!C:C,"&gt;="&amp;debut,[1]E!C:C,"&lt;="&amp;fin)</f>
        <v>0</v>
      </c>
      <c r="F948" s="4">
        <f>+SUMIFS([1]E!F:F,[1]E!D:D,A948,[1]E!C:C,"&gt;="&amp;$A$1,[1]E!C:C,"&lt;="&amp;$A$2)-SUMIFS([1]E!G:G,[1]E!D:D,A948,[1]E!C:C,"&gt;="&amp;$A$1,[1]E!C:C,"&lt;="&amp;$A$2)</f>
        <v>0</v>
      </c>
      <c r="G948" s="4">
        <f>+SUMIFS([1]E!F:F,[1]E!D:D,A948,[1]E!C:C,"&gt;="&amp;$A$3,[1]E!C:C,"&lt;="&amp;$A$4)-SUMIFS([1]E!G:G,[1]E!D:D,$A$10,[1]E!C:C,"&gt;="&amp;A941,[1]E!C:C,"&lt;="&amp;$A$4)</f>
        <v>0</v>
      </c>
      <c r="H948" s="4">
        <f>+SUMIFS([1]E!F:F,[1]E!K:K,Tableau1[[#Headers],[cal]],[1]E!D:D,Tableau1[[#This Row],[N° compte]])-SUMIFS([1]E!G:G,[1]E!K:K,Tableau1[[#Headers],[cal]],[1]E!D:D,Tableau1[[#This Row],[N° compte]])</f>
        <v>0</v>
      </c>
      <c r="I948" s="4">
        <f>SUMIFS([1]E!F:F,[1]E!K:K,Tableau1[[#Headers],[jjb]],[1]E!D:D,Tableau1[[#This Row],[N° compte]])-SUMIFS([1]E!F:F,[1]E!G:G,Tableau1[[#Headers],[jjb]],[1]E!D:D,Tableau1[[#This Row],[N° compte]])</f>
        <v>0</v>
      </c>
      <c r="J948" s="30"/>
    </row>
    <row r="949" spans="1:10">
      <c r="A949" s="23">
        <v>78725</v>
      </c>
      <c r="B949" s="24" t="s">
        <v>121</v>
      </c>
      <c r="C949" s="3">
        <f>SUMIF([1]E!D:D,A949,[1]E!F:F)</f>
        <v>0</v>
      </c>
      <c r="D949" s="3">
        <f>SUMIF([1]E!D:D,A949,[1]E!G:G)</f>
        <v>0</v>
      </c>
      <c r="E949" s="4">
        <f>+SUMIFS([1]E!F:F,[1]E!D:D,A949,[1]E!C:C,"&gt;="&amp;debut,[1]E!C:C,"&lt;="&amp;fin)-SUMIFS([1]E!G:G,[1]E!D:D,A949,[1]E!C:C,"&gt;="&amp;debut,[1]E!C:C,"&lt;="&amp;fin)</f>
        <v>0</v>
      </c>
      <c r="F949" s="4">
        <f>+SUMIFS([1]E!F:F,[1]E!D:D,A949,[1]E!C:C,"&gt;="&amp;$A$1,[1]E!C:C,"&lt;="&amp;$A$2)-SUMIFS([1]E!G:G,[1]E!D:D,A949,[1]E!C:C,"&gt;="&amp;$A$1,[1]E!C:C,"&lt;="&amp;$A$2)</f>
        <v>0</v>
      </c>
      <c r="G949" s="4">
        <f>+SUMIFS([1]E!F:F,[1]E!D:D,A949,[1]E!C:C,"&gt;="&amp;$A$3,[1]E!C:C,"&lt;="&amp;$A$4)-SUMIFS([1]E!G:G,[1]E!D:D,$A$10,[1]E!C:C,"&gt;="&amp;A942,[1]E!C:C,"&lt;="&amp;$A$4)</f>
        <v>0</v>
      </c>
      <c r="H949" s="4">
        <f>+SUMIFS([1]E!F:F,[1]E!K:K,Tableau1[[#Headers],[cal]],[1]E!D:D,Tableau1[[#This Row],[N° compte]])-SUMIFS([1]E!G:G,[1]E!K:K,Tableau1[[#Headers],[cal]],[1]E!D:D,Tableau1[[#This Row],[N° compte]])</f>
        <v>0</v>
      </c>
      <c r="I949" s="4">
        <f>SUMIFS([1]E!F:F,[1]E!K:K,Tableau1[[#Headers],[jjb]],[1]E!D:D,Tableau1[[#This Row],[N° compte]])-SUMIFS([1]E!F:F,[1]E!G:G,Tableau1[[#Headers],[jjb]],[1]E!D:D,Tableau1[[#This Row],[N° compte]])</f>
        <v>0</v>
      </c>
      <c r="J949" s="25"/>
    </row>
    <row r="950" spans="1:10">
      <c r="A950" s="28">
        <v>78726</v>
      </c>
      <c r="B950" s="29" t="s">
        <v>122</v>
      </c>
      <c r="C950" s="3">
        <f>SUMIF([1]E!D:D,A950,[1]E!F:F)</f>
        <v>0</v>
      </c>
      <c r="D950" s="3">
        <f>SUMIF([1]E!D:D,A950,[1]E!G:G)</f>
        <v>0</v>
      </c>
      <c r="E950" s="4">
        <f>+SUMIFS([1]E!F:F,[1]E!D:D,A950,[1]E!C:C,"&gt;="&amp;debut,[1]E!C:C,"&lt;="&amp;fin)-SUMIFS([1]E!G:G,[1]E!D:D,A950,[1]E!C:C,"&gt;="&amp;debut,[1]E!C:C,"&lt;="&amp;fin)</f>
        <v>0</v>
      </c>
      <c r="F950" s="4">
        <f>+SUMIFS([1]E!F:F,[1]E!D:D,A950,[1]E!C:C,"&gt;="&amp;$A$1,[1]E!C:C,"&lt;="&amp;$A$2)-SUMIFS([1]E!G:G,[1]E!D:D,A950,[1]E!C:C,"&gt;="&amp;$A$1,[1]E!C:C,"&lt;="&amp;$A$2)</f>
        <v>0</v>
      </c>
      <c r="G950" s="4">
        <f>+SUMIFS([1]E!F:F,[1]E!D:D,A950,[1]E!C:C,"&gt;="&amp;$A$3,[1]E!C:C,"&lt;="&amp;$A$4)-SUMIFS([1]E!G:G,[1]E!D:D,$A$10,[1]E!C:C,"&gt;="&amp;A943,[1]E!C:C,"&lt;="&amp;$A$4)</f>
        <v>0</v>
      </c>
      <c r="H950" s="4">
        <f>+SUMIFS([1]E!F:F,[1]E!K:K,Tableau1[[#Headers],[cal]],[1]E!D:D,Tableau1[[#This Row],[N° compte]])-SUMIFS([1]E!G:G,[1]E!K:K,Tableau1[[#Headers],[cal]],[1]E!D:D,Tableau1[[#This Row],[N° compte]])</f>
        <v>0</v>
      </c>
      <c r="I950" s="4">
        <f>SUMIFS([1]E!F:F,[1]E!K:K,Tableau1[[#Headers],[jjb]],[1]E!D:D,Tableau1[[#This Row],[N° compte]])-SUMIFS([1]E!F:F,[1]E!G:G,Tableau1[[#Headers],[jjb]],[1]E!D:D,Tableau1[[#This Row],[N° compte]])</f>
        <v>0</v>
      </c>
      <c r="J950" s="30"/>
    </row>
    <row r="951" spans="1:10">
      <c r="A951" s="23">
        <v>78727</v>
      </c>
      <c r="B951" s="24" t="s">
        <v>123</v>
      </c>
      <c r="C951" s="3">
        <f>SUMIF([1]E!D:D,A951,[1]E!F:F)</f>
        <v>0</v>
      </c>
      <c r="D951" s="3">
        <f>SUMIF([1]E!D:D,A951,[1]E!G:G)</f>
        <v>0</v>
      </c>
      <c r="E951" s="4">
        <f>+SUMIFS([1]E!F:F,[1]E!D:D,A951,[1]E!C:C,"&gt;="&amp;debut,[1]E!C:C,"&lt;="&amp;fin)-SUMIFS([1]E!G:G,[1]E!D:D,A951,[1]E!C:C,"&gt;="&amp;debut,[1]E!C:C,"&lt;="&amp;fin)</f>
        <v>0</v>
      </c>
      <c r="F951" s="4">
        <f>+SUMIFS([1]E!F:F,[1]E!D:D,A951,[1]E!C:C,"&gt;="&amp;$A$1,[1]E!C:C,"&lt;="&amp;$A$2)-SUMIFS([1]E!G:G,[1]E!D:D,A951,[1]E!C:C,"&gt;="&amp;$A$1,[1]E!C:C,"&lt;="&amp;$A$2)</f>
        <v>0</v>
      </c>
      <c r="G951" s="4">
        <f>+SUMIFS([1]E!F:F,[1]E!D:D,A951,[1]E!C:C,"&gt;="&amp;$A$3,[1]E!C:C,"&lt;="&amp;$A$4)-SUMIFS([1]E!G:G,[1]E!D:D,$A$10,[1]E!C:C,"&gt;="&amp;A944,[1]E!C:C,"&lt;="&amp;$A$4)</f>
        <v>0</v>
      </c>
      <c r="H951" s="4">
        <f>+SUMIFS([1]E!F:F,[1]E!K:K,Tableau1[[#Headers],[cal]],[1]E!D:D,Tableau1[[#This Row],[N° compte]])-SUMIFS([1]E!G:G,[1]E!K:K,Tableau1[[#Headers],[cal]],[1]E!D:D,Tableau1[[#This Row],[N° compte]])</f>
        <v>0</v>
      </c>
      <c r="I951" s="4">
        <f>SUMIFS([1]E!F:F,[1]E!K:K,Tableau1[[#Headers],[jjb]],[1]E!D:D,Tableau1[[#This Row],[N° compte]])-SUMIFS([1]E!F:F,[1]E!G:G,Tableau1[[#Headers],[jjb]],[1]E!D:D,Tableau1[[#This Row],[N° compte]])</f>
        <v>0</v>
      </c>
      <c r="J951" s="25"/>
    </row>
    <row r="952" spans="1:10">
      <c r="A952" s="28">
        <v>7873</v>
      </c>
      <c r="B952" s="29" t="s">
        <v>932</v>
      </c>
      <c r="C952" s="3">
        <f>SUMIF([1]E!D:D,A952,[1]E!F:F)</f>
        <v>0</v>
      </c>
      <c r="D952" s="3">
        <f>SUMIF([1]E!D:D,A952,[1]E!G:G)</f>
        <v>0</v>
      </c>
      <c r="E952" s="4">
        <f>+SUMIFS([1]E!F:F,[1]E!D:D,A952,[1]E!C:C,"&gt;="&amp;debut,[1]E!C:C,"&lt;="&amp;fin)-SUMIFS([1]E!G:G,[1]E!D:D,A952,[1]E!C:C,"&gt;="&amp;debut,[1]E!C:C,"&lt;="&amp;fin)</f>
        <v>0</v>
      </c>
      <c r="F952" s="4">
        <f>+SUMIFS([1]E!F:F,[1]E!D:D,A952,[1]E!C:C,"&gt;="&amp;$A$1,[1]E!C:C,"&lt;="&amp;$A$2)-SUMIFS([1]E!G:G,[1]E!D:D,A952,[1]E!C:C,"&gt;="&amp;$A$1,[1]E!C:C,"&lt;="&amp;$A$2)</f>
        <v>0</v>
      </c>
      <c r="G952" s="4">
        <f>+SUMIFS([1]E!F:F,[1]E!D:D,A952,[1]E!C:C,"&gt;="&amp;$A$3,[1]E!C:C,"&lt;="&amp;$A$4)-SUMIFS([1]E!G:G,[1]E!D:D,$A$10,[1]E!C:C,"&gt;="&amp;A945,[1]E!C:C,"&lt;="&amp;$A$4)</f>
        <v>0</v>
      </c>
      <c r="H952" s="4">
        <f>+SUMIFS([1]E!F:F,[1]E!K:K,Tableau1[[#Headers],[cal]],[1]E!D:D,Tableau1[[#This Row],[N° compte]])-SUMIFS([1]E!G:G,[1]E!K:K,Tableau1[[#Headers],[cal]],[1]E!D:D,Tableau1[[#This Row],[N° compte]])</f>
        <v>0</v>
      </c>
      <c r="I952" s="4">
        <f>SUMIFS([1]E!F:F,[1]E!K:K,Tableau1[[#Headers],[jjb]],[1]E!D:D,Tableau1[[#This Row],[N° compte]])-SUMIFS([1]E!F:F,[1]E!G:G,Tableau1[[#Headers],[jjb]],[1]E!D:D,Tableau1[[#This Row],[N° compte]])</f>
        <v>0</v>
      </c>
      <c r="J952" s="30"/>
    </row>
    <row r="953" spans="1:10">
      <c r="A953" s="23">
        <v>7874</v>
      </c>
      <c r="B953" s="24" t="s">
        <v>933</v>
      </c>
      <c r="C953" s="3">
        <f>SUMIF([1]E!D:D,A953,[1]E!F:F)</f>
        <v>0</v>
      </c>
      <c r="D953" s="3">
        <f>SUMIF([1]E!D:D,A953,[1]E!G:G)</f>
        <v>0</v>
      </c>
      <c r="E953" s="4">
        <f>+SUMIFS([1]E!F:F,[1]E!D:D,A953,[1]E!C:C,"&gt;="&amp;debut,[1]E!C:C,"&lt;="&amp;fin)-SUMIFS([1]E!G:G,[1]E!D:D,A953,[1]E!C:C,"&gt;="&amp;debut,[1]E!C:C,"&lt;="&amp;fin)</f>
        <v>0</v>
      </c>
      <c r="F953" s="4">
        <f>+SUMIFS([1]E!F:F,[1]E!D:D,A953,[1]E!C:C,"&gt;="&amp;$A$1,[1]E!C:C,"&lt;="&amp;$A$2)-SUMIFS([1]E!G:G,[1]E!D:D,A953,[1]E!C:C,"&gt;="&amp;$A$1,[1]E!C:C,"&lt;="&amp;$A$2)</f>
        <v>0</v>
      </c>
      <c r="G953" s="4">
        <f>+SUMIFS([1]E!F:F,[1]E!D:D,A953,[1]E!C:C,"&gt;="&amp;$A$3,[1]E!C:C,"&lt;="&amp;$A$4)-SUMIFS([1]E!G:G,[1]E!D:D,$A$10,[1]E!C:C,"&gt;="&amp;A946,[1]E!C:C,"&lt;="&amp;$A$4)</f>
        <v>0</v>
      </c>
      <c r="H953" s="4">
        <f>+SUMIFS([1]E!F:F,[1]E!K:K,Tableau1[[#Headers],[cal]],[1]E!D:D,Tableau1[[#This Row],[N° compte]])-SUMIFS([1]E!G:G,[1]E!K:K,Tableau1[[#Headers],[cal]],[1]E!D:D,Tableau1[[#This Row],[N° compte]])</f>
        <v>0</v>
      </c>
      <c r="I953" s="4">
        <f>SUMIFS([1]E!F:F,[1]E!K:K,Tableau1[[#Headers],[jjb]],[1]E!D:D,Tableau1[[#This Row],[N° compte]])-SUMIFS([1]E!F:F,[1]E!G:G,Tableau1[[#Headers],[jjb]],[1]E!D:D,Tableau1[[#This Row],[N° compte]])</f>
        <v>0</v>
      </c>
      <c r="J953" s="25"/>
    </row>
    <row r="954" spans="1:10">
      <c r="A954" s="28">
        <v>7875</v>
      </c>
      <c r="B954" s="29" t="s">
        <v>934</v>
      </c>
      <c r="C954" s="3">
        <f>SUMIF([1]E!D:D,A954,[1]E!F:F)</f>
        <v>0</v>
      </c>
      <c r="D954" s="3">
        <f>SUMIF([1]E!D:D,A954,[1]E!G:G)</f>
        <v>0</v>
      </c>
      <c r="E954" s="4">
        <f>+SUMIFS([1]E!F:F,[1]E!D:D,A954,[1]E!C:C,"&gt;="&amp;debut,[1]E!C:C,"&lt;="&amp;fin)-SUMIFS([1]E!G:G,[1]E!D:D,A954,[1]E!C:C,"&gt;="&amp;debut,[1]E!C:C,"&lt;="&amp;fin)</f>
        <v>0</v>
      </c>
      <c r="F954" s="4">
        <f>+SUMIFS([1]E!F:F,[1]E!D:D,A954,[1]E!C:C,"&gt;="&amp;$A$1,[1]E!C:C,"&lt;="&amp;$A$2)-SUMIFS([1]E!G:G,[1]E!D:D,A954,[1]E!C:C,"&gt;="&amp;$A$1,[1]E!C:C,"&lt;="&amp;$A$2)</f>
        <v>0</v>
      </c>
      <c r="G954" s="4">
        <f>+SUMIFS([1]E!F:F,[1]E!D:D,A954,[1]E!C:C,"&gt;="&amp;$A$3,[1]E!C:C,"&lt;="&amp;$A$4)-SUMIFS([1]E!G:G,[1]E!D:D,$A$10,[1]E!C:C,"&gt;="&amp;A947,[1]E!C:C,"&lt;="&amp;$A$4)</f>
        <v>0</v>
      </c>
      <c r="H954" s="4">
        <f>+SUMIFS([1]E!F:F,[1]E!K:K,Tableau1[[#Headers],[cal]],[1]E!D:D,Tableau1[[#This Row],[N° compte]])-SUMIFS([1]E!G:G,[1]E!K:K,Tableau1[[#Headers],[cal]],[1]E!D:D,Tableau1[[#This Row],[N° compte]])</f>
        <v>0</v>
      </c>
      <c r="I954" s="4">
        <f>SUMIFS([1]E!F:F,[1]E!K:K,Tableau1[[#Headers],[jjb]],[1]E!D:D,Tableau1[[#This Row],[N° compte]])-SUMIFS([1]E!F:F,[1]E!G:G,Tableau1[[#Headers],[jjb]],[1]E!D:D,Tableau1[[#This Row],[N° compte]])</f>
        <v>0</v>
      </c>
      <c r="J954" s="30"/>
    </row>
    <row r="955" spans="1:10">
      <c r="A955" s="23">
        <v>7876</v>
      </c>
      <c r="B955" s="24" t="s">
        <v>935</v>
      </c>
      <c r="C955" s="3">
        <f>SUMIF([1]E!D:D,A955,[1]E!F:F)</f>
        <v>0</v>
      </c>
      <c r="D955" s="3">
        <f>SUMIF([1]E!D:D,A955,[1]E!G:G)</f>
        <v>0</v>
      </c>
      <c r="E955" s="4">
        <f>+SUMIFS([1]E!F:F,[1]E!D:D,A955,[1]E!C:C,"&gt;="&amp;debut,[1]E!C:C,"&lt;="&amp;fin)-SUMIFS([1]E!G:G,[1]E!D:D,A955,[1]E!C:C,"&gt;="&amp;debut,[1]E!C:C,"&lt;="&amp;fin)</f>
        <v>0</v>
      </c>
      <c r="F955" s="4">
        <f>+SUMIFS([1]E!F:F,[1]E!D:D,A955,[1]E!C:C,"&gt;="&amp;$A$1,[1]E!C:C,"&lt;="&amp;$A$2)-SUMIFS([1]E!G:G,[1]E!D:D,A955,[1]E!C:C,"&gt;="&amp;$A$1,[1]E!C:C,"&lt;="&amp;$A$2)</f>
        <v>0</v>
      </c>
      <c r="G955" s="4">
        <f>+SUMIFS([1]E!F:F,[1]E!D:D,A955,[1]E!C:C,"&gt;="&amp;$A$3,[1]E!C:C,"&lt;="&amp;$A$4)-SUMIFS([1]E!G:G,[1]E!D:D,$A$10,[1]E!C:C,"&gt;="&amp;A948,[1]E!C:C,"&lt;="&amp;$A$4)</f>
        <v>0</v>
      </c>
      <c r="H955" s="4">
        <f>+SUMIFS([1]E!F:F,[1]E!K:K,Tableau1[[#Headers],[cal]],[1]E!D:D,Tableau1[[#This Row],[N° compte]])-SUMIFS([1]E!G:G,[1]E!K:K,Tableau1[[#Headers],[cal]],[1]E!D:D,Tableau1[[#This Row],[N° compte]])</f>
        <v>0</v>
      </c>
      <c r="I955" s="4">
        <f>SUMIFS([1]E!F:F,[1]E!K:K,Tableau1[[#Headers],[jjb]],[1]E!D:D,Tableau1[[#This Row],[N° compte]])-SUMIFS([1]E!F:F,[1]E!G:G,Tableau1[[#Headers],[jjb]],[1]E!D:D,Tableau1[[#This Row],[N° compte]])</f>
        <v>0</v>
      </c>
      <c r="J955" s="25"/>
    </row>
    <row r="956" spans="1:10">
      <c r="A956" s="20">
        <v>79</v>
      </c>
      <c r="B956" s="21" t="s">
        <v>936</v>
      </c>
      <c r="C956" s="3">
        <f>SUMIF([1]E!D:D,A956,[1]E!F:F)</f>
        <v>0</v>
      </c>
      <c r="D956" s="3">
        <f>SUMIF([1]E!D:D,A956,[1]E!G:G)</f>
        <v>0</v>
      </c>
      <c r="E956" s="4">
        <f>+SUMIFS([1]E!F:F,[1]E!D:D,A956,[1]E!C:C,"&gt;="&amp;debut,[1]E!C:C,"&lt;="&amp;fin)-SUMIFS([1]E!G:G,[1]E!D:D,A956,[1]E!C:C,"&gt;="&amp;debut,[1]E!C:C,"&lt;="&amp;fin)</f>
        <v>0</v>
      </c>
      <c r="F956" s="4">
        <f>+SUMIFS([1]E!F:F,[1]E!D:D,A956,[1]E!C:C,"&gt;="&amp;$A$1,[1]E!C:C,"&lt;="&amp;$A$2)-SUMIFS([1]E!G:G,[1]E!D:D,A956,[1]E!C:C,"&gt;="&amp;$A$1,[1]E!C:C,"&lt;="&amp;$A$2)</f>
        <v>0</v>
      </c>
      <c r="G956" s="4">
        <f>+SUMIFS([1]E!F:F,[1]E!D:D,A956,[1]E!C:C,"&gt;="&amp;$A$3,[1]E!C:C,"&lt;="&amp;$A$4)-SUMIFS([1]E!G:G,[1]E!D:D,$A$10,[1]E!C:C,"&gt;="&amp;A949,[1]E!C:C,"&lt;="&amp;$A$4)</f>
        <v>0</v>
      </c>
      <c r="H956" s="4">
        <f>+SUMIFS([1]E!F:F,[1]E!K:K,Tableau1[[#Headers],[cal]],[1]E!D:D,Tableau1[[#This Row],[N° compte]])-SUMIFS([1]E!G:G,[1]E!K:K,Tableau1[[#Headers],[cal]],[1]E!D:D,Tableau1[[#This Row],[N° compte]])</f>
        <v>0</v>
      </c>
      <c r="I956" s="4">
        <f>SUMIFS([1]E!F:F,[1]E!K:K,Tableau1[[#Headers],[jjb]],[1]E!D:D,Tableau1[[#This Row],[N° compte]])-SUMIFS([1]E!F:F,[1]E!G:G,Tableau1[[#Headers],[jjb]],[1]E!D:D,Tableau1[[#This Row],[N° compte]])</f>
        <v>0</v>
      </c>
      <c r="J956" s="22"/>
    </row>
    <row r="957" spans="1:10">
      <c r="A957" s="23">
        <v>791</v>
      </c>
      <c r="B957" s="24" t="s">
        <v>937</v>
      </c>
      <c r="C957" s="3">
        <f>SUMIF([1]E!D:D,A957,[1]E!F:F)</f>
        <v>0</v>
      </c>
      <c r="D957" s="3">
        <f>SUMIF([1]E!D:D,A957,[1]E!G:G)</f>
        <v>0</v>
      </c>
      <c r="E957" s="4">
        <f>+SUMIFS([1]E!F:F,[1]E!D:D,A957,[1]E!C:C,"&gt;="&amp;debut,[1]E!C:C,"&lt;="&amp;fin)-SUMIFS([1]E!G:G,[1]E!D:D,A957,[1]E!C:C,"&gt;="&amp;debut,[1]E!C:C,"&lt;="&amp;fin)</f>
        <v>0</v>
      </c>
      <c r="F957" s="4">
        <f>+SUMIFS([1]E!F:F,[1]E!D:D,A957,[1]E!C:C,"&gt;="&amp;$A$1,[1]E!C:C,"&lt;="&amp;$A$2)-SUMIFS([1]E!G:G,[1]E!D:D,A957,[1]E!C:C,"&gt;="&amp;$A$1,[1]E!C:C,"&lt;="&amp;$A$2)</f>
        <v>0</v>
      </c>
      <c r="G957" s="4">
        <f>+SUMIFS([1]E!F:F,[1]E!D:D,A957,[1]E!C:C,"&gt;="&amp;$A$3,[1]E!C:C,"&lt;="&amp;$A$4)-SUMIFS([1]E!G:G,[1]E!D:D,$A$10,[1]E!C:C,"&gt;="&amp;A950,[1]E!C:C,"&lt;="&amp;$A$4)</f>
        <v>0</v>
      </c>
      <c r="H957" s="4">
        <f>+SUMIFS([1]E!F:F,[1]E!K:K,Tableau1[[#Headers],[cal]],[1]E!D:D,Tableau1[[#This Row],[N° compte]])-SUMIFS([1]E!G:G,[1]E!K:K,Tableau1[[#Headers],[cal]],[1]E!D:D,Tableau1[[#This Row],[N° compte]])</f>
        <v>0</v>
      </c>
      <c r="I957" s="4">
        <f>SUMIFS([1]E!F:F,[1]E!K:K,Tableau1[[#Headers],[jjb]],[1]E!D:D,Tableau1[[#This Row],[N° compte]])-SUMIFS([1]E!F:F,[1]E!G:G,Tableau1[[#Headers],[jjb]],[1]E!D:D,Tableau1[[#This Row],[N° compte]])</f>
        <v>0</v>
      </c>
      <c r="J957" s="25"/>
    </row>
    <row r="958" spans="1:10">
      <c r="A958" s="28">
        <v>796</v>
      </c>
      <c r="B958" s="29" t="s">
        <v>938</v>
      </c>
      <c r="C958" s="3">
        <f>SUMIF([1]E!D:D,A958,[1]E!F:F)</f>
        <v>0</v>
      </c>
      <c r="D958" s="3">
        <f>SUMIF([1]E!D:D,A958,[1]E!G:G)</f>
        <v>0</v>
      </c>
      <c r="E958" s="4">
        <f>+SUMIFS([1]E!F:F,[1]E!D:D,A958,[1]E!C:C,"&gt;="&amp;debut,[1]E!C:C,"&lt;="&amp;fin)-SUMIFS([1]E!G:G,[1]E!D:D,A958,[1]E!C:C,"&gt;="&amp;debut,[1]E!C:C,"&lt;="&amp;fin)</f>
        <v>0</v>
      </c>
      <c r="F958" s="4">
        <f>+SUMIFS([1]E!F:F,[1]E!D:D,A958,[1]E!C:C,"&gt;="&amp;$A$1,[1]E!C:C,"&lt;="&amp;$A$2)-SUMIFS([1]E!G:G,[1]E!D:D,A958,[1]E!C:C,"&gt;="&amp;$A$1,[1]E!C:C,"&lt;="&amp;$A$2)</f>
        <v>0</v>
      </c>
      <c r="G958" s="4">
        <f>+SUMIFS([1]E!F:F,[1]E!D:D,A958,[1]E!C:C,"&gt;="&amp;$A$3,[1]E!C:C,"&lt;="&amp;$A$4)-SUMIFS([1]E!G:G,[1]E!D:D,$A$10,[1]E!C:C,"&gt;="&amp;A951,[1]E!C:C,"&lt;="&amp;$A$4)</f>
        <v>0</v>
      </c>
      <c r="H958" s="4">
        <f>+SUMIFS([1]E!F:F,[1]E!K:K,Tableau1[[#Headers],[cal]],[1]E!D:D,Tableau1[[#This Row],[N° compte]])-SUMIFS([1]E!G:G,[1]E!K:K,Tableau1[[#Headers],[cal]],[1]E!D:D,Tableau1[[#This Row],[N° compte]])</f>
        <v>0</v>
      </c>
      <c r="I958" s="4">
        <f>SUMIFS([1]E!F:F,[1]E!K:K,Tableau1[[#Headers],[jjb]],[1]E!D:D,Tableau1[[#This Row],[N° compte]])-SUMIFS([1]E!F:F,[1]E!G:G,Tableau1[[#Headers],[jjb]],[1]E!D:D,Tableau1[[#This Row],[N° compte]])</f>
        <v>0</v>
      </c>
      <c r="J958" s="30"/>
    </row>
    <row r="959" spans="1:10">
      <c r="A959" s="23">
        <v>797</v>
      </c>
      <c r="B959" s="24" t="s">
        <v>939</v>
      </c>
      <c r="C959" s="3">
        <f>SUMIF([1]E!D:D,A959,[1]E!F:F)</f>
        <v>0</v>
      </c>
      <c r="D959" s="3">
        <f>SUMIF([1]E!D:D,A959,[1]E!G:G)</f>
        <v>0</v>
      </c>
      <c r="E959" s="4">
        <f>+SUMIFS([1]E!F:F,[1]E!D:D,A959,[1]E!C:C,"&gt;="&amp;debut,[1]E!C:C,"&lt;="&amp;fin)-SUMIFS([1]E!G:G,[1]E!D:D,A959,[1]E!C:C,"&gt;="&amp;debut,[1]E!C:C,"&lt;="&amp;fin)</f>
        <v>0</v>
      </c>
      <c r="F959" s="4">
        <f>+SUMIFS([1]E!F:F,[1]E!D:D,A959,[1]E!C:C,"&gt;="&amp;$A$1,[1]E!C:C,"&lt;="&amp;$A$2)-SUMIFS([1]E!G:G,[1]E!D:D,A959,[1]E!C:C,"&gt;="&amp;$A$1,[1]E!C:C,"&lt;="&amp;$A$2)</f>
        <v>0</v>
      </c>
      <c r="G959" s="4">
        <f>+SUMIFS([1]E!F:F,[1]E!D:D,A959,[1]E!C:C,"&gt;="&amp;$A$3,[1]E!C:C,"&lt;="&amp;$A$4)-SUMIFS([1]E!G:G,[1]E!D:D,$A$10,[1]E!C:C,"&gt;="&amp;A952,[1]E!C:C,"&lt;="&amp;$A$4)</f>
        <v>0</v>
      </c>
      <c r="H959" s="4">
        <f>+SUMIFS([1]E!F:F,[1]E!K:K,Tableau1[[#Headers],[cal]],[1]E!D:D,Tableau1[[#This Row],[N° compte]])-SUMIFS([1]E!G:G,[1]E!K:K,Tableau1[[#Headers],[cal]],[1]E!D:D,Tableau1[[#This Row],[N° compte]])</f>
        <v>0</v>
      </c>
      <c r="I959" s="4">
        <f>SUMIFS([1]E!F:F,[1]E!K:K,Tableau1[[#Headers],[jjb]],[1]E!D:D,Tableau1[[#This Row],[N° compte]])-SUMIFS([1]E!F:F,[1]E!G:G,Tableau1[[#Headers],[jjb]],[1]E!D:D,Tableau1[[#This Row],[N° compte]])</f>
        <v>0</v>
      </c>
      <c r="J959" s="25"/>
    </row>
  </sheetData>
  <mergeCells count="6">
    <mergeCell ref="B5:B6"/>
    <mergeCell ref="C5:D5"/>
    <mergeCell ref="L5:M6"/>
    <mergeCell ref="S5:T6"/>
    <mergeCell ref="C7:D7"/>
    <mergeCell ref="V8:W8"/>
  </mergeCells>
  <dataValidations count="1">
    <dataValidation type="list" allowBlank="1" showInputMessage="1" showErrorMessage="1" sqref="J10:J833">
      <formula1>INDIRECT(I10)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Feuil2</vt:lpstr>
      <vt:lpstr>Feuil3</vt:lpstr>
      <vt:lpstr>PCG</vt:lpstr>
      <vt:lpstr>compte</vt:lpstr>
      <vt:lpstr>frsclt</vt:lpstr>
      <vt:lpstr>nomenclature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2020-03-14T12:23:10Z</dcterms:created>
  <dcterms:modified xsi:type="dcterms:W3CDTF">2020-03-14T12:25:31Z</dcterms:modified>
</cp:coreProperties>
</file>