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326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99D16C16-5045-4616-846F-0B653D471E97}" xr6:coauthVersionLast="47" xr6:coauthVersionMax="47" xr10:uidLastSave="{00000000-0000-0000-0000-000000000000}"/>
  <bookViews>
    <workbookView xWindow="-120" yWindow="-120" windowWidth="29040" windowHeight="15720" activeTab="4" xr2:uid="{00000000-000D-0000-FFFF-FFFF00000000}"/>
  </bookViews>
  <sheets>
    <sheet name="Partie 1" sheetId="1" r:id="rId1"/>
    <sheet name="Partie 2" sheetId="2" r:id="rId2"/>
    <sheet name="Partie 3" sheetId="3" r:id="rId3"/>
    <sheet name="Partie 4" sheetId="4" r:id="rId4"/>
    <sheet name="Résultats" sheetId="5" r:id="rId5"/>
  </sheets>
  <definedNames>
    <definedName name="_xlnm._FilterDatabase" localSheetId="4" hidden="1">Résultats!$A$1:$C$13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5" l="1"/>
  <c r="A2" i="5"/>
  <c r="A4" i="5"/>
  <c r="A3" i="5"/>
  <c r="A7" i="5"/>
  <c r="A8" i="5"/>
  <c r="A9" i="5"/>
  <c r="A11" i="5"/>
  <c r="A13" i="5"/>
  <c r="A10" i="5"/>
  <c r="A12" i="5"/>
  <c r="A5" i="5"/>
  <c r="A6" i="5"/>
  <c r="H4" i="4"/>
  <c r="G4" i="4"/>
  <c r="H3" i="4"/>
  <c r="G3" i="4"/>
  <c r="H2" i="4"/>
  <c r="G2" i="4"/>
  <c r="H4" i="3"/>
  <c r="G4" i="3"/>
  <c r="H3" i="3"/>
  <c r="G3" i="3"/>
  <c r="H2" i="3"/>
  <c r="G2" i="3"/>
  <c r="H4" i="2"/>
  <c r="G4" i="2"/>
  <c r="H3" i="2"/>
  <c r="G3" i="2"/>
  <c r="H2" i="2"/>
  <c r="G2" i="2"/>
  <c r="H4" i="1"/>
  <c r="G4" i="1"/>
  <c r="H3" i="1"/>
  <c r="G3" i="1"/>
  <c r="H2" i="1"/>
  <c r="G2" i="1"/>
  <c r="C5" i="5" l="1"/>
  <c r="B13" i="5"/>
  <c r="B4" i="5"/>
  <c r="C4" i="5"/>
  <c r="C8" i="5"/>
  <c r="B8" i="5"/>
  <c r="C9" i="5"/>
  <c r="B9" i="5"/>
  <c r="C3" i="5"/>
  <c r="B3" i="5"/>
  <c r="B7" i="5"/>
  <c r="C7" i="5"/>
  <c r="B11" i="5"/>
  <c r="C11" i="5"/>
  <c r="C10" i="5"/>
  <c r="B10" i="5"/>
  <c r="B12" i="5"/>
  <c r="C12" i="5"/>
  <c r="B5" i="5"/>
  <c r="B6" i="5"/>
  <c r="C6" i="5"/>
  <c r="C2" i="5"/>
  <c r="B2" i="5"/>
  <c r="C13" i="5"/>
</calcChain>
</file>

<file path=xl/sharedStrings.xml><?xml version="1.0" encoding="utf-8"?>
<sst xmlns="http://schemas.openxmlformats.org/spreadsheetml/2006/main" count="98" uniqueCount="26">
  <si>
    <t>Équipe 1 Joueur 1</t>
  </si>
  <si>
    <t>Équipe 1 Joueur 2</t>
  </si>
  <si>
    <t>Équipe 2 Joueur 1</t>
  </si>
  <si>
    <t>Équipe 2 Joueur 2</t>
  </si>
  <si>
    <t>Résultat équipe 1</t>
  </si>
  <si>
    <t>Résultat équipe 2</t>
  </si>
  <si>
    <t>Points Équipe 1</t>
  </si>
  <si>
    <t>Points Équipe 2</t>
  </si>
  <si>
    <t>Joueur</t>
  </si>
  <si>
    <t>Victoires</t>
  </si>
  <si>
    <t>Total points</t>
  </si>
  <si>
    <t>Greg</t>
  </si>
  <si>
    <t>Xav</t>
  </si>
  <si>
    <t>Sylvie</t>
  </si>
  <si>
    <t>Bapt</t>
  </si>
  <si>
    <t>Roy</t>
  </si>
  <si>
    <t>Sue</t>
  </si>
  <si>
    <t>Jo</t>
  </si>
  <si>
    <t>Julien</t>
  </si>
  <si>
    <t>Coucou</t>
  </si>
  <si>
    <t>Jules</t>
  </si>
  <si>
    <t>Luckas</t>
  </si>
  <si>
    <t>Leo</t>
  </si>
  <si>
    <t>Classt</t>
  </si>
  <si>
    <t>Participants</t>
  </si>
  <si>
    <t>Numéros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</si>
</sst>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name val="Calibri"/>
      <family val="2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E0E0E0"/>
        <bgColor rgb="FFE0E0E0"/>
      </patternFill>
    </fill>
    <fill>
      <patternFill patternType="solid">
        <fgColor rgb="FFFFFF99"/>
        <bgColor rgb="FFFFFF99"/>
      </patternFill>
    </fill>
    <fill>
      <patternFill patternType="solid">
        <fgColor rgb="FF99CCFF"/>
        <bgColor rgb="FF99CCFF"/>
      </patternFill>
    </fill>
    <fill>
      <patternFill patternType="solid">
        <fgColor rgb="FFCCFFCC"/>
        <bgColor rgb="FFCCFFCC"/>
      </patternFill>
    </fill>
    <fill>
      <patternFill patternType="solid">
        <fgColor rgb="FFFFCCCC"/>
        <bgColor rgb="FFFFCCCC"/>
      </patternFill>
    </fill>
    <fill>
      <patternFill patternType="solid">
        <fgColor rgb="FFFFFF00"/>
        <bgColor rgb="FFE0E0E0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99"/>
        <bgColor rgb="FFCCFFCC"/>
      </patternFill>
    </fill>
    <fill>
      <patternFill patternType="solid">
        <fgColor theme="3" tint="0.59999389629810485"/>
        <bgColor rgb="FFCCFFCC"/>
      </patternFill>
    </fill>
    <fill>
      <patternFill patternType="solid">
        <fgColor theme="3" tint="0.59999389629810485"/>
        <bgColor rgb="FFFFCCCC"/>
      </patternFill>
    </fill>
    <fill>
      <patternFill patternType="solid">
        <fgColor rgb="FFFFFF99"/>
        <bgColor rgb="FFFFCCCC"/>
      </patternFill>
    </fill>
    <fill>
      <patternFill patternType="solid">
        <fgColor theme="3" tint="0.59999389629810485"/>
        <bgColor rgb="FF99CCFF"/>
      </patternFill>
    </fill>
  </fills>
  <borders count="1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ck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 style="double">
        <color auto="1"/>
      </right>
      <top style="double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double">
        <color auto="1"/>
      </top>
      <bottom style="thick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2" fillId="0" borderId="0" xfId="0" applyFont="1"/>
    <xf numFmtId="0" fontId="4" fillId="7" borderId="0" xfId="0" applyFont="1" applyFill="1" applyAlignment="1">
      <alignment horizontal="center"/>
    </xf>
    <xf numFmtId="0" fontId="5" fillId="8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" xfId="0" applyFont="1" applyBorder="1"/>
    <xf numFmtId="0" fontId="3" fillId="0" borderId="3" xfId="0" applyFont="1" applyBorder="1" applyAlignment="1">
      <alignment horizontal="center" vertical="center"/>
    </xf>
    <xf numFmtId="0" fontId="3" fillId="0" borderId="4" xfId="0" applyFont="1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/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 vertical="center"/>
    </xf>
    <xf numFmtId="0" fontId="6" fillId="0" borderId="0" xfId="0" applyFont="1"/>
    <xf numFmtId="0" fontId="7" fillId="9" borderId="5" xfId="0" applyFont="1" applyFill="1" applyBorder="1" applyAlignment="1">
      <alignment horizontal="center"/>
    </xf>
    <xf numFmtId="0" fontId="7" fillId="9" borderId="5" xfId="0" applyFont="1" applyFill="1" applyBorder="1"/>
    <xf numFmtId="0" fontId="8" fillId="0" borderId="0" xfId="0" applyFont="1"/>
    <xf numFmtId="0" fontId="9" fillId="9" borderId="5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0" borderId="0" xfId="0" applyFont="1"/>
    <xf numFmtId="0" fontId="3" fillId="0" borderId="0" xfId="0" applyFont="1" applyAlignment="1">
      <alignment wrapText="1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8" borderId="0" xfId="0" applyFont="1" applyFill="1" applyAlignment="1">
      <alignment horizontal="center" vertical="center" wrapText="1"/>
    </xf>
    <xf numFmtId="0" fontId="1" fillId="10" borderId="1" xfId="0" applyFont="1" applyFill="1" applyBorder="1" applyAlignment="1">
      <alignment horizontal="center"/>
    </xf>
    <xf numFmtId="0" fontId="12" fillId="11" borderId="1" xfId="0" applyFont="1" applyFill="1" applyBorder="1" applyAlignment="1">
      <alignment horizontal="center"/>
    </xf>
    <xf numFmtId="0" fontId="12" fillId="12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11" fillId="1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1171575</xdr:colOff>
          <xdr:row>6</xdr:row>
          <xdr:rowOff>180975</xdr:rowOff>
        </xdr:from>
        <xdr:to>
          <xdr:col>6</xdr:col>
          <xdr:colOff>790575</xdr:colOff>
          <xdr:row>11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990600</xdr:colOff>
          <xdr:row>7</xdr:row>
          <xdr:rowOff>57150</xdr:rowOff>
        </xdr:from>
        <xdr:to>
          <xdr:col>3</xdr:col>
          <xdr:colOff>514350</xdr:colOff>
          <xdr:row>11</xdr:row>
          <xdr:rowOff>66675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219075</xdr:colOff>
          <xdr:row>1</xdr:row>
          <xdr:rowOff>47625</xdr:rowOff>
        </xdr:from>
        <xdr:to>
          <xdr:col>12</xdr:col>
          <xdr:colOff>200025</xdr:colOff>
          <xdr:row>3</xdr:row>
          <xdr:rowOff>28575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4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8"/>
  <sheetViews>
    <sheetView workbookViewId="0">
      <selection activeCell="K12" sqref="K12"/>
    </sheetView>
  </sheetViews>
  <sheetFormatPr baseColWidth="10" defaultColWidth="9.140625" defaultRowHeight="15" x14ac:dyDescent="0.25"/>
  <cols>
    <col min="1" max="6" width="19" customWidth="1"/>
    <col min="7" max="8" width="17" customWidth="1"/>
  </cols>
  <sheetData>
    <row r="1" spans="1:9" s="15" customFormat="1" ht="15.75" x14ac:dyDescent="0.25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5</v>
      </c>
      <c r="G1" s="20" t="s">
        <v>6</v>
      </c>
      <c r="H1" s="20" t="s">
        <v>7</v>
      </c>
    </row>
    <row r="2" spans="1:9" s="25" customFormat="1" ht="23.25" x14ac:dyDescent="0.35">
      <c r="A2" s="21" t="s">
        <v>11</v>
      </c>
      <c r="B2" s="21" t="s">
        <v>21</v>
      </c>
      <c r="C2" s="36" t="s">
        <v>12</v>
      </c>
      <c r="D2" s="36" t="s">
        <v>19</v>
      </c>
      <c r="E2" s="32">
        <v>4</v>
      </c>
      <c r="F2" s="33">
        <v>13</v>
      </c>
      <c r="G2" s="35">
        <f>E2-F2</f>
        <v>-9</v>
      </c>
      <c r="H2" s="34">
        <f>F2-E2</f>
        <v>9</v>
      </c>
      <c r="I2" s="25">
        <v>5</v>
      </c>
    </row>
    <row r="3" spans="1:9" s="25" customFormat="1" ht="23.25" x14ac:dyDescent="0.35">
      <c r="A3" s="21" t="s">
        <v>16</v>
      </c>
      <c r="B3" s="21" t="s">
        <v>20</v>
      </c>
      <c r="C3" s="36" t="s">
        <v>15</v>
      </c>
      <c r="D3" s="36" t="s">
        <v>17</v>
      </c>
      <c r="E3" s="32">
        <v>13</v>
      </c>
      <c r="F3" s="33">
        <v>8</v>
      </c>
      <c r="G3" s="35">
        <f>E3-F3</f>
        <v>5</v>
      </c>
      <c r="H3" s="34">
        <f>F3-E3</f>
        <v>-5</v>
      </c>
      <c r="I3" s="25">
        <v>10</v>
      </c>
    </row>
    <row r="4" spans="1:9" s="25" customFormat="1" ht="23.25" x14ac:dyDescent="0.35">
      <c r="A4" s="21" t="s">
        <v>13</v>
      </c>
      <c r="B4" s="21" t="s">
        <v>14</v>
      </c>
      <c r="C4" s="36" t="s">
        <v>18</v>
      </c>
      <c r="D4" s="36" t="s">
        <v>22</v>
      </c>
      <c r="E4" s="32">
        <v>0</v>
      </c>
      <c r="F4" s="33">
        <v>13</v>
      </c>
      <c r="G4" s="35">
        <f>E4-F4</f>
        <v>-13</v>
      </c>
      <c r="H4" s="34">
        <f>F4-E4</f>
        <v>13</v>
      </c>
      <c r="I4" s="25">
        <v>15</v>
      </c>
    </row>
    <row r="13" spans="1:9" ht="15.75" thickBot="1" x14ac:dyDescent="0.3"/>
    <row r="14" spans="1:9" ht="20.25" thickTop="1" thickBot="1" x14ac:dyDescent="0.3">
      <c r="A14" s="19" t="s">
        <v>25</v>
      </c>
      <c r="B14" s="19" t="s">
        <v>24</v>
      </c>
    </row>
    <row r="15" spans="1:9" ht="16.5" thickTop="1" thickBot="1" x14ac:dyDescent="0.3"/>
    <row r="16" spans="1:9" s="18" customFormat="1" ht="20.25" thickTop="1" thickBot="1" x14ac:dyDescent="0.35">
      <c r="A16" s="16">
        <v>1</v>
      </c>
      <c r="B16" s="17" t="s">
        <v>11</v>
      </c>
    </row>
    <row r="17" spans="1:2" s="18" customFormat="1" ht="20.25" thickTop="1" thickBot="1" x14ac:dyDescent="0.35">
      <c r="A17" s="16">
        <v>2</v>
      </c>
      <c r="B17" s="17" t="s">
        <v>12</v>
      </c>
    </row>
    <row r="18" spans="1:2" s="18" customFormat="1" ht="20.25" thickTop="1" thickBot="1" x14ac:dyDescent="0.35">
      <c r="A18" s="16">
        <v>3</v>
      </c>
      <c r="B18" s="17" t="s">
        <v>13</v>
      </c>
    </row>
    <row r="19" spans="1:2" s="18" customFormat="1" ht="20.25" thickTop="1" thickBot="1" x14ac:dyDescent="0.35">
      <c r="A19" s="16">
        <v>4</v>
      </c>
      <c r="B19" s="17" t="s">
        <v>14</v>
      </c>
    </row>
    <row r="20" spans="1:2" s="18" customFormat="1" ht="20.25" thickTop="1" thickBot="1" x14ac:dyDescent="0.35">
      <c r="A20" s="16">
        <v>5</v>
      </c>
      <c r="B20" s="17" t="s">
        <v>15</v>
      </c>
    </row>
    <row r="21" spans="1:2" s="18" customFormat="1" ht="20.25" thickTop="1" thickBot="1" x14ac:dyDescent="0.35">
      <c r="A21" s="16">
        <v>6</v>
      </c>
      <c r="B21" s="17" t="s">
        <v>16</v>
      </c>
    </row>
    <row r="22" spans="1:2" s="18" customFormat="1" ht="20.25" thickTop="1" thickBot="1" x14ac:dyDescent="0.35">
      <c r="A22" s="16">
        <v>7</v>
      </c>
      <c r="B22" s="17" t="s">
        <v>17</v>
      </c>
    </row>
    <row r="23" spans="1:2" s="18" customFormat="1" ht="20.25" thickTop="1" thickBot="1" x14ac:dyDescent="0.35">
      <c r="A23" s="16">
        <v>8</v>
      </c>
      <c r="B23" s="17" t="s">
        <v>18</v>
      </c>
    </row>
    <row r="24" spans="1:2" s="18" customFormat="1" ht="20.25" thickTop="1" thickBot="1" x14ac:dyDescent="0.35">
      <c r="A24" s="16">
        <v>9</v>
      </c>
      <c r="B24" s="17" t="s">
        <v>19</v>
      </c>
    </row>
    <row r="25" spans="1:2" s="18" customFormat="1" ht="20.25" thickTop="1" thickBot="1" x14ac:dyDescent="0.35">
      <c r="A25" s="16">
        <v>10</v>
      </c>
      <c r="B25" s="17" t="s">
        <v>20</v>
      </c>
    </row>
    <row r="26" spans="1:2" s="18" customFormat="1" ht="20.25" thickTop="1" thickBot="1" x14ac:dyDescent="0.35">
      <c r="A26" s="16">
        <v>11</v>
      </c>
      <c r="B26" s="17" t="s">
        <v>21</v>
      </c>
    </row>
    <row r="27" spans="1:2" s="18" customFormat="1" ht="20.25" thickTop="1" thickBot="1" x14ac:dyDescent="0.35">
      <c r="A27" s="16">
        <v>12</v>
      </c>
      <c r="B27" s="17" t="s">
        <v>22</v>
      </c>
    </row>
    <row r="28" spans="1:2" ht="15.75" thickTop="1" x14ac:dyDescent="0.25"/>
  </sheetData>
  <pageMargins left="0.75" right="0.75" top="1" bottom="1" header="0.5" footer="0.5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4</xdr:col>
                <xdr:colOff>1171575</xdr:colOff>
                <xdr:row>6</xdr:row>
                <xdr:rowOff>180975</xdr:rowOff>
              </from>
              <to>
                <xdr:col>6</xdr:col>
                <xdr:colOff>790575</xdr:colOff>
                <xdr:row>11</xdr:row>
                <xdr:rowOff>76200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autoPict="0" r:id="rId6">
            <anchor moveWithCells="1">
              <from>
                <xdr:col>1</xdr:col>
                <xdr:colOff>990600</xdr:colOff>
                <xdr:row>7</xdr:row>
                <xdr:rowOff>57150</xdr:rowOff>
              </from>
              <to>
                <xdr:col>3</xdr:col>
                <xdr:colOff>514350</xdr:colOff>
                <xdr:row>11</xdr:row>
                <xdr:rowOff>66675</xdr:rowOff>
              </to>
            </anchor>
          </controlPr>
        </control>
      </mc:Choice>
      <mc:Fallback>
        <control shapeId="1026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4"/>
  <sheetViews>
    <sheetView showGridLines="0" workbookViewId="0">
      <selection activeCell="E2" sqref="E2:F4"/>
    </sheetView>
  </sheetViews>
  <sheetFormatPr baseColWidth="10" defaultColWidth="9.140625" defaultRowHeight="15" x14ac:dyDescent="0.25"/>
  <cols>
    <col min="1" max="6" width="19" customWidth="1"/>
    <col min="7" max="8" width="17" customWidth="1"/>
  </cols>
  <sheetData>
    <row r="1" spans="1:8" s="15" customFormat="1" ht="15.75" x14ac:dyDescent="0.25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5</v>
      </c>
      <c r="G1" s="20" t="s">
        <v>6</v>
      </c>
      <c r="H1" s="20" t="s">
        <v>7</v>
      </c>
    </row>
    <row r="2" spans="1:8" s="25" customFormat="1" ht="23.25" x14ac:dyDescent="0.35">
      <c r="A2" s="21" t="s">
        <v>14</v>
      </c>
      <c r="B2" s="21" t="s">
        <v>19</v>
      </c>
      <c r="C2" s="22" t="s">
        <v>17</v>
      </c>
      <c r="D2" s="22" t="s">
        <v>18</v>
      </c>
      <c r="E2" s="23"/>
      <c r="F2" s="23"/>
      <c r="G2" s="24">
        <f>E2-F2</f>
        <v>0</v>
      </c>
      <c r="H2" s="24">
        <f>F2-E2</f>
        <v>0</v>
      </c>
    </row>
    <row r="3" spans="1:8" s="25" customFormat="1" ht="23.25" x14ac:dyDescent="0.35">
      <c r="A3" s="21" t="s">
        <v>12</v>
      </c>
      <c r="B3" s="21" t="s">
        <v>15</v>
      </c>
      <c r="C3" s="22" t="s">
        <v>22</v>
      </c>
      <c r="D3" s="22" t="s">
        <v>13</v>
      </c>
      <c r="E3" s="23"/>
      <c r="F3" s="23"/>
      <c r="G3" s="24">
        <f>E3-F3</f>
        <v>0</v>
      </c>
      <c r="H3" s="24">
        <f>F3-E3</f>
        <v>0</v>
      </c>
    </row>
    <row r="4" spans="1:8" s="25" customFormat="1" ht="23.25" x14ac:dyDescent="0.35">
      <c r="A4" s="21" t="s">
        <v>20</v>
      </c>
      <c r="B4" s="21" t="s">
        <v>16</v>
      </c>
      <c r="C4" s="22" t="s">
        <v>11</v>
      </c>
      <c r="D4" s="22" t="s">
        <v>21</v>
      </c>
      <c r="E4" s="23"/>
      <c r="F4" s="23"/>
      <c r="G4" s="24">
        <f>E4-F4</f>
        <v>0</v>
      </c>
      <c r="H4" s="24">
        <f>F4-E4</f>
        <v>0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4"/>
  <sheetViews>
    <sheetView showGridLines="0" showRowColHeaders="0" workbookViewId="0">
      <selection activeCell="E2" sqref="E2:F4"/>
    </sheetView>
  </sheetViews>
  <sheetFormatPr baseColWidth="10" defaultColWidth="9.140625" defaultRowHeight="15" x14ac:dyDescent="0.25"/>
  <cols>
    <col min="1" max="6" width="19" customWidth="1"/>
    <col min="7" max="8" width="17" customWidth="1"/>
  </cols>
  <sheetData>
    <row r="1" spans="1:8" s="15" customFormat="1" ht="15.75" x14ac:dyDescent="0.25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5</v>
      </c>
      <c r="G1" s="20" t="s">
        <v>6</v>
      </c>
      <c r="H1" s="20" t="s">
        <v>7</v>
      </c>
    </row>
    <row r="2" spans="1:8" s="25" customFormat="1" ht="23.25" x14ac:dyDescent="0.35">
      <c r="A2" s="21" t="s">
        <v>15</v>
      </c>
      <c r="B2" s="21" t="s">
        <v>16</v>
      </c>
      <c r="C2" s="22" t="s">
        <v>22</v>
      </c>
      <c r="D2" s="22" t="s">
        <v>19</v>
      </c>
      <c r="E2" s="23"/>
      <c r="F2" s="23"/>
      <c r="G2" s="24">
        <f>E2-F2</f>
        <v>0</v>
      </c>
      <c r="H2" s="24">
        <f>F2-E2</f>
        <v>0</v>
      </c>
    </row>
    <row r="3" spans="1:8" s="25" customFormat="1" ht="23.25" x14ac:dyDescent="0.35">
      <c r="A3" s="21" t="s">
        <v>14</v>
      </c>
      <c r="B3" s="21" t="s">
        <v>18</v>
      </c>
      <c r="C3" s="22" t="s">
        <v>21</v>
      </c>
      <c r="D3" s="22" t="s">
        <v>12</v>
      </c>
      <c r="E3" s="23"/>
      <c r="F3" s="23"/>
      <c r="G3" s="24">
        <f>E3-F3</f>
        <v>0</v>
      </c>
      <c r="H3" s="24">
        <f>F3-E3</f>
        <v>0</v>
      </c>
    </row>
    <row r="4" spans="1:8" s="25" customFormat="1" ht="23.25" x14ac:dyDescent="0.35">
      <c r="A4" s="21" t="s">
        <v>17</v>
      </c>
      <c r="B4" s="21" t="s">
        <v>13</v>
      </c>
      <c r="C4" s="22" t="s">
        <v>11</v>
      </c>
      <c r="D4" s="22" t="s">
        <v>20</v>
      </c>
      <c r="E4" s="23"/>
      <c r="F4" s="23"/>
      <c r="G4" s="24">
        <f>E4-F4</f>
        <v>0</v>
      </c>
      <c r="H4" s="24">
        <f>F4-E4</f>
        <v>0</v>
      </c>
    </row>
  </sheetData>
  <pageMargins left="0.75" right="0.75" top="1" bottom="1" header="0.5" footer="0.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4"/>
  <sheetViews>
    <sheetView showGridLines="0" showRowColHeaders="0" workbookViewId="0">
      <selection activeCell="E2" sqref="E2:F4"/>
    </sheetView>
  </sheetViews>
  <sheetFormatPr baseColWidth="10" defaultColWidth="9.140625" defaultRowHeight="15" x14ac:dyDescent="0.25"/>
  <cols>
    <col min="1" max="6" width="19" customWidth="1"/>
    <col min="7" max="8" width="17" customWidth="1"/>
  </cols>
  <sheetData>
    <row r="1" spans="1:8" s="15" customFormat="1" ht="15.75" x14ac:dyDescent="0.25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5</v>
      </c>
      <c r="G1" s="20" t="s">
        <v>6</v>
      </c>
      <c r="H1" s="20" t="s">
        <v>7</v>
      </c>
    </row>
    <row r="2" spans="1:8" s="25" customFormat="1" ht="23.25" x14ac:dyDescent="0.35">
      <c r="A2" s="21" t="s">
        <v>16</v>
      </c>
      <c r="B2" s="21" t="s">
        <v>17</v>
      </c>
      <c r="C2" s="22" t="s">
        <v>12</v>
      </c>
      <c r="D2" s="22" t="s">
        <v>19</v>
      </c>
      <c r="E2" s="23"/>
      <c r="F2" s="23"/>
      <c r="G2" s="24">
        <f>E2-F2</f>
        <v>0</v>
      </c>
      <c r="H2" s="24">
        <f>F2-E2</f>
        <v>0</v>
      </c>
    </row>
    <row r="3" spans="1:8" s="25" customFormat="1" ht="23.25" x14ac:dyDescent="0.35">
      <c r="A3" s="21" t="s">
        <v>11</v>
      </c>
      <c r="B3" s="21" t="s">
        <v>14</v>
      </c>
      <c r="C3" s="22" t="s">
        <v>22</v>
      </c>
      <c r="D3" s="22" t="s">
        <v>18</v>
      </c>
      <c r="E3" s="23"/>
      <c r="F3" s="23"/>
      <c r="G3" s="24">
        <f>E3-F3</f>
        <v>0</v>
      </c>
      <c r="H3" s="24">
        <f>F3-E3</f>
        <v>0</v>
      </c>
    </row>
    <row r="4" spans="1:8" s="25" customFormat="1" ht="23.25" x14ac:dyDescent="0.35">
      <c r="A4" s="21" t="s">
        <v>13</v>
      </c>
      <c r="B4" s="21" t="s">
        <v>15</v>
      </c>
      <c r="C4" s="22" t="s">
        <v>21</v>
      </c>
      <c r="D4" s="22" t="s">
        <v>20</v>
      </c>
      <c r="E4" s="23"/>
      <c r="F4" s="23"/>
      <c r="G4" s="24">
        <f>E4-F4</f>
        <v>0</v>
      </c>
      <c r="H4" s="24">
        <f>F4-E4</f>
        <v>0</v>
      </c>
    </row>
  </sheetData>
  <pageMargins left="0.75" right="0.75" top="1" bottom="1" header="0.5" footer="0.5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N14"/>
  <sheetViews>
    <sheetView tabSelected="1" workbookViewId="0">
      <selection activeCell="D2" sqref="D2"/>
    </sheetView>
  </sheetViews>
  <sheetFormatPr baseColWidth="10" defaultColWidth="9.140625" defaultRowHeight="15" x14ac:dyDescent="0.25"/>
  <cols>
    <col min="1" max="3" width="20" customWidth="1"/>
    <col min="4" max="4" width="13.28515625" style="6" bestFit="1" customWidth="1"/>
    <col min="5" max="5" width="20" customWidth="1"/>
    <col min="6" max="6" width="9.140625" style="6"/>
    <col min="14" max="14" width="13.28515625" bestFit="1" customWidth="1"/>
  </cols>
  <sheetData>
    <row r="1" spans="1:14" s="3" customFormat="1" ht="24" thickBot="1" x14ac:dyDescent="0.4">
      <c r="A1" s="4" t="s">
        <v>8</v>
      </c>
      <c r="B1" s="4" t="s">
        <v>9</v>
      </c>
      <c r="C1" s="4" t="s">
        <v>10</v>
      </c>
      <c r="D1" s="30"/>
      <c r="E1" s="4"/>
      <c r="F1" s="5" t="s">
        <v>23</v>
      </c>
    </row>
    <row r="2" spans="1:14" s="2" customFormat="1" ht="22.5" customHeight="1" thickTop="1" thickBot="1" x14ac:dyDescent="0.4">
      <c r="A2" s="7" t="str">
        <f>'Partie 1'!B26</f>
        <v>Luckas</v>
      </c>
      <c r="B2" s="13">
        <f>IF(IFERROR(VLOOKUP(A2, 'Partie 1'!A:E, 5, FALSE), ) = 13, 1, )+IF(IFERROR(VLOOKUP(A2, 'Partie 1'!B:E, 4, FALSE), ) = 13, 1, )+IF(IFERROR(VLOOKUP(A2, 'Partie 1'!C:F, 4, FALSE), ) = 13, 1, )+IF(IFERROR(VLOOKUP(A2, 'Partie 1'!D:F, 3, FALSE), ) = 13, 1, )+IF(IFERROR(VLOOKUP(A2, 'Partie 2'!A:E, 5, FALSE), ) = 13, 1, )+IF(IFERROR(VLOOKUP(A2, 'Partie 2'!B:E, 4, FALSE), ) = 13, 1, )+IF(IFERROR(VLOOKUP(A2, 'Partie 2'!C:F, 4, FALSE), ) = 13, 1, )+IF(IFERROR(VLOOKUP(A2, 'Partie 2'!D:F, 3, FALSE), ) = 13, 1, )+IF(IFERROR(VLOOKUP(A2, 'Partie 3'!A:E, 5, FALSE), ) = 13, 1, )+IF(IFERROR(VLOOKUP(A2, 'Partie 3'!B:E, 4, FALSE), ) = 13, 1, )+IF(IFERROR(VLOOKUP(A2, 'Partie 3'!C:F, 4, FALSE), ) = 13, 1, )+IF(IFERROR(VLOOKUP(A2, 'Partie 3'!D:F, 3, FALSE), ) = 13, 1, )+IF(IFERROR(VLOOKUP(A2, 'Partie 4'!A:E, 5, FALSE), ) = 13, 1, )+IF(IFERROR(VLOOKUP(A2, 'Partie 4'!B:E, 4, FALSE), ) = 13, 1, )+IF(IFERROR(VLOOKUP(A2, 'Partie 4'!C:F, 4, FALSE), ) = 13, 1, )+IF(IFERROR(VLOOKUP(A2, 'Partie 4'!D:F, 3, FALSE), ) = 13, 1, )</f>
        <v>0</v>
      </c>
      <c r="C2" s="10">
        <f>IFERROR(VLOOKUP(A2, 'Partie 1'!A:G, 7, FALSE), )+IFERROR(VLOOKUP(A2, 'Partie 1'!B:G, 6, FALSE), )+IFERROR(VLOOKUP(A2, 'Partie 1'!C:H, 6, FALSE), )+IFERROR(VLOOKUP(A2, 'Partie 1'!D:H, 5, FALSE), )+IFERROR(VLOOKUP(A2, 'Partie 2'!A:G, 7, FALSE), )+IFERROR(VLOOKUP(A2, 'Partie 2'!B:G, 6, FALSE), )+IFERROR(VLOOKUP(A2, 'Partie 2'!C:H, 6, FALSE), )+IFERROR(VLOOKUP(A2, 'Partie 2'!D:H, 5, FALSE), )+IFERROR(VLOOKUP(A2, 'Partie 3'!A:G, 7, FALSE), )+IFERROR(VLOOKUP(A2, 'Partie 3'!B:G, 6, FALSE), )+IFERROR(VLOOKUP(A2, 'Partie 3'!C:H, 6, FALSE), )+IFERROR(VLOOKUP(A2, 'Partie 3'!D:H, 5, FALSE), )+IFERROR(VLOOKUP(A2, 'Partie 4'!A:G, 7, FALSE), )+IFERROR(VLOOKUP(A2, 'Partie 4'!B:G, 6, FALSE), )+IFERROR(VLOOKUP(A2, 'Partie 4'!C:H, 6, FALSE), )+IFERROR(VLOOKUP(A2, 'Partie 4'!D:H, 5, FALSE), )</f>
        <v>-9</v>
      </c>
      <c r="D2" s="31">
        <f>IFERROR(
    IF('Partie 1'!E2=13,
        VLOOKUP(A2, 'Partie 1'!A$2:I$4, 9, FALSE),
    IF('Partie 1'!E2=13,
        VLOOKUP(A2, 'Partie 1'!B$2:I$4, 8, FALSE),
    IF('Partie 1'!F2=13,
        VLOOKUP(A2, 'Partie 1'!C$2:I$4, 7, FALSE),
    IF('Partie 1'!F2=13,
        VLOOKUP(A2, 'Partie 1'!D$2:I$4, 6, FALSE),
    )))),
)</f>
        <v>0</v>
      </c>
      <c r="E2" s="27"/>
      <c r="F2" s="8">
        <v>1</v>
      </c>
      <c r="N2" s="26"/>
    </row>
    <row r="3" spans="1:14" s="2" customFormat="1" ht="22.5" thickTop="1" thickBot="1" x14ac:dyDescent="0.4">
      <c r="A3" s="9" t="str">
        <f>'Partie 1'!B16</f>
        <v>Greg</v>
      </c>
      <c r="B3" s="13">
        <f>IF(IFERROR(VLOOKUP(A3, 'Partie 1'!A:E, 5, FALSE), ) = 13, 1, )+IF(IFERROR(VLOOKUP(A3, 'Partie 1'!B:E, 4, FALSE), ) = 13, 1, )+IF(IFERROR(VLOOKUP(A3, 'Partie 1'!C:F, 4, FALSE), ) = 13, 1, )+IF(IFERROR(VLOOKUP(A3, 'Partie 1'!D:F, 3, FALSE), ) = 13, 1, )+IF(IFERROR(VLOOKUP(A3, 'Partie 2'!A:E, 5, FALSE), ) = 13, 1, )+IF(IFERROR(VLOOKUP(A3, 'Partie 2'!B:E, 4, FALSE), ) = 13, 1, )+IF(IFERROR(VLOOKUP(A3, 'Partie 2'!C:F, 4, FALSE), ) = 13, 1, )+IF(IFERROR(VLOOKUP(A3, 'Partie 2'!D:F, 3, FALSE), ) = 13, 1, )+IF(IFERROR(VLOOKUP(A3, 'Partie 3'!A:E, 5, FALSE), ) = 13, 1, )+IF(IFERROR(VLOOKUP(A3, 'Partie 3'!B:E, 4, FALSE), ) = 13, 1, )+IF(IFERROR(VLOOKUP(A3, 'Partie 3'!C:F, 4, FALSE), ) = 13, 1, )+IF(IFERROR(VLOOKUP(A3, 'Partie 3'!D:F, 3, FALSE), ) = 13, 1, )+IF(IFERROR(VLOOKUP(A3, 'Partie 4'!A:E, 5, FALSE), ) = 13, 1, )+IF(IFERROR(VLOOKUP(A3, 'Partie 4'!B:E, 4, FALSE), ) = 13, 1, )+IF(IFERROR(VLOOKUP(A3, 'Partie 4'!C:F, 4, FALSE), ) = 13, 1, )+IF(IFERROR(VLOOKUP(A3, 'Partie 4'!D:F, 3, FALSE), ) = 13, 1, )</f>
        <v>0</v>
      </c>
      <c r="C3" s="10">
        <f>IFERROR(VLOOKUP(A3, 'Partie 1'!A:G, 7, FALSE), )+IFERROR(VLOOKUP(A3, 'Partie 1'!B:G, 6, FALSE), )+IFERROR(VLOOKUP(A3, 'Partie 1'!C:H, 6, FALSE), )+IFERROR(VLOOKUP(A3, 'Partie 1'!D:H, 5, FALSE), )+IFERROR(VLOOKUP(A3, 'Partie 2'!A:G, 7, FALSE), )+IFERROR(VLOOKUP(A3, 'Partie 2'!B:G, 6, FALSE), )+IFERROR(VLOOKUP(A3, 'Partie 2'!C:H, 6, FALSE), )+IFERROR(VLOOKUP(A3, 'Partie 2'!D:H, 5, FALSE), )+IFERROR(VLOOKUP(A3, 'Partie 3'!A:G, 7, FALSE), )+IFERROR(VLOOKUP(A3, 'Partie 3'!B:G, 6, FALSE), )+IFERROR(VLOOKUP(A3, 'Partie 3'!C:H, 6, FALSE), )+IFERROR(VLOOKUP(A3, 'Partie 3'!D:H, 5, FALSE), )+IFERROR(VLOOKUP(A3, 'Partie 4'!A:G, 7, FALSE), )+IFERROR(VLOOKUP(A3, 'Partie 4'!B:G, 6, FALSE), )+IFERROR(VLOOKUP(A3, 'Partie 4'!C:H, 6, FALSE), )+IFERROR(VLOOKUP(A3, 'Partie 4'!D:H, 5, FALSE), )</f>
        <v>-9</v>
      </c>
      <c r="D3" s="31"/>
      <c r="E3" s="28"/>
      <c r="F3" s="11">
        <v>2</v>
      </c>
    </row>
    <row r="4" spans="1:14" s="2" customFormat="1" ht="22.5" thickTop="1" thickBot="1" x14ac:dyDescent="0.4">
      <c r="A4" s="9" t="str">
        <f>'Partie 1'!B27</f>
        <v>Leo</v>
      </c>
      <c r="B4" s="13">
        <f>IF(IFERROR(VLOOKUP(A4, 'Partie 1'!A:E, 5, FALSE), ) = 13, 1, )+IF(IFERROR(VLOOKUP(A4, 'Partie 1'!B:E, 4, FALSE), ) = 13, 1, )+IF(IFERROR(VLOOKUP(A4, 'Partie 1'!C:F, 4, FALSE), ) = 13, 1, )+IF(IFERROR(VLOOKUP(A4, 'Partie 1'!D:F, 3, FALSE), ) = 13, 1, )+IF(IFERROR(VLOOKUP(A4, 'Partie 2'!A:E, 5, FALSE), ) = 13, 1, )+IF(IFERROR(VLOOKUP(A4, 'Partie 2'!B:E, 4, FALSE), ) = 13, 1, )+IF(IFERROR(VLOOKUP(A4, 'Partie 2'!C:F, 4, FALSE), ) = 13, 1, )+IF(IFERROR(VLOOKUP(A4, 'Partie 2'!D:F, 3, FALSE), ) = 13, 1, )+IF(IFERROR(VLOOKUP(A4, 'Partie 3'!A:E, 5, FALSE), ) = 13, 1, )+IF(IFERROR(VLOOKUP(A4, 'Partie 3'!B:E, 4, FALSE), ) = 13, 1, )+IF(IFERROR(VLOOKUP(A4, 'Partie 3'!C:F, 4, FALSE), ) = 13, 1, )+IF(IFERROR(VLOOKUP(A4, 'Partie 3'!D:F, 3, FALSE), ) = 13, 1, )+IF(IFERROR(VLOOKUP(A4, 'Partie 4'!A:E, 5, FALSE), ) = 13, 1, )+IF(IFERROR(VLOOKUP(A4, 'Partie 4'!B:E, 4, FALSE), ) = 13, 1, )+IF(IFERROR(VLOOKUP(A4, 'Partie 4'!C:F, 4, FALSE), ) = 13, 1, )+IF(IFERROR(VLOOKUP(A4, 'Partie 4'!D:F, 3, FALSE), ) = 13, 1, )</f>
        <v>1</v>
      </c>
      <c r="C4" s="10">
        <f>IFERROR(VLOOKUP(A4, 'Partie 1'!A:G, 7, FALSE), )+IFERROR(VLOOKUP(A4, 'Partie 1'!B:G, 6, FALSE), )+IFERROR(VLOOKUP(A4, 'Partie 1'!C:H, 6, FALSE), )+IFERROR(VLOOKUP(A4, 'Partie 1'!D:H, 5, FALSE), )+IFERROR(VLOOKUP(A4, 'Partie 2'!A:G, 7, FALSE), )+IFERROR(VLOOKUP(A4, 'Partie 2'!B:G, 6, FALSE), )+IFERROR(VLOOKUP(A4, 'Partie 2'!C:H, 6, FALSE), )+IFERROR(VLOOKUP(A4, 'Partie 2'!D:H, 5, FALSE), )+IFERROR(VLOOKUP(A4, 'Partie 3'!A:G, 7, FALSE), )+IFERROR(VLOOKUP(A4, 'Partie 3'!B:G, 6, FALSE), )+IFERROR(VLOOKUP(A4, 'Partie 3'!C:H, 6, FALSE), )+IFERROR(VLOOKUP(A4, 'Partie 3'!D:H, 5, FALSE), )+IFERROR(VLOOKUP(A4, 'Partie 4'!A:G, 7, FALSE), )+IFERROR(VLOOKUP(A4, 'Partie 4'!B:G, 6, FALSE), )+IFERROR(VLOOKUP(A4, 'Partie 4'!C:H, 6, FALSE), )+IFERROR(VLOOKUP(A4, 'Partie 4'!D:H, 5, FALSE), )</f>
        <v>13</v>
      </c>
      <c r="D4" s="31"/>
      <c r="E4" s="28"/>
      <c r="F4" s="11">
        <v>3</v>
      </c>
    </row>
    <row r="5" spans="1:14" s="2" customFormat="1" ht="22.5" thickTop="1" thickBot="1" x14ac:dyDescent="0.4">
      <c r="A5" s="9" t="str">
        <f>'Partie 1'!B24</f>
        <v>Coucou</v>
      </c>
      <c r="B5" s="13">
        <f>IF(IFERROR(VLOOKUP(A5, 'Partie 1'!A:E, 5, FALSE), ) = 13, 1, )+IF(IFERROR(VLOOKUP(A5, 'Partie 1'!B:E, 4, FALSE), ) = 13, 1, )+IF(IFERROR(VLOOKUP(A5, 'Partie 1'!C:F, 4, FALSE), ) = 13, 1, )+IF(IFERROR(VLOOKUP(A5, 'Partie 1'!D:F, 3, FALSE), ) = 13, 1, )+IF(IFERROR(VLOOKUP(A5, 'Partie 2'!A:E, 5, FALSE), ) = 13, 1, )+IF(IFERROR(VLOOKUP(A5, 'Partie 2'!B:E, 4, FALSE), ) = 13, 1, )+IF(IFERROR(VLOOKUP(A5, 'Partie 2'!C:F, 4, FALSE), ) = 13, 1, )+IF(IFERROR(VLOOKUP(A5, 'Partie 2'!D:F, 3, FALSE), ) = 13, 1, )+IF(IFERROR(VLOOKUP(A5, 'Partie 3'!A:E, 5, FALSE), ) = 13, 1, )+IF(IFERROR(VLOOKUP(A5, 'Partie 3'!B:E, 4, FALSE), ) = 13, 1, )+IF(IFERROR(VLOOKUP(A5, 'Partie 3'!C:F, 4, FALSE), ) = 13, 1, )+IF(IFERROR(VLOOKUP(A5, 'Partie 3'!D:F, 3, FALSE), ) = 13, 1, )+IF(IFERROR(VLOOKUP(A5, 'Partie 4'!A:E, 5, FALSE), ) = 13, 1, )+IF(IFERROR(VLOOKUP(A5, 'Partie 4'!B:E, 4, FALSE), ) = 13, 1, )+IF(IFERROR(VLOOKUP(A5, 'Partie 4'!C:F, 4, FALSE), ) = 13, 1, )+IF(IFERROR(VLOOKUP(A5, 'Partie 4'!D:F, 3, FALSE), ) = 13, 1, )</f>
        <v>1</v>
      </c>
      <c r="C5" s="10">
        <f>IFERROR(VLOOKUP(A5, 'Partie 1'!A:G, 7, FALSE), )+IFERROR(VLOOKUP(A5, 'Partie 1'!B:G, 6, FALSE), )+IFERROR(VLOOKUP(A5, 'Partie 1'!C:H, 6, FALSE), )+IFERROR(VLOOKUP(A5, 'Partie 1'!D:H, 5, FALSE), )+IFERROR(VLOOKUP(A5, 'Partie 2'!A:G, 7, FALSE), )+IFERROR(VLOOKUP(A5, 'Partie 2'!B:G, 6, FALSE), )+IFERROR(VLOOKUP(A5, 'Partie 2'!C:H, 6, FALSE), )+IFERROR(VLOOKUP(A5, 'Partie 2'!D:H, 5, FALSE), )+IFERROR(VLOOKUP(A5, 'Partie 3'!A:G, 7, FALSE), )+IFERROR(VLOOKUP(A5, 'Partie 3'!B:G, 6, FALSE), )+IFERROR(VLOOKUP(A5, 'Partie 3'!C:H, 6, FALSE), )+IFERROR(VLOOKUP(A5, 'Partie 3'!D:H, 5, FALSE), )+IFERROR(VLOOKUP(A5, 'Partie 4'!A:G, 7, FALSE), )+IFERROR(VLOOKUP(A5, 'Partie 4'!B:G, 6, FALSE), )+IFERROR(VLOOKUP(A5, 'Partie 4'!C:H, 6, FALSE), )+IFERROR(VLOOKUP(A5, 'Partie 4'!D:H, 5, FALSE), )</f>
        <v>9</v>
      </c>
      <c r="D5" s="31"/>
      <c r="E5" s="28"/>
      <c r="F5" s="11">
        <v>4</v>
      </c>
    </row>
    <row r="6" spans="1:14" s="2" customFormat="1" ht="22.5" thickTop="1" thickBot="1" x14ac:dyDescent="0.4">
      <c r="A6" s="9" t="str">
        <f>'Partie 1'!B25</f>
        <v>Jules</v>
      </c>
      <c r="B6" s="13">
        <f>IF(IFERROR(VLOOKUP(A6, 'Partie 1'!A:E, 5, FALSE), ) = 13, 1, )+IF(IFERROR(VLOOKUP(A6, 'Partie 1'!B:E, 4, FALSE), ) = 13, 1, )+IF(IFERROR(VLOOKUP(A6, 'Partie 1'!C:F, 4, FALSE), ) = 13, 1, )+IF(IFERROR(VLOOKUP(A6, 'Partie 1'!D:F, 3, FALSE), ) = 13, 1, )+IF(IFERROR(VLOOKUP(A6, 'Partie 2'!A:E, 5, FALSE), ) = 13, 1, )+IF(IFERROR(VLOOKUP(A6, 'Partie 2'!B:E, 4, FALSE), ) = 13, 1, )+IF(IFERROR(VLOOKUP(A6, 'Partie 2'!C:F, 4, FALSE), ) = 13, 1, )+IF(IFERROR(VLOOKUP(A6, 'Partie 2'!D:F, 3, FALSE), ) = 13, 1, )+IF(IFERROR(VLOOKUP(A6, 'Partie 3'!A:E, 5, FALSE), ) = 13, 1, )+IF(IFERROR(VLOOKUP(A6, 'Partie 3'!B:E, 4, FALSE), ) = 13, 1, )+IF(IFERROR(VLOOKUP(A6, 'Partie 3'!C:F, 4, FALSE), ) = 13, 1, )+IF(IFERROR(VLOOKUP(A6, 'Partie 3'!D:F, 3, FALSE), ) = 13, 1, )+IF(IFERROR(VLOOKUP(A6, 'Partie 4'!A:E, 5, FALSE), ) = 13, 1, )+IF(IFERROR(VLOOKUP(A6, 'Partie 4'!B:E, 4, FALSE), ) = 13, 1, )+IF(IFERROR(VLOOKUP(A6, 'Partie 4'!C:F, 4, FALSE), ) = 13, 1, )+IF(IFERROR(VLOOKUP(A6, 'Partie 4'!D:F, 3, FALSE), ) = 13, 1, )</f>
        <v>1</v>
      </c>
      <c r="C6" s="10">
        <f>IFERROR(VLOOKUP(A6, 'Partie 1'!A:G, 7, FALSE), )+IFERROR(VLOOKUP(A6, 'Partie 1'!B:G, 6, FALSE), )+IFERROR(VLOOKUP(A6, 'Partie 1'!C:H, 6, FALSE), )+IFERROR(VLOOKUP(A6, 'Partie 1'!D:H, 5, FALSE), )+IFERROR(VLOOKUP(A6, 'Partie 2'!A:G, 7, FALSE), )+IFERROR(VLOOKUP(A6, 'Partie 2'!B:G, 6, FALSE), )+IFERROR(VLOOKUP(A6, 'Partie 2'!C:H, 6, FALSE), )+IFERROR(VLOOKUP(A6, 'Partie 2'!D:H, 5, FALSE), )+IFERROR(VLOOKUP(A6, 'Partie 3'!A:G, 7, FALSE), )+IFERROR(VLOOKUP(A6, 'Partie 3'!B:G, 6, FALSE), )+IFERROR(VLOOKUP(A6, 'Partie 3'!C:H, 6, FALSE), )+IFERROR(VLOOKUP(A6, 'Partie 3'!D:H, 5, FALSE), )+IFERROR(VLOOKUP(A6, 'Partie 4'!A:G, 7, FALSE), )+IFERROR(VLOOKUP(A6, 'Partie 4'!B:G, 6, FALSE), )+IFERROR(VLOOKUP(A6, 'Partie 4'!C:H, 6, FALSE), )+IFERROR(VLOOKUP(A6, 'Partie 4'!D:H, 5, FALSE), )</f>
        <v>5</v>
      </c>
      <c r="D6" s="31"/>
      <c r="E6" s="28"/>
      <c r="F6" s="11">
        <v>5</v>
      </c>
    </row>
    <row r="7" spans="1:14" s="2" customFormat="1" ht="22.5" thickTop="1" thickBot="1" x14ac:dyDescent="0.4">
      <c r="A7" s="9" t="str">
        <f>'Partie 1'!B17</f>
        <v>Xav</v>
      </c>
      <c r="B7" s="13">
        <f>IF(IFERROR(VLOOKUP(A7, 'Partie 1'!A:E, 5, FALSE), ) = 13, 1, )+IF(IFERROR(VLOOKUP(A7, 'Partie 1'!B:E, 4, FALSE), ) = 13, 1, )+IF(IFERROR(VLOOKUP(A7, 'Partie 1'!C:F, 4, FALSE), ) = 13, 1, )+IF(IFERROR(VLOOKUP(A7, 'Partie 1'!D:F, 3, FALSE), ) = 13, 1, )+IF(IFERROR(VLOOKUP(A7, 'Partie 2'!A:E, 5, FALSE), ) = 13, 1, )+IF(IFERROR(VLOOKUP(A7, 'Partie 2'!B:E, 4, FALSE), ) = 13, 1, )+IF(IFERROR(VLOOKUP(A7, 'Partie 2'!C:F, 4, FALSE), ) = 13, 1, )+IF(IFERROR(VLOOKUP(A7, 'Partie 2'!D:F, 3, FALSE), ) = 13, 1, )+IF(IFERROR(VLOOKUP(A7, 'Partie 3'!A:E, 5, FALSE), ) = 13, 1, )+IF(IFERROR(VLOOKUP(A7, 'Partie 3'!B:E, 4, FALSE), ) = 13, 1, )+IF(IFERROR(VLOOKUP(A7, 'Partie 3'!C:F, 4, FALSE), ) = 13, 1, )+IF(IFERROR(VLOOKUP(A7, 'Partie 3'!D:F, 3, FALSE), ) = 13, 1, )+IF(IFERROR(VLOOKUP(A7, 'Partie 4'!A:E, 5, FALSE), ) = 13, 1, )+IF(IFERROR(VLOOKUP(A7, 'Partie 4'!B:E, 4, FALSE), ) = 13, 1, )+IF(IFERROR(VLOOKUP(A7, 'Partie 4'!C:F, 4, FALSE), ) = 13, 1, )+IF(IFERROR(VLOOKUP(A7, 'Partie 4'!D:F, 3, FALSE), ) = 13, 1, )</f>
        <v>1</v>
      </c>
      <c r="C7" s="10">
        <f>IFERROR(VLOOKUP(A7, 'Partie 1'!A:G, 7, FALSE), )+IFERROR(VLOOKUP(A7, 'Partie 1'!B:G, 6, FALSE), )+IFERROR(VLOOKUP(A7, 'Partie 1'!C:H, 6, FALSE), )+IFERROR(VLOOKUP(A7, 'Partie 1'!D:H, 5, FALSE), )+IFERROR(VLOOKUP(A7, 'Partie 2'!A:G, 7, FALSE), )+IFERROR(VLOOKUP(A7, 'Partie 2'!B:G, 6, FALSE), )+IFERROR(VLOOKUP(A7, 'Partie 2'!C:H, 6, FALSE), )+IFERROR(VLOOKUP(A7, 'Partie 2'!D:H, 5, FALSE), )+IFERROR(VLOOKUP(A7, 'Partie 3'!A:G, 7, FALSE), )+IFERROR(VLOOKUP(A7, 'Partie 3'!B:G, 6, FALSE), )+IFERROR(VLOOKUP(A7, 'Partie 3'!C:H, 6, FALSE), )+IFERROR(VLOOKUP(A7, 'Partie 3'!D:H, 5, FALSE), )+IFERROR(VLOOKUP(A7, 'Partie 4'!A:G, 7, FALSE), )+IFERROR(VLOOKUP(A7, 'Partie 4'!B:G, 6, FALSE), )+IFERROR(VLOOKUP(A7, 'Partie 4'!C:H, 6, FALSE), )+IFERROR(VLOOKUP(A7, 'Partie 4'!D:H, 5, FALSE), )</f>
        <v>9</v>
      </c>
      <c r="D7" s="31"/>
      <c r="E7" s="28"/>
      <c r="F7" s="11">
        <v>6</v>
      </c>
    </row>
    <row r="8" spans="1:14" s="2" customFormat="1" ht="22.5" thickTop="1" thickBot="1" x14ac:dyDescent="0.4">
      <c r="A8" s="9" t="str">
        <f>'Partie 1'!B18</f>
        <v>Sylvie</v>
      </c>
      <c r="B8" s="13">
        <f>IF(IFERROR(VLOOKUP(A8, 'Partie 1'!A:E, 5, FALSE), ) = 13, 1, )+IF(IFERROR(VLOOKUP(A8, 'Partie 1'!B:E, 4, FALSE), ) = 13, 1, )+IF(IFERROR(VLOOKUP(A8, 'Partie 1'!C:F, 4, FALSE), ) = 13, 1, )+IF(IFERROR(VLOOKUP(A8, 'Partie 1'!D:F, 3, FALSE), ) = 13, 1, )+IF(IFERROR(VLOOKUP(A8, 'Partie 2'!A:E, 5, FALSE), ) = 13, 1, )+IF(IFERROR(VLOOKUP(A8, 'Partie 2'!B:E, 4, FALSE), ) = 13, 1, )+IF(IFERROR(VLOOKUP(A8, 'Partie 2'!C:F, 4, FALSE), ) = 13, 1, )+IF(IFERROR(VLOOKUP(A8, 'Partie 2'!D:F, 3, FALSE), ) = 13, 1, )+IF(IFERROR(VLOOKUP(A8, 'Partie 3'!A:E, 5, FALSE), ) = 13, 1, )+IF(IFERROR(VLOOKUP(A8, 'Partie 3'!B:E, 4, FALSE), ) = 13, 1, )+IF(IFERROR(VLOOKUP(A8, 'Partie 3'!C:F, 4, FALSE), ) = 13, 1, )+IF(IFERROR(VLOOKUP(A8, 'Partie 3'!D:F, 3, FALSE), ) = 13, 1, )+IF(IFERROR(VLOOKUP(A8, 'Partie 4'!A:E, 5, FALSE), ) = 13, 1, )+IF(IFERROR(VLOOKUP(A8, 'Partie 4'!B:E, 4, FALSE), ) = 13, 1, )+IF(IFERROR(VLOOKUP(A8, 'Partie 4'!C:F, 4, FALSE), ) = 13, 1, )+IF(IFERROR(VLOOKUP(A8, 'Partie 4'!D:F, 3, FALSE), ) = 13, 1, )</f>
        <v>0</v>
      </c>
      <c r="C8" s="10">
        <f>IFERROR(VLOOKUP(A8, 'Partie 1'!A:G, 7, FALSE), )+IFERROR(VLOOKUP(A8, 'Partie 1'!B:G, 6, FALSE), )+IFERROR(VLOOKUP(A8, 'Partie 1'!C:H, 6, FALSE), )+IFERROR(VLOOKUP(A8, 'Partie 1'!D:H, 5, FALSE), )+IFERROR(VLOOKUP(A8, 'Partie 2'!A:G, 7, FALSE), )+IFERROR(VLOOKUP(A8, 'Partie 2'!B:G, 6, FALSE), )+IFERROR(VLOOKUP(A8, 'Partie 2'!C:H, 6, FALSE), )+IFERROR(VLOOKUP(A8, 'Partie 2'!D:H, 5, FALSE), )+IFERROR(VLOOKUP(A8, 'Partie 3'!A:G, 7, FALSE), )+IFERROR(VLOOKUP(A8, 'Partie 3'!B:G, 6, FALSE), )+IFERROR(VLOOKUP(A8, 'Partie 3'!C:H, 6, FALSE), )+IFERROR(VLOOKUP(A8, 'Partie 3'!D:H, 5, FALSE), )+IFERROR(VLOOKUP(A8, 'Partie 4'!A:G, 7, FALSE), )+IFERROR(VLOOKUP(A8, 'Partie 4'!B:G, 6, FALSE), )+IFERROR(VLOOKUP(A8, 'Partie 4'!C:H, 6, FALSE), )+IFERROR(VLOOKUP(A8, 'Partie 4'!D:H, 5, FALSE), )</f>
        <v>-13</v>
      </c>
      <c r="D8" s="31"/>
      <c r="E8" s="28"/>
      <c r="F8" s="11">
        <v>7</v>
      </c>
    </row>
    <row r="9" spans="1:14" s="2" customFormat="1" ht="22.5" thickTop="1" thickBot="1" x14ac:dyDescent="0.4">
      <c r="A9" s="9" t="str">
        <f>'Partie 1'!B19</f>
        <v>Bapt</v>
      </c>
      <c r="B9" s="13">
        <f>IF(IFERROR(VLOOKUP(A9, 'Partie 1'!A:E, 5, FALSE), ) = 13, 1, )+IF(IFERROR(VLOOKUP(A9, 'Partie 1'!B:E, 4, FALSE), ) = 13, 1, )+IF(IFERROR(VLOOKUP(A9, 'Partie 1'!C:F, 4, FALSE), ) = 13, 1, )+IF(IFERROR(VLOOKUP(A9, 'Partie 1'!D:F, 3, FALSE), ) = 13, 1, )+IF(IFERROR(VLOOKUP(A9, 'Partie 2'!A:E, 5, FALSE), ) = 13, 1, )+IF(IFERROR(VLOOKUP(A9, 'Partie 2'!B:E, 4, FALSE), ) = 13, 1, )+IF(IFERROR(VLOOKUP(A9, 'Partie 2'!C:F, 4, FALSE), ) = 13, 1, )+IF(IFERROR(VLOOKUP(A9, 'Partie 2'!D:F, 3, FALSE), ) = 13, 1, )+IF(IFERROR(VLOOKUP(A9, 'Partie 3'!A:E, 5, FALSE), ) = 13, 1, )+IF(IFERROR(VLOOKUP(A9, 'Partie 3'!B:E, 4, FALSE), ) = 13, 1, )+IF(IFERROR(VLOOKUP(A9, 'Partie 3'!C:F, 4, FALSE), ) = 13, 1, )+IF(IFERROR(VLOOKUP(A9, 'Partie 3'!D:F, 3, FALSE), ) = 13, 1, )+IF(IFERROR(VLOOKUP(A9, 'Partie 4'!A:E, 5, FALSE), ) = 13, 1, )+IF(IFERROR(VLOOKUP(A9, 'Partie 4'!B:E, 4, FALSE), ) = 13, 1, )+IF(IFERROR(VLOOKUP(A9, 'Partie 4'!C:F, 4, FALSE), ) = 13, 1, )+IF(IFERROR(VLOOKUP(A9, 'Partie 4'!D:F, 3, FALSE), ) = 13, 1, )</f>
        <v>0</v>
      </c>
      <c r="C9" s="10">
        <f>IFERROR(VLOOKUP(A9, 'Partie 1'!A:G, 7, FALSE), )+IFERROR(VLOOKUP(A9, 'Partie 1'!B:G, 6, FALSE), )+IFERROR(VLOOKUP(A9, 'Partie 1'!C:H, 6, FALSE), )+IFERROR(VLOOKUP(A9, 'Partie 1'!D:H, 5, FALSE), )+IFERROR(VLOOKUP(A9, 'Partie 2'!A:G, 7, FALSE), )+IFERROR(VLOOKUP(A9, 'Partie 2'!B:G, 6, FALSE), )+IFERROR(VLOOKUP(A9, 'Partie 2'!C:H, 6, FALSE), )+IFERROR(VLOOKUP(A9, 'Partie 2'!D:H, 5, FALSE), )+IFERROR(VLOOKUP(A9, 'Partie 3'!A:G, 7, FALSE), )+IFERROR(VLOOKUP(A9, 'Partie 3'!B:G, 6, FALSE), )+IFERROR(VLOOKUP(A9, 'Partie 3'!C:H, 6, FALSE), )+IFERROR(VLOOKUP(A9, 'Partie 3'!D:H, 5, FALSE), )+IFERROR(VLOOKUP(A9, 'Partie 4'!A:G, 7, FALSE), )+IFERROR(VLOOKUP(A9, 'Partie 4'!B:G, 6, FALSE), )+IFERROR(VLOOKUP(A9, 'Partie 4'!C:H, 6, FALSE), )+IFERROR(VLOOKUP(A9, 'Partie 4'!D:H, 5, FALSE), )</f>
        <v>-13</v>
      </c>
      <c r="D9" s="31"/>
      <c r="E9" s="28"/>
      <c r="F9" s="11">
        <v>8</v>
      </c>
    </row>
    <row r="10" spans="1:14" s="2" customFormat="1" ht="22.5" thickTop="1" thickBot="1" x14ac:dyDescent="0.4">
      <c r="A10" s="9" t="str">
        <f>'Partie 1'!B22</f>
        <v>Jo</v>
      </c>
      <c r="B10" s="13">
        <f>IF(IFERROR(VLOOKUP(A10, 'Partie 1'!A:E, 5, FALSE), ) = 13, 1, )+IF(IFERROR(VLOOKUP(A10, 'Partie 1'!B:E, 4, FALSE), ) = 13, 1, )+IF(IFERROR(VLOOKUP(A10, 'Partie 1'!C:F, 4, FALSE), ) = 13, 1, )+IF(IFERROR(VLOOKUP(A10, 'Partie 1'!D:F, 3, FALSE), ) = 13, 1, )+IF(IFERROR(VLOOKUP(A10, 'Partie 2'!A:E, 5, FALSE), ) = 13, 1, )+IF(IFERROR(VLOOKUP(A10, 'Partie 2'!B:E, 4, FALSE), ) = 13, 1, )+IF(IFERROR(VLOOKUP(A10, 'Partie 2'!C:F, 4, FALSE), ) = 13, 1, )+IF(IFERROR(VLOOKUP(A10, 'Partie 2'!D:F, 3, FALSE), ) = 13, 1, )+IF(IFERROR(VLOOKUP(A10, 'Partie 3'!A:E, 5, FALSE), ) = 13, 1, )+IF(IFERROR(VLOOKUP(A10, 'Partie 3'!B:E, 4, FALSE), ) = 13, 1, )+IF(IFERROR(VLOOKUP(A10, 'Partie 3'!C:F, 4, FALSE), ) = 13, 1, )+IF(IFERROR(VLOOKUP(A10, 'Partie 3'!D:F, 3, FALSE), ) = 13, 1, )+IF(IFERROR(VLOOKUP(A10, 'Partie 4'!A:E, 5, FALSE), ) = 13, 1, )+IF(IFERROR(VLOOKUP(A10, 'Partie 4'!B:E, 4, FALSE), ) = 13, 1, )+IF(IFERROR(VLOOKUP(A10, 'Partie 4'!C:F, 4, FALSE), ) = 13, 1, )+IF(IFERROR(VLOOKUP(A10, 'Partie 4'!D:F, 3, FALSE), ) = 13, 1, )</f>
        <v>0</v>
      </c>
      <c r="C10" s="10">
        <f>IFERROR(VLOOKUP(A10, 'Partie 1'!A:G, 7, FALSE), )+IFERROR(VLOOKUP(A10, 'Partie 1'!B:G, 6, FALSE), )+IFERROR(VLOOKUP(A10, 'Partie 1'!C:H, 6, FALSE), )+IFERROR(VLOOKUP(A10, 'Partie 1'!D:H, 5, FALSE), )+IFERROR(VLOOKUP(A10, 'Partie 2'!A:G, 7, FALSE), )+IFERROR(VLOOKUP(A10, 'Partie 2'!B:G, 6, FALSE), )+IFERROR(VLOOKUP(A10, 'Partie 2'!C:H, 6, FALSE), )+IFERROR(VLOOKUP(A10, 'Partie 2'!D:H, 5, FALSE), )+IFERROR(VLOOKUP(A10, 'Partie 3'!A:G, 7, FALSE), )+IFERROR(VLOOKUP(A10, 'Partie 3'!B:G, 6, FALSE), )+IFERROR(VLOOKUP(A10, 'Partie 3'!C:H, 6, FALSE), )+IFERROR(VLOOKUP(A10, 'Partie 3'!D:H, 5, FALSE), )+IFERROR(VLOOKUP(A10, 'Partie 4'!A:G, 7, FALSE), )+IFERROR(VLOOKUP(A10, 'Partie 4'!B:G, 6, FALSE), )+IFERROR(VLOOKUP(A10, 'Partie 4'!C:H, 6, FALSE), )+IFERROR(VLOOKUP(A10, 'Partie 4'!D:H, 5, FALSE), )</f>
        <v>-5</v>
      </c>
      <c r="D10" s="31"/>
      <c r="E10" s="28"/>
      <c r="F10" s="11">
        <v>9</v>
      </c>
    </row>
    <row r="11" spans="1:14" s="2" customFormat="1" ht="22.5" thickTop="1" thickBot="1" x14ac:dyDescent="0.4">
      <c r="A11" s="9" t="str">
        <f>'Partie 1'!B20</f>
        <v>Roy</v>
      </c>
      <c r="B11" s="13">
        <f>IF(IFERROR(VLOOKUP(A11, 'Partie 1'!A:E, 5, FALSE), ) = 13, 1, )+IF(IFERROR(VLOOKUP(A11, 'Partie 1'!B:E, 4, FALSE), ) = 13, 1, )+IF(IFERROR(VLOOKUP(A11, 'Partie 1'!C:F, 4, FALSE), ) = 13, 1, )+IF(IFERROR(VLOOKUP(A11, 'Partie 1'!D:F, 3, FALSE), ) = 13, 1, )+IF(IFERROR(VLOOKUP(A11, 'Partie 2'!A:E, 5, FALSE), ) = 13, 1, )+IF(IFERROR(VLOOKUP(A11, 'Partie 2'!B:E, 4, FALSE), ) = 13, 1, )+IF(IFERROR(VLOOKUP(A11, 'Partie 2'!C:F, 4, FALSE), ) = 13, 1, )+IF(IFERROR(VLOOKUP(A11, 'Partie 2'!D:F, 3, FALSE), ) = 13, 1, )+IF(IFERROR(VLOOKUP(A11, 'Partie 3'!A:E, 5, FALSE), ) = 13, 1, )+IF(IFERROR(VLOOKUP(A11, 'Partie 3'!B:E, 4, FALSE), ) = 13, 1, )+IF(IFERROR(VLOOKUP(A11, 'Partie 3'!C:F, 4, FALSE), ) = 13, 1, )+IF(IFERROR(VLOOKUP(A11, 'Partie 3'!D:F, 3, FALSE), ) = 13, 1, )+IF(IFERROR(VLOOKUP(A11, 'Partie 4'!A:E, 5, FALSE), ) = 13, 1, )+IF(IFERROR(VLOOKUP(A11, 'Partie 4'!B:E, 4, FALSE), ) = 13, 1, )+IF(IFERROR(VLOOKUP(A11, 'Partie 4'!C:F, 4, FALSE), ) = 13, 1, )+IF(IFERROR(VLOOKUP(A11, 'Partie 4'!D:F, 3, FALSE), ) = 13, 1, )</f>
        <v>0</v>
      </c>
      <c r="C11" s="10">
        <f>IFERROR(VLOOKUP(A11, 'Partie 1'!A:G, 7, FALSE), )+IFERROR(VLOOKUP(A11, 'Partie 1'!B:G, 6, FALSE), )+IFERROR(VLOOKUP(A11, 'Partie 1'!C:H, 6, FALSE), )+IFERROR(VLOOKUP(A11, 'Partie 1'!D:H, 5, FALSE), )+IFERROR(VLOOKUP(A11, 'Partie 2'!A:G, 7, FALSE), )+IFERROR(VLOOKUP(A11, 'Partie 2'!B:G, 6, FALSE), )+IFERROR(VLOOKUP(A11, 'Partie 2'!C:H, 6, FALSE), )+IFERROR(VLOOKUP(A11, 'Partie 2'!D:H, 5, FALSE), )+IFERROR(VLOOKUP(A11, 'Partie 3'!A:G, 7, FALSE), )+IFERROR(VLOOKUP(A11, 'Partie 3'!B:G, 6, FALSE), )+IFERROR(VLOOKUP(A11, 'Partie 3'!C:H, 6, FALSE), )+IFERROR(VLOOKUP(A11, 'Partie 3'!D:H, 5, FALSE), )+IFERROR(VLOOKUP(A11, 'Partie 4'!A:G, 7, FALSE), )+IFERROR(VLOOKUP(A11, 'Partie 4'!B:G, 6, FALSE), )+IFERROR(VLOOKUP(A11, 'Partie 4'!C:H, 6, FALSE), )+IFERROR(VLOOKUP(A11, 'Partie 4'!D:H, 5, FALSE), )</f>
        <v>-5</v>
      </c>
      <c r="D11" s="31"/>
      <c r="E11" s="28"/>
      <c r="F11" s="11">
        <v>10</v>
      </c>
    </row>
    <row r="12" spans="1:14" s="2" customFormat="1" ht="22.5" thickTop="1" thickBot="1" x14ac:dyDescent="0.4">
      <c r="A12" s="9" t="str">
        <f>'Partie 1'!B23</f>
        <v>Julien</v>
      </c>
      <c r="B12" s="13">
        <f>IF(IFERROR(VLOOKUP(A12, 'Partie 1'!A:E, 5, FALSE), ) = 13, 1, )+IF(IFERROR(VLOOKUP(A12, 'Partie 1'!B:E, 4, FALSE), ) = 13, 1, )+IF(IFERROR(VLOOKUP(A12, 'Partie 1'!C:F, 4, FALSE), ) = 13, 1, )+IF(IFERROR(VLOOKUP(A12, 'Partie 1'!D:F, 3, FALSE), ) = 13, 1, )+IF(IFERROR(VLOOKUP(A12, 'Partie 2'!A:E, 5, FALSE), ) = 13, 1, )+IF(IFERROR(VLOOKUP(A12, 'Partie 2'!B:E, 4, FALSE), ) = 13, 1, )+IF(IFERROR(VLOOKUP(A12, 'Partie 2'!C:F, 4, FALSE), ) = 13, 1, )+IF(IFERROR(VLOOKUP(A12, 'Partie 2'!D:F, 3, FALSE), ) = 13, 1, )+IF(IFERROR(VLOOKUP(A12, 'Partie 3'!A:E, 5, FALSE), ) = 13, 1, )+IF(IFERROR(VLOOKUP(A12, 'Partie 3'!B:E, 4, FALSE), ) = 13, 1, )+IF(IFERROR(VLOOKUP(A12, 'Partie 3'!C:F, 4, FALSE), ) = 13, 1, )+IF(IFERROR(VLOOKUP(A12, 'Partie 3'!D:F, 3, FALSE), ) = 13, 1, )+IF(IFERROR(VLOOKUP(A12, 'Partie 4'!A:E, 5, FALSE), ) = 13, 1, )+IF(IFERROR(VLOOKUP(A12, 'Partie 4'!B:E, 4, FALSE), ) = 13, 1, )+IF(IFERROR(VLOOKUP(A12, 'Partie 4'!C:F, 4, FALSE), ) = 13, 1, )+IF(IFERROR(VLOOKUP(A12, 'Partie 4'!D:F, 3, FALSE), ) = 13, 1, )</f>
        <v>1</v>
      </c>
      <c r="C12" s="10">
        <f>IFERROR(VLOOKUP(A12, 'Partie 1'!A:G, 7, FALSE), )+IFERROR(VLOOKUP(A12, 'Partie 1'!B:G, 6, FALSE), )+IFERROR(VLOOKUP(A12, 'Partie 1'!C:H, 6, FALSE), )+IFERROR(VLOOKUP(A12, 'Partie 1'!D:H, 5, FALSE), )+IFERROR(VLOOKUP(A12, 'Partie 2'!A:G, 7, FALSE), )+IFERROR(VLOOKUP(A12, 'Partie 2'!B:G, 6, FALSE), )+IFERROR(VLOOKUP(A12, 'Partie 2'!C:H, 6, FALSE), )+IFERROR(VLOOKUP(A12, 'Partie 2'!D:H, 5, FALSE), )+IFERROR(VLOOKUP(A12, 'Partie 3'!A:G, 7, FALSE), )+IFERROR(VLOOKUP(A12, 'Partie 3'!B:G, 6, FALSE), )+IFERROR(VLOOKUP(A12, 'Partie 3'!C:H, 6, FALSE), )+IFERROR(VLOOKUP(A12, 'Partie 3'!D:H, 5, FALSE), )+IFERROR(VLOOKUP(A12, 'Partie 4'!A:G, 7, FALSE), )+IFERROR(VLOOKUP(A12, 'Partie 4'!B:G, 6, FALSE), )+IFERROR(VLOOKUP(A12, 'Partie 4'!C:H, 6, FALSE), )+IFERROR(VLOOKUP(A12, 'Partie 4'!D:H, 5, FALSE), )</f>
        <v>13</v>
      </c>
      <c r="D12" s="31"/>
      <c r="E12" s="28"/>
      <c r="F12" s="11">
        <v>11</v>
      </c>
    </row>
    <row r="13" spans="1:14" s="2" customFormat="1" ht="22.5" thickTop="1" thickBot="1" x14ac:dyDescent="0.4">
      <c r="A13" s="12" t="str">
        <f>'Partie 1'!B21</f>
        <v>Sue</v>
      </c>
      <c r="B13" s="13">
        <f>IF(IFERROR(VLOOKUP(A13, 'Partie 1'!A:E, 5, FALSE), ) = 13, 1, )+IF(IFERROR(VLOOKUP(A13, 'Partie 1'!B:E, 4, FALSE), ) = 13, 1, )+IF(IFERROR(VLOOKUP(A13, 'Partie 1'!C:F, 4, FALSE), ) = 13, 1, )+IF(IFERROR(VLOOKUP(A13, 'Partie 1'!D:F, 3, FALSE), ) = 13, 1, )+IF(IFERROR(VLOOKUP(A13, 'Partie 2'!A:E, 5, FALSE), ) = 13, 1, )+IF(IFERROR(VLOOKUP(A13, 'Partie 2'!B:E, 4, FALSE), ) = 13, 1, )+IF(IFERROR(VLOOKUP(A13, 'Partie 2'!C:F, 4, FALSE), ) = 13, 1, )+IF(IFERROR(VLOOKUP(A13, 'Partie 2'!D:F, 3, FALSE), ) = 13, 1, )+IF(IFERROR(VLOOKUP(A13, 'Partie 3'!A:E, 5, FALSE), ) = 13, 1, )+IF(IFERROR(VLOOKUP(A13, 'Partie 3'!B:E, 4, FALSE), ) = 13, 1, )+IF(IFERROR(VLOOKUP(A13, 'Partie 3'!C:F, 4, FALSE), ) = 13, 1, )+IF(IFERROR(VLOOKUP(A13, 'Partie 3'!D:F, 3, FALSE), ) = 13, 1, )+IF(IFERROR(VLOOKUP(A13, 'Partie 4'!A:E, 5, FALSE), ) = 13, 1, )+IF(IFERROR(VLOOKUP(A13, 'Partie 4'!B:E, 4, FALSE), ) = 13, 1, )+IF(IFERROR(VLOOKUP(A13, 'Partie 4'!C:F, 4, FALSE), ) = 13, 1, )+IF(IFERROR(VLOOKUP(A13, 'Partie 4'!D:F, 3, FALSE), ) = 13, 1, )</f>
        <v>1</v>
      </c>
      <c r="C13" s="10">
        <f>IFERROR(VLOOKUP(A13, 'Partie 1'!A:G, 7, FALSE), )+IFERROR(VLOOKUP(A13, 'Partie 1'!B:G, 6, FALSE), )+IFERROR(VLOOKUP(A13, 'Partie 1'!C:H, 6, FALSE), )+IFERROR(VLOOKUP(A13, 'Partie 1'!D:H, 5, FALSE), )+IFERROR(VLOOKUP(A13, 'Partie 2'!A:G, 7, FALSE), )+IFERROR(VLOOKUP(A13, 'Partie 2'!B:G, 6, FALSE), )+IFERROR(VLOOKUP(A13, 'Partie 2'!C:H, 6, FALSE), )+IFERROR(VLOOKUP(A13, 'Partie 2'!D:H, 5, FALSE), )+IFERROR(VLOOKUP(A13, 'Partie 3'!A:G, 7, FALSE), )+IFERROR(VLOOKUP(A13, 'Partie 3'!B:G, 6, FALSE), )+IFERROR(VLOOKUP(A13, 'Partie 3'!C:H, 6, FALSE), )+IFERROR(VLOOKUP(A13, 'Partie 3'!D:H, 5, FALSE), )+IFERROR(VLOOKUP(A13, 'Partie 4'!A:G, 7, FALSE), )+IFERROR(VLOOKUP(A13, 'Partie 4'!B:G, 6, FALSE), )+IFERROR(VLOOKUP(A13, 'Partie 4'!C:H, 6, FALSE), )+IFERROR(VLOOKUP(A13, 'Partie 4'!D:H, 5, FALSE), )</f>
        <v>5</v>
      </c>
      <c r="D13" s="31"/>
      <c r="E13" s="29"/>
      <c r="F13" s="14">
        <v>12</v>
      </c>
    </row>
    <row r="14" spans="1:14" ht="21.75" thickTop="1" x14ac:dyDescent="0.25">
      <c r="B14" s="1"/>
      <c r="D14" s="31"/>
    </row>
  </sheetData>
  <autoFilter ref="A1:C13" xr:uid="{00000000-0009-0000-0000-000004000000}"/>
  <sortState xmlns:xlrd2="http://schemas.microsoft.com/office/spreadsheetml/2017/richdata2" ref="A2:C13">
    <sortCondition descending="1" ref="C2:C13"/>
  </sortState>
  <pageMargins left="0.75" right="0.75" top="1" bottom="1" header="0.5" footer="0.5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7</xdr:col>
                <xdr:colOff>219075</xdr:colOff>
                <xdr:row>1</xdr:row>
                <xdr:rowOff>47625</xdr:rowOff>
              </from>
              <to>
                <xdr:col>12</xdr:col>
                <xdr:colOff>200025</xdr:colOff>
                <xdr:row>3</xdr:row>
                <xdr:rowOff>28575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Partie 1</vt:lpstr>
      <vt:lpstr>Partie 2</vt:lpstr>
      <vt:lpstr>Partie 3</vt:lpstr>
      <vt:lpstr>Partie 4</vt:lpstr>
      <vt:lpstr>Résultats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joel colpin</cp:lastModifiedBy>
  <dcterms:created xsi:type="dcterms:W3CDTF">2026-09-22T07:53:55Z</dcterms:created>
  <dcterms:modified xsi:type="dcterms:W3CDTF">2026-09-25T11:42:52Z</dcterms:modified>
</cp:coreProperties>
</file>