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5D16FFDF-94AD-421D-BFEC-62A3896CBD37}" xr6:coauthVersionLast="47" xr6:coauthVersionMax="47" xr10:uidLastSave="{00000000-0000-0000-0000-000000000000}"/>
  <bookViews>
    <workbookView xWindow="0" yWindow="15" windowWidth="28800" windowHeight="15450" xr2:uid="{78CF7648-4B72-42E1-9F48-36F792052DC1}"/>
  </bookViews>
  <sheets>
    <sheet name="C130" sheetId="1" r:id="rId1"/>
    <sheet name="Index" sheetId="2" r:id="rId2"/>
    <sheet name="Fériés" sheetId="3" r:id="rId3"/>
  </sheets>
  <externalReferences>
    <externalReference r:id="rId4"/>
  </externalReferences>
  <definedNames>
    <definedName name="férié">Fériés!$E$5:$E$17</definedName>
    <definedName name="groupe">Index!$N$14:$N$21</definedName>
    <definedName name="matricule">Index!$Q$14:$Q$21</definedName>
    <definedName name="nom">Index!$O$14:$O$21</definedName>
    <definedName name="prenom">Index!$P$14:$P$21</definedName>
    <definedName name="roul1">Index!$B$3:$BE$3</definedName>
    <definedName name="roul2">Index!$B$4:$BE$4</definedName>
    <definedName name="roul3">Index!$B$5:$BE$5</definedName>
    <definedName name="roul4">Index!$B$6:$BE$6</definedName>
    <definedName name="roul5">Index!$B$7:$BE$7</definedName>
    <definedName name="roul6">Index!$B$8:$BE$8</definedName>
    <definedName name="roul7">Index!$B$9:$BE$9</definedName>
    <definedName name="roul8">Index!$B$10:$BE$10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6" i="1" l="1"/>
  <c r="D47" i="1"/>
  <c r="K27" i="1"/>
  <c r="J27" i="1"/>
  <c r="I27" i="1"/>
  <c r="H27" i="1"/>
  <c r="G27" i="1"/>
  <c r="F27" i="1"/>
  <c r="E27" i="1"/>
  <c r="D27" i="1"/>
  <c r="E8" i="1"/>
  <c r="E7" i="1" s="1"/>
  <c r="D7" i="1"/>
  <c r="D8" i="1"/>
  <c r="E4" i="1"/>
  <c r="E5" i="1"/>
  <c r="J4" i="1"/>
  <c r="E2" i="1"/>
  <c r="F8" i="1" l="1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G17" i="2"/>
  <c r="G21" i="2" s="1"/>
  <c r="E12" i="3" s="1"/>
  <c r="G18" i="2"/>
  <c r="E9" i="3" s="1"/>
  <c r="G19" i="2"/>
  <c r="E10" i="3" s="1"/>
  <c r="G22" i="2"/>
  <c r="E13" i="3" s="1"/>
  <c r="G23" i="2"/>
  <c r="E14" i="3" s="1"/>
  <c r="G24" i="2"/>
  <c r="E15" i="3" s="1"/>
  <c r="G25" i="2"/>
  <c r="E16" i="3" s="1"/>
  <c r="G26" i="2"/>
  <c r="E17" i="3" s="1"/>
  <c r="G14" i="2"/>
  <c r="E5" i="3" s="1"/>
  <c r="B2" i="2"/>
  <c r="C2" i="2" s="1"/>
  <c r="D2" i="2" s="1"/>
  <c r="E2" i="2" s="1"/>
  <c r="F2" i="2" s="1"/>
  <c r="G2" i="2" s="1"/>
  <c r="H2" i="2" s="1"/>
  <c r="I2" i="2" s="1"/>
  <c r="J2" i="2" s="1"/>
  <c r="K2" i="2" s="1"/>
  <c r="L2" i="2" s="1"/>
  <c r="M2" i="2" s="1"/>
  <c r="N2" i="2" s="1"/>
  <c r="O2" i="2" s="1"/>
  <c r="P2" i="2" s="1"/>
  <c r="Q2" i="2" s="1"/>
  <c r="R2" i="2" s="1"/>
  <c r="S2" i="2" s="1"/>
  <c r="T2" i="2" s="1"/>
  <c r="U2" i="2" s="1"/>
  <c r="V2" i="2" s="1"/>
  <c r="W2" i="2" s="1"/>
  <c r="X2" i="2" s="1"/>
  <c r="Y2" i="2" s="1"/>
  <c r="Z2" i="2" s="1"/>
  <c r="AA2" i="2" s="1"/>
  <c r="AB2" i="2" s="1"/>
  <c r="AC2" i="2" s="1"/>
  <c r="AD2" i="2" s="1"/>
  <c r="AE2" i="2" s="1"/>
  <c r="AF2" i="2" s="1"/>
  <c r="AG2" i="2" s="1"/>
  <c r="AH2" i="2" s="1"/>
  <c r="AI2" i="2" s="1"/>
  <c r="AJ2" i="2" s="1"/>
  <c r="AK2" i="2" s="1"/>
  <c r="AL2" i="2" s="1"/>
  <c r="AM2" i="2" s="1"/>
  <c r="AN2" i="2" s="1"/>
  <c r="AO2" i="2" s="1"/>
  <c r="AP2" i="2" s="1"/>
  <c r="AQ2" i="2" s="1"/>
  <c r="AR2" i="2" s="1"/>
  <c r="AS2" i="2" s="1"/>
  <c r="AT2" i="2" s="1"/>
  <c r="AU2" i="2" s="1"/>
  <c r="AV2" i="2" s="1"/>
  <c r="AW2" i="2" s="1"/>
  <c r="AX2" i="2" s="1"/>
  <c r="AY2" i="2" s="1"/>
  <c r="AZ2" i="2" s="1"/>
  <c r="BA2" i="2" s="1"/>
  <c r="BB2" i="2" s="1"/>
  <c r="BC2" i="2" s="1"/>
  <c r="BD2" i="2" s="1"/>
  <c r="BE2" i="2" s="1"/>
  <c r="AF1" i="2"/>
  <c r="AE1" i="2"/>
  <c r="AD1" i="2"/>
  <c r="AC1" i="2"/>
  <c r="AB1" i="2"/>
  <c r="AA1" i="2"/>
  <c r="Z1" i="2"/>
  <c r="Y1" i="2"/>
  <c r="X1" i="2"/>
  <c r="W1" i="2"/>
  <c r="V1" i="2"/>
  <c r="U1" i="2"/>
  <c r="T1" i="2"/>
  <c r="S1" i="2"/>
  <c r="R1" i="2"/>
  <c r="Q1" i="2"/>
  <c r="P1" i="2"/>
  <c r="O1" i="2"/>
  <c r="N1" i="2"/>
  <c r="M1" i="2"/>
  <c r="L1" i="2"/>
  <c r="K1" i="2"/>
  <c r="J1" i="2"/>
  <c r="I1" i="2"/>
  <c r="H1" i="2"/>
  <c r="G1" i="2"/>
  <c r="F1" i="2"/>
  <c r="E1" i="2"/>
  <c r="D1" i="2"/>
  <c r="C1" i="2"/>
  <c r="B1" i="2"/>
  <c r="D20" i="1"/>
  <c r="D19" i="1" s="1"/>
  <c r="D28" i="1"/>
  <c r="E28" i="1" s="1"/>
  <c r="D40" i="1"/>
  <c r="E40" i="1" s="1"/>
  <c r="D48" i="1"/>
  <c r="E48" i="1" s="1"/>
  <c r="E47" i="1" s="1"/>
  <c r="D16" i="1"/>
  <c r="E16" i="1" s="1"/>
  <c r="D24" i="1"/>
  <c r="E24" i="1" s="1"/>
  <c r="D32" i="1"/>
  <c r="D31" i="1" s="1"/>
  <c r="E36" i="1"/>
  <c r="D44" i="1"/>
  <c r="E44" i="1" s="1"/>
  <c r="D52" i="1"/>
  <c r="E52" i="1" s="1"/>
  <c r="D12" i="1"/>
  <c r="E12" i="1" s="1"/>
  <c r="E11" i="1" s="1"/>
  <c r="F7" i="1" l="1"/>
  <c r="G8" i="1"/>
  <c r="E8" i="3"/>
  <c r="G15" i="2"/>
  <c r="E6" i="3" s="1"/>
  <c r="G16" i="2"/>
  <c r="E7" i="3" s="1"/>
  <c r="G20" i="2"/>
  <c r="E11" i="3" s="1"/>
  <c r="E20" i="1"/>
  <c r="E19" i="1" s="1"/>
  <c r="D39" i="1"/>
  <c r="F48" i="1"/>
  <c r="F47" i="1" s="1"/>
  <c r="E39" i="1"/>
  <c r="F40" i="1"/>
  <c r="F28" i="1"/>
  <c r="F52" i="1"/>
  <c r="E51" i="1"/>
  <c r="D51" i="1"/>
  <c r="F44" i="1"/>
  <c r="E43" i="1"/>
  <c r="D43" i="1"/>
  <c r="F36" i="1"/>
  <c r="E35" i="1"/>
  <c r="D35" i="1"/>
  <c r="E32" i="1"/>
  <c r="F24" i="1"/>
  <c r="E23" i="1"/>
  <c r="D23" i="1"/>
  <c r="F16" i="1"/>
  <c r="E15" i="1"/>
  <c r="D15" i="1"/>
  <c r="D11" i="1"/>
  <c r="F12" i="1"/>
  <c r="G7" i="1" l="1"/>
  <c r="H8" i="1"/>
  <c r="F20" i="1"/>
  <c r="G20" i="1" s="1"/>
  <c r="G48" i="1"/>
  <c r="G47" i="1" s="1"/>
  <c r="F39" i="1"/>
  <c r="G40" i="1"/>
  <c r="G28" i="1"/>
  <c r="G52" i="1"/>
  <c r="F51" i="1"/>
  <c r="G44" i="1"/>
  <c r="F43" i="1"/>
  <c r="G36" i="1"/>
  <c r="F35" i="1"/>
  <c r="F32" i="1"/>
  <c r="E31" i="1"/>
  <c r="G24" i="1"/>
  <c r="F23" i="1"/>
  <c r="G16" i="1"/>
  <c r="F15" i="1"/>
  <c r="G12" i="1"/>
  <c r="F11" i="1"/>
  <c r="H7" i="1" l="1"/>
  <c r="I8" i="1"/>
  <c r="F19" i="1"/>
  <c r="H48" i="1"/>
  <c r="H47" i="1" s="1"/>
  <c r="G39" i="1"/>
  <c r="H40" i="1"/>
  <c r="H28" i="1"/>
  <c r="G19" i="1"/>
  <c r="H20" i="1"/>
  <c r="H52" i="1"/>
  <c r="G51" i="1"/>
  <c r="G43" i="1"/>
  <c r="H44" i="1"/>
  <c r="G35" i="1"/>
  <c r="H36" i="1"/>
  <c r="G32" i="1"/>
  <c r="F31" i="1"/>
  <c r="H24" i="1"/>
  <c r="G23" i="1"/>
  <c r="H16" i="1"/>
  <c r="G15" i="1"/>
  <c r="H12" i="1"/>
  <c r="G11" i="1"/>
  <c r="J8" i="1" l="1"/>
  <c r="I7" i="1"/>
  <c r="I48" i="1"/>
  <c r="I47" i="1" s="1"/>
  <c r="I40" i="1"/>
  <c r="H39" i="1"/>
  <c r="I28" i="1"/>
  <c r="I20" i="1"/>
  <c r="H19" i="1"/>
  <c r="I52" i="1"/>
  <c r="H51" i="1"/>
  <c r="I44" i="1"/>
  <c r="H43" i="1"/>
  <c r="I36" i="1"/>
  <c r="H35" i="1"/>
  <c r="G31" i="1"/>
  <c r="H32" i="1"/>
  <c r="H23" i="1"/>
  <c r="I24" i="1"/>
  <c r="I16" i="1"/>
  <c r="H15" i="1"/>
  <c r="H11" i="1"/>
  <c r="I12" i="1"/>
  <c r="J7" i="1" l="1"/>
  <c r="K8" i="1"/>
  <c r="J48" i="1"/>
  <c r="J47" i="1" s="1"/>
  <c r="I39" i="1"/>
  <c r="J40" i="1"/>
  <c r="J28" i="1"/>
  <c r="I19" i="1"/>
  <c r="J20" i="1"/>
  <c r="J52" i="1"/>
  <c r="I51" i="1"/>
  <c r="J44" i="1"/>
  <c r="I43" i="1"/>
  <c r="J36" i="1"/>
  <c r="I35" i="1"/>
  <c r="I32" i="1"/>
  <c r="H31" i="1"/>
  <c r="J24" i="1"/>
  <c r="I23" i="1"/>
  <c r="J16" i="1"/>
  <c r="I15" i="1"/>
  <c r="I11" i="1"/>
  <c r="J12" i="1"/>
  <c r="K7" i="1" l="1"/>
  <c r="L8" i="1"/>
  <c r="K48" i="1"/>
  <c r="K47" i="1" s="1"/>
  <c r="J39" i="1"/>
  <c r="K40" i="1"/>
  <c r="K28" i="1"/>
  <c r="J19" i="1"/>
  <c r="K20" i="1"/>
  <c r="K52" i="1"/>
  <c r="J51" i="1"/>
  <c r="K44" i="1"/>
  <c r="J43" i="1"/>
  <c r="K36" i="1"/>
  <c r="J35" i="1"/>
  <c r="J32" i="1"/>
  <c r="I31" i="1"/>
  <c r="K24" i="1"/>
  <c r="J23" i="1"/>
  <c r="K16" i="1"/>
  <c r="J15" i="1"/>
  <c r="K12" i="1"/>
  <c r="J11" i="1"/>
  <c r="L7" i="1" l="1"/>
  <c r="M8" i="1"/>
  <c r="L48" i="1"/>
  <c r="K39" i="1"/>
  <c r="L40" i="1"/>
  <c r="L28" i="1"/>
  <c r="K19" i="1"/>
  <c r="L20" i="1"/>
  <c r="K51" i="1"/>
  <c r="L52" i="1"/>
  <c r="K43" i="1"/>
  <c r="L44" i="1"/>
  <c r="K35" i="1"/>
  <c r="L36" i="1"/>
  <c r="K32" i="1"/>
  <c r="J31" i="1"/>
  <c r="L24" i="1"/>
  <c r="K23" i="1"/>
  <c r="K15" i="1"/>
  <c r="L16" i="1"/>
  <c r="L12" i="1"/>
  <c r="K11" i="1"/>
  <c r="M7" i="1" l="1"/>
  <c r="N8" i="1"/>
  <c r="M48" i="1"/>
  <c r="L47" i="1"/>
  <c r="M40" i="1"/>
  <c r="L39" i="1"/>
  <c r="M28" i="1"/>
  <c r="L27" i="1"/>
  <c r="M20" i="1"/>
  <c r="L19" i="1"/>
  <c r="M52" i="1"/>
  <c r="L51" i="1"/>
  <c r="M44" i="1"/>
  <c r="L43" i="1"/>
  <c r="M36" i="1"/>
  <c r="L35" i="1"/>
  <c r="K31" i="1"/>
  <c r="L32" i="1"/>
  <c r="M24" i="1"/>
  <c r="L23" i="1"/>
  <c r="M16" i="1"/>
  <c r="L15" i="1"/>
  <c r="L11" i="1"/>
  <c r="M12" i="1"/>
  <c r="N7" i="1" l="1"/>
  <c r="O8" i="1"/>
  <c r="N48" i="1"/>
  <c r="M47" i="1"/>
  <c r="M39" i="1"/>
  <c r="N40" i="1"/>
  <c r="M27" i="1"/>
  <c r="N28" i="1"/>
  <c r="M19" i="1"/>
  <c r="N20" i="1"/>
  <c r="N52" i="1"/>
  <c r="M51" i="1"/>
  <c r="N44" i="1"/>
  <c r="M43" i="1"/>
  <c r="N36" i="1"/>
  <c r="M35" i="1"/>
  <c r="L31" i="1"/>
  <c r="M32" i="1"/>
  <c r="N24" i="1"/>
  <c r="M23" i="1"/>
  <c r="N16" i="1"/>
  <c r="M15" i="1"/>
  <c r="M11" i="1"/>
  <c r="N12" i="1"/>
  <c r="P8" i="1" l="1"/>
  <c r="O7" i="1"/>
  <c r="N47" i="1"/>
  <c r="O48" i="1"/>
  <c r="N39" i="1"/>
  <c r="O40" i="1"/>
  <c r="N27" i="1"/>
  <c r="O28" i="1"/>
  <c r="N19" i="1"/>
  <c r="O20" i="1"/>
  <c r="O52" i="1"/>
  <c r="N51" i="1"/>
  <c r="O44" i="1"/>
  <c r="N43" i="1"/>
  <c r="O36" i="1"/>
  <c r="N35" i="1"/>
  <c r="N32" i="1"/>
  <c r="M31" i="1"/>
  <c r="O24" i="1"/>
  <c r="N23" i="1"/>
  <c r="O16" i="1"/>
  <c r="N15" i="1"/>
  <c r="O12" i="1"/>
  <c r="N11" i="1"/>
  <c r="P7" i="1" l="1"/>
  <c r="Q8" i="1"/>
  <c r="O47" i="1"/>
  <c r="P48" i="1"/>
  <c r="O39" i="1"/>
  <c r="P40" i="1"/>
  <c r="O27" i="1"/>
  <c r="P28" i="1"/>
  <c r="O19" i="1"/>
  <c r="P20" i="1"/>
  <c r="O51" i="1"/>
  <c r="P52" i="1"/>
  <c r="O43" i="1"/>
  <c r="P44" i="1"/>
  <c r="O35" i="1"/>
  <c r="P36" i="1"/>
  <c r="O32" i="1"/>
  <c r="N31" i="1"/>
  <c r="P24" i="1"/>
  <c r="O23" i="1"/>
  <c r="O15" i="1"/>
  <c r="P16" i="1"/>
  <c r="P12" i="1"/>
  <c r="O11" i="1"/>
  <c r="R8" i="1" l="1"/>
  <c r="Q7" i="1"/>
  <c r="Q48" i="1"/>
  <c r="P47" i="1"/>
  <c r="Q40" i="1"/>
  <c r="P39" i="1"/>
  <c r="Q28" i="1"/>
  <c r="P27" i="1"/>
  <c r="Q20" i="1"/>
  <c r="P19" i="1"/>
  <c r="Q52" i="1"/>
  <c r="P51" i="1"/>
  <c r="Q44" i="1"/>
  <c r="P43" i="1"/>
  <c r="Q36" i="1"/>
  <c r="P35" i="1"/>
  <c r="O31" i="1"/>
  <c r="P32" i="1"/>
  <c r="Q24" i="1"/>
  <c r="P23" i="1"/>
  <c r="Q16" i="1"/>
  <c r="P15" i="1"/>
  <c r="P11" i="1"/>
  <c r="Q12" i="1"/>
  <c r="R7" i="1" l="1"/>
  <c r="S8" i="1"/>
  <c r="R48" i="1"/>
  <c r="Q47" i="1"/>
  <c r="Q39" i="1"/>
  <c r="R40" i="1"/>
  <c r="Q27" i="1"/>
  <c r="R28" i="1"/>
  <c r="Q19" i="1"/>
  <c r="R20" i="1"/>
  <c r="R52" i="1"/>
  <c r="Q51" i="1"/>
  <c r="R44" i="1"/>
  <c r="Q43" i="1"/>
  <c r="R36" i="1"/>
  <c r="Q35" i="1"/>
  <c r="Q32" i="1"/>
  <c r="P31" i="1"/>
  <c r="R24" i="1"/>
  <c r="Q23" i="1"/>
  <c r="R16" i="1"/>
  <c r="Q15" i="1"/>
  <c r="Q11" i="1"/>
  <c r="R12" i="1"/>
  <c r="T8" i="1" l="1"/>
  <c r="S7" i="1"/>
  <c r="R47" i="1"/>
  <c r="S48" i="1"/>
  <c r="R39" i="1"/>
  <c r="S40" i="1"/>
  <c r="R27" i="1"/>
  <c r="S28" i="1"/>
  <c r="R19" i="1"/>
  <c r="S20" i="1"/>
  <c r="S52" i="1"/>
  <c r="R51" i="1"/>
  <c r="S44" i="1"/>
  <c r="R43" i="1"/>
  <c r="S36" i="1"/>
  <c r="R35" i="1"/>
  <c r="R32" i="1"/>
  <c r="Q31" i="1"/>
  <c r="S24" i="1"/>
  <c r="R23" i="1"/>
  <c r="S16" i="1"/>
  <c r="R15" i="1"/>
  <c r="S12" i="1"/>
  <c r="R11" i="1"/>
  <c r="T7" i="1" l="1"/>
  <c r="U8" i="1"/>
  <c r="S47" i="1"/>
  <c r="T48" i="1"/>
  <c r="S39" i="1"/>
  <c r="T40" i="1"/>
  <c r="S27" i="1"/>
  <c r="T28" i="1"/>
  <c r="S19" i="1"/>
  <c r="T20" i="1"/>
  <c r="S51" i="1"/>
  <c r="T52" i="1"/>
  <c r="S43" i="1"/>
  <c r="T44" i="1"/>
  <c r="S35" i="1"/>
  <c r="T36" i="1"/>
  <c r="S32" i="1"/>
  <c r="R31" i="1"/>
  <c r="T24" i="1"/>
  <c r="S23" i="1"/>
  <c r="T16" i="1"/>
  <c r="S15" i="1"/>
  <c r="T12" i="1"/>
  <c r="S11" i="1"/>
  <c r="U7" i="1" l="1"/>
  <c r="V8" i="1"/>
  <c r="U48" i="1"/>
  <c r="T47" i="1"/>
  <c r="U40" i="1"/>
  <c r="T39" i="1"/>
  <c r="U28" i="1"/>
  <c r="T27" i="1"/>
  <c r="U20" i="1"/>
  <c r="T19" i="1"/>
  <c r="U52" i="1"/>
  <c r="T51" i="1"/>
  <c r="U44" i="1"/>
  <c r="T43" i="1"/>
  <c r="U36" i="1"/>
  <c r="T35" i="1"/>
  <c r="S31" i="1"/>
  <c r="T32" i="1"/>
  <c r="T23" i="1"/>
  <c r="U24" i="1"/>
  <c r="U16" i="1"/>
  <c r="T15" i="1"/>
  <c r="T11" i="1"/>
  <c r="U12" i="1"/>
  <c r="V7" i="1" l="1"/>
  <c r="W8" i="1"/>
  <c r="V48" i="1"/>
  <c r="U47" i="1"/>
  <c r="U39" i="1"/>
  <c r="V40" i="1"/>
  <c r="U27" i="1"/>
  <c r="V28" i="1"/>
  <c r="U19" i="1"/>
  <c r="V20" i="1"/>
  <c r="V52" i="1"/>
  <c r="U51" i="1"/>
  <c r="V44" i="1"/>
  <c r="U43" i="1"/>
  <c r="V36" i="1"/>
  <c r="U35" i="1"/>
  <c r="U32" i="1"/>
  <c r="T31" i="1"/>
  <c r="V24" i="1"/>
  <c r="U23" i="1"/>
  <c r="V16" i="1"/>
  <c r="U15" i="1"/>
  <c r="U11" i="1"/>
  <c r="V12" i="1"/>
  <c r="X8" i="1" l="1"/>
  <c r="W7" i="1"/>
  <c r="V47" i="1"/>
  <c r="W48" i="1"/>
  <c r="V39" i="1"/>
  <c r="W40" i="1"/>
  <c r="V27" i="1"/>
  <c r="W28" i="1"/>
  <c r="V19" i="1"/>
  <c r="W20" i="1"/>
  <c r="W52" i="1"/>
  <c r="V51" i="1"/>
  <c r="W44" i="1"/>
  <c r="V43" i="1"/>
  <c r="W36" i="1"/>
  <c r="V35" i="1"/>
  <c r="V32" i="1"/>
  <c r="U31" i="1"/>
  <c r="W24" i="1"/>
  <c r="V23" i="1"/>
  <c r="W16" i="1"/>
  <c r="V15" i="1"/>
  <c r="W12" i="1"/>
  <c r="V11" i="1"/>
  <c r="X7" i="1" l="1"/>
  <c r="Y8" i="1"/>
  <c r="W47" i="1"/>
  <c r="X48" i="1"/>
  <c r="W39" i="1"/>
  <c r="X40" i="1"/>
  <c r="W27" i="1"/>
  <c r="X28" i="1"/>
  <c r="W19" i="1"/>
  <c r="X20" i="1"/>
  <c r="W51" i="1"/>
  <c r="X52" i="1"/>
  <c r="W43" i="1"/>
  <c r="X44" i="1"/>
  <c r="W35" i="1"/>
  <c r="X36" i="1"/>
  <c r="V31" i="1"/>
  <c r="W32" i="1"/>
  <c r="X24" i="1"/>
  <c r="W23" i="1"/>
  <c r="W15" i="1"/>
  <c r="X16" i="1"/>
  <c r="X12" i="1"/>
  <c r="W11" i="1"/>
  <c r="Z8" i="1" l="1"/>
  <c r="Y7" i="1"/>
  <c r="Y48" i="1"/>
  <c r="X47" i="1"/>
  <c r="Y40" i="1"/>
  <c r="X39" i="1"/>
  <c r="Y28" i="1"/>
  <c r="X27" i="1"/>
  <c r="Y20" i="1"/>
  <c r="X19" i="1"/>
  <c r="Y52" i="1"/>
  <c r="X51" i="1"/>
  <c r="Y44" i="1"/>
  <c r="X43" i="1"/>
  <c r="Y36" i="1"/>
  <c r="X35" i="1"/>
  <c r="W31" i="1"/>
  <c r="X32" i="1"/>
  <c r="Y24" i="1"/>
  <c r="X23" i="1"/>
  <c r="Y16" i="1"/>
  <c r="X15" i="1"/>
  <c r="X11" i="1"/>
  <c r="Y12" i="1"/>
  <c r="Z7" i="1" l="1"/>
  <c r="AA8" i="1"/>
  <c r="Z48" i="1"/>
  <c r="Y47" i="1"/>
  <c r="Y39" i="1"/>
  <c r="Z40" i="1"/>
  <c r="Z28" i="1"/>
  <c r="Y27" i="1"/>
  <c r="Y19" i="1"/>
  <c r="Z20" i="1"/>
  <c r="Z52" i="1"/>
  <c r="Y51" i="1"/>
  <c r="Z44" i="1"/>
  <c r="Y43" i="1"/>
  <c r="Z36" i="1"/>
  <c r="Y35" i="1"/>
  <c r="X31" i="1"/>
  <c r="Y32" i="1"/>
  <c r="Z24" i="1"/>
  <c r="Y23" i="1"/>
  <c r="Z16" i="1"/>
  <c r="Y15" i="1"/>
  <c r="Y11" i="1"/>
  <c r="Z12" i="1"/>
  <c r="AB8" i="1" l="1"/>
  <c r="AA7" i="1"/>
  <c r="Z47" i="1"/>
  <c r="AA48" i="1"/>
  <c r="Z39" i="1"/>
  <c r="AA40" i="1"/>
  <c r="Z27" i="1"/>
  <c r="AA28" i="1"/>
  <c r="Z19" i="1"/>
  <c r="AA20" i="1"/>
  <c r="AA52" i="1"/>
  <c r="Z51" i="1"/>
  <c r="AA44" i="1"/>
  <c r="Z43" i="1"/>
  <c r="AA36" i="1"/>
  <c r="Z35" i="1"/>
  <c r="Z32" i="1"/>
  <c r="Y31" i="1"/>
  <c r="AA24" i="1"/>
  <c r="Z23" i="1"/>
  <c r="AA16" i="1"/>
  <c r="Z15" i="1"/>
  <c r="AA12" i="1"/>
  <c r="Z11" i="1"/>
  <c r="AB7" i="1" l="1"/>
  <c r="AC8" i="1"/>
  <c r="AA47" i="1"/>
  <c r="AB48" i="1"/>
  <c r="AA39" i="1"/>
  <c r="AB40" i="1"/>
  <c r="AA27" i="1"/>
  <c r="AB28" i="1"/>
  <c r="AA19" i="1"/>
  <c r="AB20" i="1"/>
  <c r="AB52" i="1"/>
  <c r="AA51" i="1"/>
  <c r="AA43" i="1"/>
  <c r="AB44" i="1"/>
  <c r="AA35" i="1"/>
  <c r="AB36" i="1"/>
  <c r="AA32" i="1"/>
  <c r="Z31" i="1"/>
  <c r="AB24" i="1"/>
  <c r="AA23" i="1"/>
  <c r="AA15" i="1"/>
  <c r="AB16" i="1"/>
  <c r="AB12" i="1"/>
  <c r="AA11" i="1"/>
  <c r="AC7" i="1" l="1"/>
  <c r="AD8" i="1"/>
  <c r="AC48" i="1"/>
  <c r="AB47" i="1"/>
  <c r="AC40" i="1"/>
  <c r="AB39" i="1"/>
  <c r="AC28" i="1"/>
  <c r="AB27" i="1"/>
  <c r="AC20" i="1"/>
  <c r="AB19" i="1"/>
  <c r="AC52" i="1"/>
  <c r="AB51" i="1"/>
  <c r="AC44" i="1"/>
  <c r="AB43" i="1"/>
  <c r="AC36" i="1"/>
  <c r="AB35" i="1"/>
  <c r="AA31" i="1"/>
  <c r="AB32" i="1"/>
  <c r="AC24" i="1"/>
  <c r="AB23" i="1"/>
  <c r="AC16" i="1"/>
  <c r="AB15" i="1"/>
  <c r="AB11" i="1"/>
  <c r="AC12" i="1"/>
  <c r="AD7" i="1" l="1"/>
  <c r="AE8" i="1"/>
  <c r="AD48" i="1"/>
  <c r="AC47" i="1"/>
  <c r="AC39" i="1"/>
  <c r="AD40" i="1"/>
  <c r="AC27" i="1"/>
  <c r="AD28" i="1"/>
  <c r="AC19" i="1"/>
  <c r="AD20" i="1"/>
  <c r="AD52" i="1"/>
  <c r="AC51" i="1"/>
  <c r="AD44" i="1"/>
  <c r="AC43" i="1"/>
  <c r="AD36" i="1"/>
  <c r="AC35" i="1"/>
  <c r="AC32" i="1"/>
  <c r="AB31" i="1"/>
  <c r="AD24" i="1"/>
  <c r="AC23" i="1"/>
  <c r="AD16" i="1"/>
  <c r="AC15" i="1"/>
  <c r="AC11" i="1"/>
  <c r="AD12" i="1"/>
  <c r="AE7" i="1" l="1"/>
  <c r="AF8" i="1"/>
  <c r="AD47" i="1"/>
  <c r="AE48" i="1"/>
  <c r="AD39" i="1"/>
  <c r="AE40" i="1"/>
  <c r="AD27" i="1"/>
  <c r="AE28" i="1"/>
  <c r="AD19" i="1"/>
  <c r="AE20" i="1"/>
  <c r="AE52" i="1"/>
  <c r="AD51" i="1"/>
  <c r="AE44" i="1"/>
  <c r="AD43" i="1"/>
  <c r="AE36" i="1"/>
  <c r="AD35" i="1"/>
  <c r="AD32" i="1"/>
  <c r="AC31" i="1"/>
  <c r="AE24" i="1"/>
  <c r="AD23" i="1"/>
  <c r="AE16" i="1"/>
  <c r="AD15" i="1"/>
  <c r="AE12" i="1"/>
  <c r="AD11" i="1"/>
  <c r="AF7" i="1" l="1"/>
  <c r="AG8" i="1"/>
  <c r="AE47" i="1"/>
  <c r="AF48" i="1"/>
  <c r="AE39" i="1"/>
  <c r="AF40" i="1"/>
  <c r="AE27" i="1"/>
  <c r="AF28" i="1"/>
  <c r="AE19" i="1"/>
  <c r="AF20" i="1"/>
  <c r="AE51" i="1"/>
  <c r="AF52" i="1"/>
  <c r="AE43" i="1"/>
  <c r="AF44" i="1"/>
  <c r="AE35" i="1"/>
  <c r="AF36" i="1"/>
  <c r="AE32" i="1"/>
  <c r="AD31" i="1"/>
  <c r="AF24" i="1"/>
  <c r="AE23" i="1"/>
  <c r="AF16" i="1"/>
  <c r="AE15" i="1"/>
  <c r="AF12" i="1"/>
  <c r="AF11" i="1" s="1"/>
  <c r="AE11" i="1"/>
  <c r="AH8" i="1" l="1"/>
  <c r="AH7" i="1" s="1"/>
  <c r="AG7" i="1"/>
  <c r="AG48" i="1"/>
  <c r="AG47" i="1" s="1"/>
  <c r="AF47" i="1"/>
  <c r="AG40" i="1"/>
  <c r="AG39" i="1" s="1"/>
  <c r="AF39" i="1"/>
  <c r="AG28" i="1"/>
  <c r="AG27" i="1" s="1"/>
  <c r="AF27" i="1"/>
  <c r="AG20" i="1"/>
  <c r="AG19" i="1" s="1"/>
  <c r="AF19" i="1"/>
  <c r="AG52" i="1"/>
  <c r="AF51" i="1"/>
  <c r="AG44" i="1"/>
  <c r="AF43" i="1"/>
  <c r="AG36" i="1"/>
  <c r="AF35" i="1"/>
  <c r="AE31" i="1"/>
  <c r="AF32" i="1"/>
  <c r="AG24" i="1"/>
  <c r="AF23" i="1"/>
  <c r="AG16" i="1"/>
  <c r="AF15" i="1"/>
  <c r="AH52" i="1" l="1"/>
  <c r="AH51" i="1" s="1"/>
  <c r="AG51" i="1"/>
  <c r="AH44" i="1"/>
  <c r="AH43" i="1" s="1"/>
  <c r="AG43" i="1"/>
  <c r="AH36" i="1"/>
  <c r="AH35" i="1" s="1"/>
  <c r="AG35" i="1"/>
  <c r="AG32" i="1"/>
  <c r="AF31" i="1"/>
  <c r="AH24" i="1"/>
  <c r="AH23" i="1" s="1"/>
  <c r="AG23" i="1"/>
  <c r="AH16" i="1"/>
  <c r="AH15" i="1" s="1"/>
  <c r="AG15" i="1"/>
  <c r="AH32" i="1" l="1"/>
  <c r="AH31" i="1" s="1"/>
  <c r="AG31" i="1"/>
</calcChain>
</file>

<file path=xl/sharedStrings.xml><?xml version="1.0" encoding="utf-8"?>
<sst xmlns="http://schemas.openxmlformats.org/spreadsheetml/2006/main" count="572" uniqueCount="67">
  <si>
    <t>Année:</t>
  </si>
  <si>
    <t>Groupe :</t>
  </si>
  <si>
    <t>Atelier :</t>
  </si>
  <si>
    <t>Prénom:</t>
  </si>
  <si>
    <t>Janv</t>
  </si>
  <si>
    <t>Fév</t>
  </si>
  <si>
    <t>Mar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</si>
  <si>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</si>
  <si>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</si>
  <si>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</si>
  <si>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</si>
  <si>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</si>
  <si>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</si>
  <si>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</si>
  <si>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</si>
  <si>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</si>
  <si>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M</t>
  </si>
  <si>
    <t>J</t>
  </si>
  <si>
    <t>V</t>
  </si>
  <si>
    <t>S</t>
  </si>
  <si>
    <t>D</t>
  </si>
  <si>
    <t>L</t>
  </si>
  <si>
    <t>Groupe 1</t>
  </si>
  <si>
    <t>RTI</t>
  </si>
  <si>
    <t>R</t>
  </si>
  <si>
    <t>Groupe 2</t>
  </si>
  <si>
    <t>Groupe 3</t>
  </si>
  <si>
    <t>Groupe 4</t>
  </si>
  <si>
    <t>Groupe 5</t>
  </si>
  <si>
    <t>Groupe 6</t>
  </si>
  <si>
    <t>Groupe 7</t>
  </si>
  <si>
    <t>Groupe 8</t>
  </si>
  <si>
    <t>55 Min</t>
  </si>
  <si>
    <t>Jour de l'an</t>
  </si>
  <si>
    <t>1/2 GR</t>
  </si>
  <si>
    <t>Mardi Gras</t>
  </si>
  <si>
    <t>Mi Carême</t>
  </si>
  <si>
    <t>Lundi de Pâques</t>
  </si>
  <si>
    <t>1er Mai</t>
  </si>
  <si>
    <t>8 Mai</t>
  </si>
  <si>
    <t>Ascension</t>
  </si>
  <si>
    <t>Pentecôte</t>
  </si>
  <si>
    <t>14 Juillet</t>
  </si>
  <si>
    <t>15 Août</t>
  </si>
  <si>
    <t>1er Novembre</t>
  </si>
  <si>
    <t>11 Novembre</t>
  </si>
  <si>
    <t>Noël</t>
  </si>
  <si>
    <t>Matricule :</t>
  </si>
  <si>
    <t>Nom :</t>
  </si>
  <si>
    <t>Nom1</t>
  </si>
  <si>
    <t>Prénom1</t>
  </si>
  <si>
    <t>Nom2</t>
  </si>
  <si>
    <t>Nom3</t>
  </si>
  <si>
    <t>Nom4</t>
  </si>
  <si>
    <t>Nom5</t>
  </si>
  <si>
    <t>Nom6</t>
  </si>
  <si>
    <t>Nom7</t>
  </si>
  <si>
    <t>Nom8</t>
  </si>
  <si>
    <t>Prénom2</t>
  </si>
  <si>
    <t>Prénom3</t>
  </si>
  <si>
    <t>Prénom4</t>
  </si>
  <si>
    <t>Prénom5</t>
  </si>
  <si>
    <t>Prénom6</t>
  </si>
  <si>
    <t>Prénom7</t>
  </si>
  <si>
    <t>Prénom8</t>
  </si>
  <si>
    <t>RTT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</si>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</sst>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"/>
    <numFmt numFmtId="165" formatCode="mmm"/>
    <numFmt numFmtId="166" formatCode="d"/>
    <numFmt numFmtId="167" formatCode="[$-F800]dddd\,\ mmmm\ dd\,\ yyyy"/>
  </numFmts>
  <fonts count="12" x14ac:knownFonts="1">
    <font>
      <sz val="11"/>
      <color theme="1"/>
      <name val="Calibri"/>
      <family val="2"/>
      <scheme val="minor"/>
    </font>
    <font>
      <sz val="18"/>
      <name val="Arial"/>
      <family val="2"/>
    </font>
    <font>
      <b/>
      <sz val="18"/>
      <name val="Arial"/>
      <family val="2"/>
    </font>
    <font>
      <sz val="14"/>
      <color theme="1"/>
      <name val="Calibri"/>
      <family val="2"/>
      <scheme val="minor"/>
    </font>
    <font>
      <sz val="18"/>
      <color theme="1"/>
      <name val="Arial"/>
      <family val="2"/>
    </font>
    <font>
      <sz val="13"/>
      <color theme="1"/>
      <name val="Calibri"/>
      <family val="2"/>
      <scheme val="minor"/>
    </font>
    <font>
      <sz val="13"/>
      <color theme="1"/>
      <name val="Arial"/>
      <family val="2"/>
    </font>
    <font>
      <sz val="10"/>
      <color rgb="FF000000"/>
      <name val="Arial"/>
      <family val="2"/>
    </font>
    <font>
      <b/>
      <sz val="14"/>
      <color rgb="FFFF0000"/>
      <name val="Calibri"/>
      <family val="2"/>
      <scheme val="minor"/>
    </font>
    <font>
      <b/>
      <sz val="18"/>
      <color theme="1"/>
      <name val="Arial"/>
      <family val="2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67" fontId="0" fillId="0" borderId="0" xfId="0" applyNumberFormat="1"/>
    <xf numFmtId="0" fontId="3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center"/>
    </xf>
    <xf numFmtId="0" fontId="0" fillId="0" borderId="0" xfId="0" applyAlignment="1">
      <alignment vertical="center"/>
    </xf>
    <xf numFmtId="3" fontId="7" fillId="0" borderId="0" xfId="0" applyNumberFormat="1" applyFont="1"/>
    <xf numFmtId="0" fontId="1" fillId="0" borderId="0" xfId="0" applyFont="1" applyAlignment="1">
      <alignment vertical="center"/>
    </xf>
    <xf numFmtId="167" fontId="8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6" fontId="6" fillId="0" borderId="5" xfId="0" applyNumberFormat="1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3" borderId="14" xfId="0" applyFill="1" applyBorder="1"/>
    <xf numFmtId="0" fontId="0" fillId="3" borderId="15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3" xfId="0" applyFill="1" applyBorder="1"/>
    <xf numFmtId="0" fontId="0" fillId="3" borderId="9" xfId="0" applyFill="1" applyBorder="1"/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/>
    <xf numFmtId="165" fontId="2" fillId="0" borderId="1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165" fontId="2" fillId="0" borderId="13" xfId="0" applyNumberFormat="1" applyFont="1" applyBorder="1" applyAlignment="1">
      <alignment horizontal="center" vertical="center"/>
    </xf>
    <xf numFmtId="165" fontId="2" fillId="0" borderId="14" xfId="0" applyNumberFormat="1" applyFont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16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  <xf numFmtId="16" fontId="0" fillId="0" borderId="0" xfId="0" quotePrefix="1" applyNumberFormat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30"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22" fmlaLink="$E$1" max="2100" min="2025" page="10" val="202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0</xdr:row>
          <xdr:rowOff>76200</xdr:rowOff>
        </xdr:from>
        <xdr:to>
          <xdr:col>5</xdr:col>
          <xdr:colOff>419100</xdr:colOff>
          <xdr:row>3</xdr:row>
          <xdr:rowOff>0</xdr:rowOff>
        </xdr:to>
        <xdr:sp macro="" textlink="">
          <xdr:nvSpPr>
            <xdr:cNvPr id="1029" name="Spinner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30%202026%20proj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30 Vierge"/>
      <sheetName val="Roulement"/>
    </sheetNames>
    <sheetDataSet>
      <sheetData sheetId="0">
        <row r="10">
          <cell r="D10" t="str">
            <v>M</v>
          </cell>
          <cell r="E10" t="str">
            <v>J</v>
          </cell>
          <cell r="F10" t="str">
            <v>V</v>
          </cell>
          <cell r="G10" t="str">
            <v>S</v>
          </cell>
          <cell r="H10" t="str">
            <v>D</v>
          </cell>
          <cell r="I10" t="str">
            <v>L</v>
          </cell>
          <cell r="J10" t="str">
            <v>M</v>
          </cell>
          <cell r="K10" t="str">
            <v>M</v>
          </cell>
          <cell r="L10" t="str">
            <v>J</v>
          </cell>
          <cell r="M10" t="str">
            <v>V</v>
          </cell>
          <cell r="N10" t="str">
            <v>S</v>
          </cell>
          <cell r="O10" t="str">
            <v>D</v>
          </cell>
          <cell r="P10" t="str">
            <v>L</v>
          </cell>
          <cell r="Q10" t="str">
            <v>M</v>
          </cell>
          <cell r="R10" t="str">
            <v>M</v>
          </cell>
          <cell r="S10" t="str">
            <v>J</v>
          </cell>
          <cell r="T10" t="str">
            <v>V</v>
          </cell>
          <cell r="U10" t="str">
            <v>S</v>
          </cell>
          <cell r="V10" t="str">
            <v>D</v>
          </cell>
          <cell r="W10" t="str">
            <v>L</v>
          </cell>
          <cell r="X10" t="str">
            <v>M</v>
          </cell>
          <cell r="Y10" t="str">
            <v>M</v>
          </cell>
          <cell r="Z10" t="str">
            <v>J</v>
          </cell>
          <cell r="AA10" t="str">
            <v>V</v>
          </cell>
          <cell r="AB10" t="str">
            <v>S</v>
          </cell>
          <cell r="AC10" t="str">
            <v>D</v>
          </cell>
          <cell r="AD10" t="str">
            <v>L</v>
          </cell>
          <cell r="AE10" t="str">
            <v>M</v>
          </cell>
          <cell r="AF10" t="str">
            <v>M</v>
          </cell>
          <cell r="AG10" t="str">
            <v>J</v>
          </cell>
          <cell r="AH10" t="str">
            <v>V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A0512-A5BF-4DEA-A123-53B29DC8666A}">
  <sheetPr codeName="Feuil1">
    <pageSetUpPr fitToPage="1"/>
  </sheetPr>
  <dimension ref="B1:AH55"/>
  <sheetViews>
    <sheetView showGridLines="0" tabSelected="1" zoomScale="85" zoomScaleNormal="85" workbookViewId="0">
      <selection activeCell="J2" sqref="J2"/>
    </sheetView>
  </sheetViews>
  <sheetFormatPr baseColWidth="10" defaultRowHeight="15" x14ac:dyDescent="0.25"/>
  <cols>
    <col min="1" max="3" width="4.7109375" customWidth="1"/>
    <col min="4" max="34" width="8.7109375" customWidth="1"/>
  </cols>
  <sheetData>
    <row r="1" spans="2:34" x14ac:dyDescent="0.25">
      <c r="E1" s="32">
        <v>2026</v>
      </c>
    </row>
    <row r="2" spans="2:34" ht="23.25" x14ac:dyDescent="0.25">
      <c r="B2" s="45" t="s">
        <v>0</v>
      </c>
      <c r="C2" s="45"/>
      <c r="D2" s="45"/>
      <c r="E2" s="30">
        <f>E1</f>
        <v>2026</v>
      </c>
      <c r="F2" s="2"/>
      <c r="G2" s="2"/>
      <c r="H2" s="45" t="s">
        <v>1</v>
      </c>
      <c r="I2" s="45"/>
      <c r="J2" s="31">
        <v>3</v>
      </c>
      <c r="K2" s="1"/>
      <c r="L2" s="45" t="s">
        <v>2</v>
      </c>
      <c r="M2" s="45"/>
      <c r="N2" s="43"/>
      <c r="O2" s="44"/>
    </row>
    <row r="3" spans="2:34" ht="3.95" customHeight="1" x14ac:dyDescent="0.25"/>
    <row r="4" spans="2:34" ht="23.25" x14ac:dyDescent="0.25">
      <c r="B4" s="45" t="s">
        <v>48</v>
      </c>
      <c r="C4" s="45"/>
      <c r="D4" s="45"/>
      <c r="E4" s="12" t="str">
        <f>IFERROR(INDEX(nom, MATCH(J2, groupe, 0)), "")</f>
        <v>Nom3</v>
      </c>
      <c r="F4" s="12"/>
      <c r="G4" s="1"/>
      <c r="H4" s="45" t="s">
        <v>47</v>
      </c>
      <c r="I4" s="45"/>
      <c r="J4" s="46">
        <f>IFERROR(INDEX(matricule, MATCH(J2, groupe, 0)), "")</f>
        <v>3000</v>
      </c>
      <c r="K4" s="46"/>
    </row>
    <row r="5" spans="2:34" ht="23.25" x14ac:dyDescent="0.25">
      <c r="B5" s="45" t="s">
        <v>3</v>
      </c>
      <c r="C5" s="45"/>
      <c r="D5" s="45"/>
      <c r="E5" s="47" t="str">
        <f>IFERROR(INDEX(prenom, MATCH(J2, groupe, 0)), "")</f>
        <v>Prénom3</v>
      </c>
      <c r="F5" s="47"/>
      <c r="G5" s="1"/>
      <c r="H5" s="1"/>
      <c r="I5" s="1"/>
      <c r="J5" s="1"/>
      <c r="K5" s="1"/>
    </row>
    <row r="6" spans="2:34" ht="3.95" customHeight="1" thickBot="1" x14ac:dyDescent="0.3"/>
    <row r="7" spans="2:34" ht="14.1" customHeight="1" thickTop="1" x14ac:dyDescent="0.25">
      <c r="B7" s="33" t="s">
        <v>4</v>
      </c>
      <c r="C7" s="34"/>
      <c r="D7" s="14" t="str">
        <f>UPPER(LEFT(TEXT(WEEKDAY(D8/1),"jjj"),1))</f>
        <v>J</v>
      </c>
      <c r="E7" s="14" t="str">
        <f t="shared" ref="E7:AG7" si="0">UPPER(LEFT(TEXT(WEEKDAY(E8/1),"jjj"),1))</f>
        <v>V</v>
      </c>
      <c r="F7" s="14" t="str">
        <f t="shared" si="0"/>
        <v>S</v>
      </c>
      <c r="G7" s="14" t="str">
        <f t="shared" si="0"/>
        <v>D</v>
      </c>
      <c r="H7" s="14" t="str">
        <f t="shared" si="0"/>
        <v>L</v>
      </c>
      <c r="I7" s="14" t="str">
        <f t="shared" si="0"/>
        <v>M</v>
      </c>
      <c r="J7" s="14" t="str">
        <f t="shared" si="0"/>
        <v>M</v>
      </c>
      <c r="K7" s="14" t="str">
        <f t="shared" si="0"/>
        <v>J</v>
      </c>
      <c r="L7" s="14" t="str">
        <f t="shared" si="0"/>
        <v>V</v>
      </c>
      <c r="M7" s="14" t="str">
        <f t="shared" si="0"/>
        <v>S</v>
      </c>
      <c r="N7" s="14" t="str">
        <f t="shared" si="0"/>
        <v>D</v>
      </c>
      <c r="O7" s="14" t="str">
        <f t="shared" si="0"/>
        <v>L</v>
      </c>
      <c r="P7" s="14" t="str">
        <f t="shared" si="0"/>
        <v>M</v>
      </c>
      <c r="Q7" s="14" t="str">
        <f t="shared" si="0"/>
        <v>M</v>
      </c>
      <c r="R7" s="14" t="str">
        <f t="shared" si="0"/>
        <v>J</v>
      </c>
      <c r="S7" s="14" t="str">
        <f t="shared" si="0"/>
        <v>V</v>
      </c>
      <c r="T7" s="14" t="str">
        <f t="shared" si="0"/>
        <v>S</v>
      </c>
      <c r="U7" s="14" t="str">
        <f t="shared" si="0"/>
        <v>D</v>
      </c>
      <c r="V7" s="14" t="str">
        <f t="shared" si="0"/>
        <v>L</v>
      </c>
      <c r="W7" s="14" t="str">
        <f t="shared" si="0"/>
        <v>M</v>
      </c>
      <c r="X7" s="14" t="str">
        <f t="shared" si="0"/>
        <v>M</v>
      </c>
      <c r="Y7" s="14" t="str">
        <f t="shared" si="0"/>
        <v>J</v>
      </c>
      <c r="Z7" s="14" t="str">
        <f t="shared" si="0"/>
        <v>V</v>
      </c>
      <c r="AA7" s="14" t="str">
        <f t="shared" si="0"/>
        <v>S</v>
      </c>
      <c r="AB7" s="14" t="str">
        <f t="shared" si="0"/>
        <v>D</v>
      </c>
      <c r="AC7" s="14" t="str">
        <f t="shared" si="0"/>
        <v>L</v>
      </c>
      <c r="AD7" s="14" t="str">
        <f t="shared" si="0"/>
        <v>M</v>
      </c>
      <c r="AE7" s="14" t="str">
        <f t="shared" si="0"/>
        <v>M</v>
      </c>
      <c r="AF7" s="14" t="str">
        <f t="shared" si="0"/>
        <v>J</v>
      </c>
      <c r="AG7" s="14" t="str">
        <f t="shared" si="0"/>
        <v>V</v>
      </c>
      <c r="AH7" s="14" t="str">
        <f>UPPER(LEFT(TEXT(WEEKDAY(AH8/1),"jjj"),1))</f>
        <v>S</v>
      </c>
    </row>
    <row r="8" spans="2:34" ht="14.1" customHeight="1" x14ac:dyDescent="0.25">
      <c r="B8" s="35"/>
      <c r="C8" s="36"/>
      <c r="D8" s="15">
        <f>DATE($E$1,1,1)</f>
        <v>46023</v>
      </c>
      <c r="E8" s="15">
        <f>D8+1</f>
        <v>46024</v>
      </c>
      <c r="F8" s="15">
        <f t="shared" ref="F8:AH8" si="1">E8+1</f>
        <v>46025</v>
      </c>
      <c r="G8" s="15">
        <f t="shared" si="1"/>
        <v>46026</v>
      </c>
      <c r="H8" s="15">
        <f t="shared" si="1"/>
        <v>46027</v>
      </c>
      <c r="I8" s="15">
        <f t="shared" si="1"/>
        <v>46028</v>
      </c>
      <c r="J8" s="15">
        <f t="shared" si="1"/>
        <v>46029</v>
      </c>
      <c r="K8" s="15">
        <f t="shared" si="1"/>
        <v>46030</v>
      </c>
      <c r="L8" s="15">
        <f t="shared" si="1"/>
        <v>46031</v>
      </c>
      <c r="M8" s="15">
        <f t="shared" si="1"/>
        <v>46032</v>
      </c>
      <c r="N8" s="15">
        <f>M8+1</f>
        <v>46033</v>
      </c>
      <c r="O8" s="15">
        <f>N8+1</f>
        <v>46034</v>
      </c>
      <c r="P8" s="15">
        <f t="shared" si="1"/>
        <v>46035</v>
      </c>
      <c r="Q8" s="15">
        <f t="shared" si="1"/>
        <v>46036</v>
      </c>
      <c r="R8" s="15">
        <f t="shared" si="1"/>
        <v>46037</v>
      </c>
      <c r="S8" s="15">
        <f t="shared" si="1"/>
        <v>46038</v>
      </c>
      <c r="T8" s="15">
        <f t="shared" si="1"/>
        <v>46039</v>
      </c>
      <c r="U8" s="15">
        <f t="shared" si="1"/>
        <v>46040</v>
      </c>
      <c r="V8" s="15">
        <f t="shared" si="1"/>
        <v>46041</v>
      </c>
      <c r="W8" s="15">
        <f t="shared" si="1"/>
        <v>46042</v>
      </c>
      <c r="X8" s="15">
        <f t="shared" si="1"/>
        <v>46043</v>
      </c>
      <c r="Y8" s="15">
        <f t="shared" si="1"/>
        <v>46044</v>
      </c>
      <c r="Z8" s="15">
        <f t="shared" si="1"/>
        <v>46045</v>
      </c>
      <c r="AA8" s="15">
        <f t="shared" si="1"/>
        <v>46046</v>
      </c>
      <c r="AB8" s="15">
        <f t="shared" si="1"/>
        <v>46047</v>
      </c>
      <c r="AC8" s="15">
        <f t="shared" si="1"/>
        <v>46048</v>
      </c>
      <c r="AD8" s="15">
        <f t="shared" si="1"/>
        <v>46049</v>
      </c>
      <c r="AE8" s="15">
        <f t="shared" si="1"/>
        <v>46050</v>
      </c>
      <c r="AF8" s="15">
        <f t="shared" si="1"/>
        <v>46051</v>
      </c>
      <c r="AG8" s="15">
        <f t="shared" si="1"/>
        <v>46052</v>
      </c>
      <c r="AH8" s="15">
        <f t="shared" si="1"/>
        <v>46053</v>
      </c>
    </row>
    <row r="9" spans="2:34" ht="30" customHeight="1" x14ac:dyDescent="0.25">
      <c r="B9" s="35"/>
      <c r="C9" s="36"/>
      <c r="D9" s="28" t="s">
        <v>66</v>
      </c>
      <c r="E9" s="28" t="s">
        <v>65</v>
      </c>
      <c r="F9" s="28" t="s">
        <v>65</v>
      </c>
      <c r="G9" s="28">
        <v>7</v>
      </c>
      <c r="H9" s="28" t="s">
        <v>65</v>
      </c>
      <c r="I9" s="28" t="s">
        <v>23</v>
      </c>
      <c r="J9" s="28" t="s">
        <v>24</v>
      </c>
      <c r="K9" s="28" t="s">
        <v>24</v>
      </c>
      <c r="L9" s="28" t="s">
        <v>65</v>
      </c>
      <c r="M9" s="28" t="s">
        <v>65</v>
      </c>
      <c r="N9" s="28">
        <v>7</v>
      </c>
      <c r="O9" s="28" t="s">
        <v>65</v>
      </c>
      <c r="P9" s="28" t="s">
        <v>65</v>
      </c>
      <c r="Q9" s="28" t="s">
        <v>23</v>
      </c>
      <c r="R9" s="28" t="s">
        <v>24</v>
      </c>
      <c r="S9" s="28" t="s">
        <v>24</v>
      </c>
      <c r="T9" s="28" t="s">
        <v>65</v>
      </c>
      <c r="U9" s="28">
        <v>7</v>
      </c>
      <c r="V9" s="28" t="s">
        <v>65</v>
      </c>
      <c r="W9" s="28" t="s">
        <v>65</v>
      </c>
      <c r="X9" s="28" t="s">
        <v>65</v>
      </c>
      <c r="Y9" s="28" t="s">
        <v>65</v>
      </c>
      <c r="Z9" s="28" t="s">
        <v>24</v>
      </c>
      <c r="AA9" s="28" t="s">
        <v>24</v>
      </c>
      <c r="AB9" s="28" t="s">
        <v>24</v>
      </c>
      <c r="AC9" s="28" t="s">
        <v>65</v>
      </c>
      <c r="AD9" s="28" t="s">
        <v>65</v>
      </c>
      <c r="AE9" s="28" t="s">
        <v>65</v>
      </c>
      <c r="AF9" s="28" t="s">
        <v>65</v>
      </c>
      <c r="AG9" s="28" t="s">
        <v>23</v>
      </c>
      <c r="AH9" s="29" t="s">
        <v>24</v>
      </c>
    </row>
    <row r="10" spans="2:34" ht="30" customHeight="1" thickBot="1" x14ac:dyDescent="0.3">
      <c r="B10" s="37"/>
      <c r="C10" s="38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7"/>
    </row>
    <row r="11" spans="2:34" ht="14.1" customHeight="1" thickTop="1" x14ac:dyDescent="0.25">
      <c r="B11" s="39" t="s">
        <v>5</v>
      </c>
      <c r="C11" s="40"/>
      <c r="D11" s="14" t="str">
        <f>UPPER(LEFT(TEXT(WEEKDAY(D12/1),"jjj"),1))</f>
        <v>D</v>
      </c>
      <c r="E11" s="14" t="str">
        <f t="shared" ref="E11" si="2">UPPER(LEFT(TEXT(WEEKDAY(E12/1),"jjj"),1))</f>
        <v>L</v>
      </c>
      <c r="F11" s="14" t="str">
        <f t="shared" ref="F11" si="3">UPPER(LEFT(TEXT(WEEKDAY(F12/1),"jjj"),1))</f>
        <v>M</v>
      </c>
      <c r="G11" s="14" t="str">
        <f t="shared" ref="G11" si="4">UPPER(LEFT(TEXT(WEEKDAY(G12/1),"jjj"),1))</f>
        <v>M</v>
      </c>
      <c r="H11" s="14" t="str">
        <f t="shared" ref="H11" si="5">UPPER(LEFT(TEXT(WEEKDAY(H12/1),"jjj"),1))</f>
        <v>J</v>
      </c>
      <c r="I11" s="14" t="str">
        <f t="shared" ref="I11" si="6">UPPER(LEFT(TEXT(WEEKDAY(I12/1),"jjj"),1))</f>
        <v>V</v>
      </c>
      <c r="J11" s="14" t="str">
        <f t="shared" ref="J11" si="7">UPPER(LEFT(TEXT(WEEKDAY(J12/1),"jjj"),1))</f>
        <v>S</v>
      </c>
      <c r="K11" s="14" t="str">
        <f t="shared" ref="K11" si="8">UPPER(LEFT(TEXT(WEEKDAY(K12/1),"jjj"),1))</f>
        <v>D</v>
      </c>
      <c r="L11" s="14" t="str">
        <f t="shared" ref="L11" si="9">UPPER(LEFT(TEXT(WEEKDAY(L12/1),"jjj"),1))</f>
        <v>L</v>
      </c>
      <c r="M11" s="14" t="str">
        <f t="shared" ref="M11" si="10">UPPER(LEFT(TEXT(WEEKDAY(M12/1),"jjj"),1))</f>
        <v>M</v>
      </c>
      <c r="N11" s="14" t="str">
        <f t="shared" ref="N11" si="11">UPPER(LEFT(TEXT(WEEKDAY(N12/1),"jjj"),1))</f>
        <v>M</v>
      </c>
      <c r="O11" s="14" t="str">
        <f t="shared" ref="O11" si="12">UPPER(LEFT(TEXT(WEEKDAY(O12/1),"jjj"),1))</f>
        <v>J</v>
      </c>
      <c r="P11" s="14" t="str">
        <f t="shared" ref="P11" si="13">UPPER(LEFT(TEXT(WEEKDAY(P12/1),"jjj"),1))</f>
        <v>V</v>
      </c>
      <c r="Q11" s="14" t="str">
        <f t="shared" ref="Q11" si="14">UPPER(LEFT(TEXT(WEEKDAY(Q12/1),"jjj"),1))</f>
        <v>S</v>
      </c>
      <c r="R11" s="14" t="str">
        <f t="shared" ref="R11" si="15">UPPER(LEFT(TEXT(WEEKDAY(R12/1),"jjj"),1))</f>
        <v>D</v>
      </c>
      <c r="S11" s="14" t="str">
        <f t="shared" ref="S11" si="16">UPPER(LEFT(TEXT(WEEKDAY(S12/1),"jjj"),1))</f>
        <v>L</v>
      </c>
      <c r="T11" s="14" t="str">
        <f t="shared" ref="T11" si="17">UPPER(LEFT(TEXT(WEEKDAY(T12/1),"jjj"),1))</f>
        <v>M</v>
      </c>
      <c r="U11" s="14" t="str">
        <f t="shared" ref="U11" si="18">UPPER(LEFT(TEXT(WEEKDAY(U12/1),"jjj"),1))</f>
        <v>M</v>
      </c>
      <c r="V11" s="14" t="str">
        <f t="shared" ref="V11" si="19">UPPER(LEFT(TEXT(WEEKDAY(V12/1),"jjj"),1))</f>
        <v>J</v>
      </c>
      <c r="W11" s="14" t="str">
        <f t="shared" ref="W11" si="20">UPPER(LEFT(TEXT(WEEKDAY(W12/1),"jjj"),1))</f>
        <v>V</v>
      </c>
      <c r="X11" s="14" t="str">
        <f t="shared" ref="X11" si="21">UPPER(LEFT(TEXT(WEEKDAY(X12/1),"jjj"),1))</f>
        <v>S</v>
      </c>
      <c r="Y11" s="14" t="str">
        <f t="shared" ref="Y11" si="22">UPPER(LEFT(TEXT(WEEKDAY(Y12/1),"jjj"),1))</f>
        <v>D</v>
      </c>
      <c r="Z11" s="14" t="str">
        <f t="shared" ref="Z11" si="23">UPPER(LEFT(TEXT(WEEKDAY(Z12/1),"jjj"),1))</f>
        <v>L</v>
      </c>
      <c r="AA11" s="14" t="str">
        <f t="shared" ref="AA11" si="24">UPPER(LEFT(TEXT(WEEKDAY(AA12/1),"jjj"),1))</f>
        <v>M</v>
      </c>
      <c r="AB11" s="14" t="str">
        <f t="shared" ref="AB11" si="25">UPPER(LEFT(TEXT(WEEKDAY(AB12/1),"jjj"),1))</f>
        <v>M</v>
      </c>
      <c r="AC11" s="14" t="str">
        <f t="shared" ref="AC11" si="26">UPPER(LEFT(TEXT(WEEKDAY(AC12/1),"jjj"),1))</f>
        <v>J</v>
      </c>
      <c r="AD11" s="14" t="str">
        <f t="shared" ref="AD11" si="27">UPPER(LEFT(TEXT(WEEKDAY(AD12/1),"jjj"),1))</f>
        <v>V</v>
      </c>
      <c r="AE11" s="14" t="str">
        <f t="shared" ref="AE11" si="28">UPPER(LEFT(TEXT(WEEKDAY(AE12/1),"jjj"),1))</f>
        <v>S</v>
      </c>
      <c r="AF11" s="14" t="str">
        <f t="shared" ref="AF11" si="29">UPPER(LEFT(TEXT(WEEKDAY(AF12/1),"jjj"),1))</f>
        <v>D</v>
      </c>
      <c r="AG11" s="20"/>
      <c r="AH11" s="21"/>
    </row>
    <row r="12" spans="2:34" ht="14.1" customHeight="1" x14ac:dyDescent="0.25">
      <c r="B12" s="35"/>
      <c r="C12" s="36"/>
      <c r="D12" s="15">
        <f>DATE($E$1,2,1)</f>
        <v>46054</v>
      </c>
      <c r="E12" s="15">
        <f>D12+1</f>
        <v>46055</v>
      </c>
      <c r="F12" s="15">
        <f t="shared" ref="F12:AF12" si="30">E12+1</f>
        <v>46056</v>
      </c>
      <c r="G12" s="15">
        <f t="shared" si="30"/>
        <v>46057</v>
      </c>
      <c r="H12" s="15">
        <f t="shared" si="30"/>
        <v>46058</v>
      </c>
      <c r="I12" s="15">
        <f t="shared" si="30"/>
        <v>46059</v>
      </c>
      <c r="J12" s="15">
        <f t="shared" si="30"/>
        <v>46060</v>
      </c>
      <c r="K12" s="15">
        <f t="shared" si="30"/>
        <v>46061</v>
      </c>
      <c r="L12" s="15">
        <f t="shared" si="30"/>
        <v>46062</v>
      </c>
      <c r="M12" s="15">
        <f t="shared" si="30"/>
        <v>46063</v>
      </c>
      <c r="N12" s="15">
        <f>M12+1</f>
        <v>46064</v>
      </c>
      <c r="O12" s="15">
        <f>N12+1</f>
        <v>46065</v>
      </c>
      <c r="P12" s="15">
        <f t="shared" si="30"/>
        <v>46066</v>
      </c>
      <c r="Q12" s="15">
        <f t="shared" si="30"/>
        <v>46067</v>
      </c>
      <c r="R12" s="15">
        <f t="shared" si="30"/>
        <v>46068</v>
      </c>
      <c r="S12" s="15">
        <f t="shared" si="30"/>
        <v>46069</v>
      </c>
      <c r="T12" s="15">
        <f t="shared" si="30"/>
        <v>46070</v>
      </c>
      <c r="U12" s="15">
        <f t="shared" si="30"/>
        <v>46071</v>
      </c>
      <c r="V12" s="15">
        <f t="shared" si="30"/>
        <v>46072</v>
      </c>
      <c r="W12" s="15">
        <f t="shared" si="30"/>
        <v>46073</v>
      </c>
      <c r="X12" s="15">
        <f t="shared" si="30"/>
        <v>46074</v>
      </c>
      <c r="Y12" s="15">
        <f t="shared" si="30"/>
        <v>46075</v>
      </c>
      <c r="Z12" s="15">
        <f t="shared" si="30"/>
        <v>46076</v>
      </c>
      <c r="AA12" s="15">
        <f t="shared" si="30"/>
        <v>46077</v>
      </c>
      <c r="AB12" s="15">
        <f t="shared" si="30"/>
        <v>46078</v>
      </c>
      <c r="AC12" s="15">
        <f t="shared" si="30"/>
        <v>46079</v>
      </c>
      <c r="AD12" s="15">
        <f t="shared" si="30"/>
        <v>46080</v>
      </c>
      <c r="AE12" s="15">
        <f t="shared" si="30"/>
        <v>46081</v>
      </c>
      <c r="AF12" s="15">
        <f t="shared" si="30"/>
        <v>46082</v>
      </c>
      <c r="AG12" s="22"/>
      <c r="AH12" s="23"/>
    </row>
    <row r="13" spans="2:34" ht="30" customHeight="1" x14ac:dyDescent="0.25">
      <c r="B13" s="35"/>
      <c r="C13" s="36"/>
      <c r="D13" s="28" t="s">
        <v>24</v>
      </c>
      <c r="E13" s="28" t="s">
        <v>65</v>
      </c>
      <c r="F13" s="28" t="s">
        <v>65</v>
      </c>
      <c r="G13" s="28" t="s">
        <v>65</v>
      </c>
      <c r="H13" s="28" t="s">
        <v>65</v>
      </c>
      <c r="I13" s="28" t="s">
        <v>65</v>
      </c>
      <c r="J13" s="28" t="s">
        <v>65</v>
      </c>
      <c r="K13" s="28" t="s">
        <v>24</v>
      </c>
      <c r="L13" s="28" t="s">
        <v>24</v>
      </c>
      <c r="M13" s="28" t="s">
        <v>65</v>
      </c>
      <c r="N13" s="28" t="s">
        <v>65</v>
      </c>
      <c r="O13" s="28" t="s">
        <v>65</v>
      </c>
      <c r="P13" s="28" t="s">
        <v>65</v>
      </c>
      <c r="Q13" s="28" t="s">
        <v>65</v>
      </c>
      <c r="R13" s="28" t="s">
        <v>24</v>
      </c>
      <c r="S13" s="28" t="s">
        <v>24</v>
      </c>
      <c r="T13" s="28" t="s">
        <v>24</v>
      </c>
      <c r="U13" s="28" t="s">
        <v>65</v>
      </c>
      <c r="V13" s="28" t="s">
        <v>65</v>
      </c>
      <c r="W13" s="28" t="s">
        <v>65</v>
      </c>
      <c r="X13" s="28" t="s">
        <v>65</v>
      </c>
      <c r="Y13" s="28">
        <v>7</v>
      </c>
      <c r="Z13" s="28" t="s">
        <v>65</v>
      </c>
      <c r="AA13" s="28" t="s">
        <v>24</v>
      </c>
      <c r="AB13" s="28" t="s">
        <v>24</v>
      </c>
      <c r="AC13" s="28" t="s">
        <v>65</v>
      </c>
      <c r="AD13" s="28" t="s">
        <v>65</v>
      </c>
      <c r="AE13" s="28" t="s">
        <v>65</v>
      </c>
      <c r="AF13" s="28">
        <v>7</v>
      </c>
      <c r="AG13" s="22"/>
      <c r="AH13" s="23"/>
    </row>
    <row r="14" spans="2:34" ht="30" customHeight="1" thickBot="1" x14ac:dyDescent="0.3">
      <c r="B14" s="41"/>
      <c r="C14" s="42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24"/>
      <c r="AH14" s="25"/>
    </row>
    <row r="15" spans="2:34" ht="14.1" customHeight="1" thickTop="1" x14ac:dyDescent="0.25">
      <c r="B15" s="33" t="s">
        <v>6</v>
      </c>
      <c r="C15" s="34"/>
      <c r="D15" s="14" t="str">
        <f>UPPER(LEFT(TEXT(WEEKDAY(D16/1),"jjj"),1))</f>
        <v>D</v>
      </c>
      <c r="E15" s="14" t="str">
        <f t="shared" ref="E15" si="31">UPPER(LEFT(TEXT(WEEKDAY(E16/1),"jjj"),1))</f>
        <v>L</v>
      </c>
      <c r="F15" s="14" t="str">
        <f t="shared" ref="F15" si="32">UPPER(LEFT(TEXT(WEEKDAY(F16/1),"jjj"),1))</f>
        <v>M</v>
      </c>
      <c r="G15" s="14" t="str">
        <f t="shared" ref="G15" si="33">UPPER(LEFT(TEXT(WEEKDAY(G16/1),"jjj"),1))</f>
        <v>M</v>
      </c>
      <c r="H15" s="14" t="str">
        <f t="shared" ref="H15" si="34">UPPER(LEFT(TEXT(WEEKDAY(H16/1),"jjj"),1))</f>
        <v>J</v>
      </c>
      <c r="I15" s="14" t="str">
        <f t="shared" ref="I15" si="35">UPPER(LEFT(TEXT(WEEKDAY(I16/1),"jjj"),1))</f>
        <v>V</v>
      </c>
      <c r="J15" s="14" t="str">
        <f t="shared" ref="J15" si="36">UPPER(LEFT(TEXT(WEEKDAY(J16/1),"jjj"),1))</f>
        <v>S</v>
      </c>
      <c r="K15" s="14" t="str">
        <f t="shared" ref="K15" si="37">UPPER(LEFT(TEXT(WEEKDAY(K16/1),"jjj"),1))</f>
        <v>D</v>
      </c>
      <c r="L15" s="14" t="str">
        <f t="shared" ref="L15" si="38">UPPER(LEFT(TEXT(WEEKDAY(L16/1),"jjj"),1))</f>
        <v>L</v>
      </c>
      <c r="M15" s="14" t="str">
        <f t="shared" ref="M15" si="39">UPPER(LEFT(TEXT(WEEKDAY(M16/1),"jjj"),1))</f>
        <v>M</v>
      </c>
      <c r="N15" s="14" t="str">
        <f t="shared" ref="N15" si="40">UPPER(LEFT(TEXT(WEEKDAY(N16/1),"jjj"),1))</f>
        <v>M</v>
      </c>
      <c r="O15" s="14" t="str">
        <f t="shared" ref="O15" si="41">UPPER(LEFT(TEXT(WEEKDAY(O16/1),"jjj"),1))</f>
        <v>J</v>
      </c>
      <c r="P15" s="14" t="str">
        <f t="shared" ref="P15" si="42">UPPER(LEFT(TEXT(WEEKDAY(P16/1),"jjj"),1))</f>
        <v>V</v>
      </c>
      <c r="Q15" s="14" t="str">
        <f t="shared" ref="Q15" si="43">UPPER(LEFT(TEXT(WEEKDAY(Q16/1),"jjj"),1))</f>
        <v>S</v>
      </c>
      <c r="R15" s="14" t="str">
        <f t="shared" ref="R15" si="44">UPPER(LEFT(TEXT(WEEKDAY(R16/1),"jjj"),1))</f>
        <v>D</v>
      </c>
      <c r="S15" s="14" t="str">
        <f t="shared" ref="S15" si="45">UPPER(LEFT(TEXT(WEEKDAY(S16/1),"jjj"),1))</f>
        <v>L</v>
      </c>
      <c r="T15" s="14" t="str">
        <f t="shared" ref="T15" si="46">UPPER(LEFT(TEXT(WEEKDAY(T16/1),"jjj"),1))</f>
        <v>M</v>
      </c>
      <c r="U15" s="14" t="str">
        <f t="shared" ref="U15" si="47">UPPER(LEFT(TEXT(WEEKDAY(U16/1),"jjj"),1))</f>
        <v>M</v>
      </c>
      <c r="V15" s="14" t="str">
        <f t="shared" ref="V15" si="48">UPPER(LEFT(TEXT(WEEKDAY(V16/1),"jjj"),1))</f>
        <v>J</v>
      </c>
      <c r="W15" s="14" t="str">
        <f t="shared" ref="W15" si="49">UPPER(LEFT(TEXT(WEEKDAY(W16/1),"jjj"),1))</f>
        <v>V</v>
      </c>
      <c r="X15" s="14" t="str">
        <f t="shared" ref="X15" si="50">UPPER(LEFT(TEXT(WEEKDAY(X16/1),"jjj"),1))</f>
        <v>S</v>
      </c>
      <c r="Y15" s="14" t="str">
        <f t="shared" ref="Y15" si="51">UPPER(LEFT(TEXT(WEEKDAY(Y16/1),"jjj"),1))</f>
        <v>D</v>
      </c>
      <c r="Z15" s="14" t="str">
        <f t="shared" ref="Z15" si="52">UPPER(LEFT(TEXT(WEEKDAY(Z16/1),"jjj"),1))</f>
        <v>L</v>
      </c>
      <c r="AA15" s="14" t="str">
        <f t="shared" ref="AA15" si="53">UPPER(LEFT(TEXT(WEEKDAY(AA16/1),"jjj"),1))</f>
        <v>M</v>
      </c>
      <c r="AB15" s="14" t="str">
        <f t="shared" ref="AB15" si="54">UPPER(LEFT(TEXT(WEEKDAY(AB16/1),"jjj"),1))</f>
        <v>M</v>
      </c>
      <c r="AC15" s="14" t="str">
        <f t="shared" ref="AC15" si="55">UPPER(LEFT(TEXT(WEEKDAY(AC16/1),"jjj"),1))</f>
        <v>J</v>
      </c>
      <c r="AD15" s="14" t="str">
        <f t="shared" ref="AD15" si="56">UPPER(LEFT(TEXT(WEEKDAY(AD16/1),"jjj"),1))</f>
        <v>V</v>
      </c>
      <c r="AE15" s="14" t="str">
        <f t="shared" ref="AE15" si="57">UPPER(LEFT(TEXT(WEEKDAY(AE16/1),"jjj"),1))</f>
        <v>S</v>
      </c>
      <c r="AF15" s="14" t="str">
        <f t="shared" ref="AF15" si="58">UPPER(LEFT(TEXT(WEEKDAY(AF16/1),"jjj"),1))</f>
        <v>D</v>
      </c>
      <c r="AG15" s="14" t="str">
        <f t="shared" ref="AG15" si="59">UPPER(LEFT(TEXT(WEEKDAY(AG16/1),"jjj"),1))</f>
        <v>L</v>
      </c>
      <c r="AH15" s="14" t="str">
        <f>UPPER(LEFT(TEXT(WEEKDAY(AH16/1),"jjj"),1))</f>
        <v>M</v>
      </c>
    </row>
    <row r="16" spans="2:34" ht="14.1" customHeight="1" x14ac:dyDescent="0.25">
      <c r="B16" s="35"/>
      <c r="C16" s="36"/>
      <c r="D16" s="15">
        <f>DATE($E$1,3,1)</f>
        <v>46082</v>
      </c>
      <c r="E16" s="15">
        <f>D16+1</f>
        <v>46083</v>
      </c>
      <c r="F16" s="15">
        <f t="shared" ref="F16:AH16" si="60">E16+1</f>
        <v>46084</v>
      </c>
      <c r="G16" s="15">
        <f t="shared" si="60"/>
        <v>46085</v>
      </c>
      <c r="H16" s="15">
        <f t="shared" si="60"/>
        <v>46086</v>
      </c>
      <c r="I16" s="15">
        <f t="shared" si="60"/>
        <v>46087</v>
      </c>
      <c r="J16" s="15">
        <f t="shared" si="60"/>
        <v>46088</v>
      </c>
      <c r="K16" s="15">
        <f t="shared" si="60"/>
        <v>46089</v>
      </c>
      <c r="L16" s="15">
        <f t="shared" si="60"/>
        <v>46090</v>
      </c>
      <c r="M16" s="15">
        <f t="shared" si="60"/>
        <v>46091</v>
      </c>
      <c r="N16" s="15">
        <f>M16+1</f>
        <v>46092</v>
      </c>
      <c r="O16" s="15">
        <f>N16+1</f>
        <v>46093</v>
      </c>
      <c r="P16" s="15">
        <f t="shared" si="60"/>
        <v>46094</v>
      </c>
      <c r="Q16" s="15">
        <f t="shared" si="60"/>
        <v>46095</v>
      </c>
      <c r="R16" s="15">
        <f t="shared" si="60"/>
        <v>46096</v>
      </c>
      <c r="S16" s="15">
        <f t="shared" si="60"/>
        <v>46097</v>
      </c>
      <c r="T16" s="15">
        <f t="shared" si="60"/>
        <v>46098</v>
      </c>
      <c r="U16" s="15">
        <f t="shared" si="60"/>
        <v>46099</v>
      </c>
      <c r="V16" s="15">
        <f t="shared" si="60"/>
        <v>46100</v>
      </c>
      <c r="W16" s="15">
        <f t="shared" si="60"/>
        <v>46101</v>
      </c>
      <c r="X16" s="15">
        <f t="shared" si="60"/>
        <v>46102</v>
      </c>
      <c r="Y16" s="15">
        <f t="shared" si="60"/>
        <v>46103</v>
      </c>
      <c r="Z16" s="15">
        <f t="shared" si="60"/>
        <v>46104</v>
      </c>
      <c r="AA16" s="15">
        <f t="shared" si="60"/>
        <v>46105</v>
      </c>
      <c r="AB16" s="15">
        <f t="shared" si="60"/>
        <v>46106</v>
      </c>
      <c r="AC16" s="15">
        <f t="shared" si="60"/>
        <v>46107</v>
      </c>
      <c r="AD16" s="15">
        <f t="shared" si="60"/>
        <v>46108</v>
      </c>
      <c r="AE16" s="15">
        <f t="shared" si="60"/>
        <v>46109</v>
      </c>
      <c r="AF16" s="15">
        <f t="shared" si="60"/>
        <v>46110</v>
      </c>
      <c r="AG16" s="15">
        <f t="shared" si="60"/>
        <v>46111</v>
      </c>
      <c r="AH16" s="15">
        <f t="shared" si="60"/>
        <v>46112</v>
      </c>
    </row>
    <row r="17" spans="2:34" ht="30" customHeight="1" x14ac:dyDescent="0.25">
      <c r="B17" s="35"/>
      <c r="C17" s="36"/>
      <c r="D17" s="28">
        <v>7</v>
      </c>
      <c r="E17" s="28" t="s">
        <v>65</v>
      </c>
      <c r="F17" s="28" t="s">
        <v>23</v>
      </c>
      <c r="G17" s="28" t="s">
        <v>24</v>
      </c>
      <c r="H17" s="28" t="s">
        <v>24</v>
      </c>
      <c r="I17" s="28" t="s">
        <v>65</v>
      </c>
      <c r="J17" s="28" t="s">
        <v>65</v>
      </c>
      <c r="K17" s="28">
        <v>7</v>
      </c>
      <c r="L17" s="28" t="s">
        <v>65</v>
      </c>
      <c r="M17" s="28" t="s">
        <v>65</v>
      </c>
      <c r="N17" s="28" t="s">
        <v>23</v>
      </c>
      <c r="O17" s="28" t="s">
        <v>24</v>
      </c>
      <c r="P17" s="28" t="s">
        <v>24</v>
      </c>
      <c r="Q17" s="28" t="s">
        <v>65</v>
      </c>
      <c r="R17" s="28">
        <v>7</v>
      </c>
      <c r="S17" s="28" t="s">
        <v>65</v>
      </c>
      <c r="T17" s="28" t="s">
        <v>65</v>
      </c>
      <c r="U17" s="28" t="s">
        <v>65</v>
      </c>
      <c r="V17" s="28" t="s">
        <v>65</v>
      </c>
      <c r="W17" s="28" t="s">
        <v>24</v>
      </c>
      <c r="X17" s="28" t="s">
        <v>24</v>
      </c>
      <c r="Y17" s="28" t="s">
        <v>24</v>
      </c>
      <c r="Z17" s="28" t="s">
        <v>65</v>
      </c>
      <c r="AA17" s="28" t="s">
        <v>65</v>
      </c>
      <c r="AB17" s="28" t="s">
        <v>65</v>
      </c>
      <c r="AC17" s="28" t="s">
        <v>65</v>
      </c>
      <c r="AD17" s="28" t="s">
        <v>23</v>
      </c>
      <c r="AE17" s="28" t="s">
        <v>24</v>
      </c>
      <c r="AF17" s="28" t="s">
        <v>24</v>
      </c>
      <c r="AG17" s="28" t="s">
        <v>65</v>
      </c>
      <c r="AH17" s="29" t="s">
        <v>65</v>
      </c>
    </row>
    <row r="18" spans="2:34" ht="30" customHeight="1" thickBot="1" x14ac:dyDescent="0.3">
      <c r="B18" s="37"/>
      <c r="C18" s="38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7"/>
    </row>
    <row r="19" spans="2:34" ht="14.1" customHeight="1" thickTop="1" x14ac:dyDescent="0.25">
      <c r="B19" s="39" t="s">
        <v>7</v>
      </c>
      <c r="C19" s="40"/>
      <c r="D19" s="14" t="str">
        <f>UPPER(LEFT(TEXT(WEEKDAY(D20/1),"jjj"),1))</f>
        <v>M</v>
      </c>
      <c r="E19" s="14" t="str">
        <f t="shared" ref="E19" si="61">UPPER(LEFT(TEXT(WEEKDAY(E20/1),"jjj"),1))</f>
        <v>J</v>
      </c>
      <c r="F19" s="14" t="str">
        <f t="shared" ref="F19" si="62">UPPER(LEFT(TEXT(WEEKDAY(F20/1),"jjj"),1))</f>
        <v>V</v>
      </c>
      <c r="G19" s="14" t="str">
        <f t="shared" ref="G19" si="63">UPPER(LEFT(TEXT(WEEKDAY(G20/1),"jjj"),1))</f>
        <v>S</v>
      </c>
      <c r="H19" s="14" t="str">
        <f t="shared" ref="H19" si="64">UPPER(LEFT(TEXT(WEEKDAY(H20/1),"jjj"),1))</f>
        <v>D</v>
      </c>
      <c r="I19" s="14" t="str">
        <f t="shared" ref="I19" si="65">UPPER(LEFT(TEXT(WEEKDAY(I20/1),"jjj"),1))</f>
        <v>L</v>
      </c>
      <c r="J19" s="14" t="str">
        <f t="shared" ref="J19" si="66">UPPER(LEFT(TEXT(WEEKDAY(J20/1),"jjj"),1))</f>
        <v>M</v>
      </c>
      <c r="K19" s="14" t="str">
        <f t="shared" ref="K19" si="67">UPPER(LEFT(TEXT(WEEKDAY(K20/1),"jjj"),1))</f>
        <v>M</v>
      </c>
      <c r="L19" s="14" t="str">
        <f t="shared" ref="L19" si="68">UPPER(LEFT(TEXT(WEEKDAY(L20/1),"jjj"),1))</f>
        <v>J</v>
      </c>
      <c r="M19" s="14" t="str">
        <f t="shared" ref="M19" si="69">UPPER(LEFT(TEXT(WEEKDAY(M20/1),"jjj"),1))</f>
        <v>V</v>
      </c>
      <c r="N19" s="14" t="str">
        <f t="shared" ref="N19" si="70">UPPER(LEFT(TEXT(WEEKDAY(N20/1),"jjj"),1))</f>
        <v>S</v>
      </c>
      <c r="O19" s="14" t="str">
        <f t="shared" ref="O19" si="71">UPPER(LEFT(TEXT(WEEKDAY(O20/1),"jjj"),1))</f>
        <v>D</v>
      </c>
      <c r="P19" s="14" t="str">
        <f t="shared" ref="P19" si="72">UPPER(LEFT(TEXT(WEEKDAY(P20/1),"jjj"),1))</f>
        <v>L</v>
      </c>
      <c r="Q19" s="14" t="str">
        <f t="shared" ref="Q19" si="73">UPPER(LEFT(TEXT(WEEKDAY(Q20/1),"jjj"),1))</f>
        <v>M</v>
      </c>
      <c r="R19" s="14" t="str">
        <f t="shared" ref="R19" si="74">UPPER(LEFT(TEXT(WEEKDAY(R20/1),"jjj"),1))</f>
        <v>M</v>
      </c>
      <c r="S19" s="14" t="str">
        <f t="shared" ref="S19" si="75">UPPER(LEFT(TEXT(WEEKDAY(S20/1),"jjj"),1))</f>
        <v>J</v>
      </c>
      <c r="T19" s="14" t="str">
        <f t="shared" ref="T19" si="76">UPPER(LEFT(TEXT(WEEKDAY(T20/1),"jjj"),1))</f>
        <v>V</v>
      </c>
      <c r="U19" s="14" t="str">
        <f t="shared" ref="U19" si="77">UPPER(LEFT(TEXT(WEEKDAY(U20/1),"jjj"),1))</f>
        <v>S</v>
      </c>
      <c r="V19" s="14" t="str">
        <f t="shared" ref="V19" si="78">UPPER(LEFT(TEXT(WEEKDAY(V20/1),"jjj"),1))</f>
        <v>D</v>
      </c>
      <c r="W19" s="14" t="str">
        <f t="shared" ref="W19" si="79">UPPER(LEFT(TEXT(WEEKDAY(W20/1),"jjj"),1))</f>
        <v>L</v>
      </c>
      <c r="X19" s="14" t="str">
        <f t="shared" ref="X19" si="80">UPPER(LEFT(TEXT(WEEKDAY(X20/1),"jjj"),1))</f>
        <v>M</v>
      </c>
      <c r="Y19" s="14" t="str">
        <f t="shared" ref="Y19" si="81">UPPER(LEFT(TEXT(WEEKDAY(Y20/1),"jjj"),1))</f>
        <v>M</v>
      </c>
      <c r="Z19" s="14" t="str">
        <f t="shared" ref="Z19" si="82">UPPER(LEFT(TEXT(WEEKDAY(Z20/1),"jjj"),1))</f>
        <v>J</v>
      </c>
      <c r="AA19" s="14" t="str">
        <f t="shared" ref="AA19" si="83">UPPER(LEFT(TEXT(WEEKDAY(AA20/1),"jjj"),1))</f>
        <v>V</v>
      </c>
      <c r="AB19" s="14" t="str">
        <f t="shared" ref="AB19" si="84">UPPER(LEFT(TEXT(WEEKDAY(AB20/1),"jjj"),1))</f>
        <v>S</v>
      </c>
      <c r="AC19" s="14" t="str">
        <f t="shared" ref="AC19" si="85">UPPER(LEFT(TEXT(WEEKDAY(AC20/1),"jjj"),1))</f>
        <v>D</v>
      </c>
      <c r="AD19" s="14" t="str">
        <f t="shared" ref="AD19" si="86">UPPER(LEFT(TEXT(WEEKDAY(AD20/1),"jjj"),1))</f>
        <v>L</v>
      </c>
      <c r="AE19" s="14" t="str">
        <f t="shared" ref="AE19" si="87">UPPER(LEFT(TEXT(WEEKDAY(AE20/1),"jjj"),1))</f>
        <v>M</v>
      </c>
      <c r="AF19" s="14" t="str">
        <f t="shared" ref="AF19" si="88">UPPER(LEFT(TEXT(WEEKDAY(AF20/1),"jjj"),1))</f>
        <v>M</v>
      </c>
      <c r="AG19" s="14" t="str">
        <f t="shared" ref="AG19" si="89">UPPER(LEFT(TEXT(WEEKDAY(AG20/1),"jjj"),1))</f>
        <v>J</v>
      </c>
      <c r="AH19" s="21"/>
    </row>
    <row r="20" spans="2:34" ht="14.1" customHeight="1" x14ac:dyDescent="0.25">
      <c r="B20" s="35"/>
      <c r="C20" s="36"/>
      <c r="D20" s="15">
        <f>DATE($E$1,4,1)</f>
        <v>46113</v>
      </c>
      <c r="E20" s="15">
        <f>D20+1</f>
        <v>46114</v>
      </c>
      <c r="F20" s="15">
        <f t="shared" ref="F20:AG20" si="90">E20+1</f>
        <v>46115</v>
      </c>
      <c r="G20" s="15">
        <f t="shared" si="90"/>
        <v>46116</v>
      </c>
      <c r="H20" s="15">
        <f t="shared" si="90"/>
        <v>46117</v>
      </c>
      <c r="I20" s="15">
        <f t="shared" si="90"/>
        <v>46118</v>
      </c>
      <c r="J20" s="15">
        <f t="shared" si="90"/>
        <v>46119</v>
      </c>
      <c r="K20" s="15">
        <f t="shared" si="90"/>
        <v>46120</v>
      </c>
      <c r="L20" s="15">
        <f t="shared" si="90"/>
        <v>46121</v>
      </c>
      <c r="M20" s="15">
        <f t="shared" si="90"/>
        <v>46122</v>
      </c>
      <c r="N20" s="15">
        <f>M20+1</f>
        <v>46123</v>
      </c>
      <c r="O20" s="15">
        <f>N20+1</f>
        <v>46124</v>
      </c>
      <c r="P20" s="15">
        <f t="shared" si="90"/>
        <v>46125</v>
      </c>
      <c r="Q20" s="15">
        <f t="shared" si="90"/>
        <v>46126</v>
      </c>
      <c r="R20" s="15">
        <f t="shared" si="90"/>
        <v>46127</v>
      </c>
      <c r="S20" s="15">
        <f t="shared" si="90"/>
        <v>46128</v>
      </c>
      <c r="T20" s="15">
        <f t="shared" si="90"/>
        <v>46129</v>
      </c>
      <c r="U20" s="15">
        <f t="shared" si="90"/>
        <v>46130</v>
      </c>
      <c r="V20" s="15">
        <f t="shared" si="90"/>
        <v>46131</v>
      </c>
      <c r="W20" s="15">
        <f t="shared" si="90"/>
        <v>46132</v>
      </c>
      <c r="X20" s="15">
        <f t="shared" si="90"/>
        <v>46133</v>
      </c>
      <c r="Y20" s="15">
        <f t="shared" si="90"/>
        <v>46134</v>
      </c>
      <c r="Z20" s="15">
        <f t="shared" si="90"/>
        <v>46135</v>
      </c>
      <c r="AA20" s="15">
        <f t="shared" si="90"/>
        <v>46136</v>
      </c>
      <c r="AB20" s="15">
        <f t="shared" si="90"/>
        <v>46137</v>
      </c>
      <c r="AC20" s="15">
        <f t="shared" si="90"/>
        <v>46138</v>
      </c>
      <c r="AD20" s="15">
        <f t="shared" si="90"/>
        <v>46139</v>
      </c>
      <c r="AE20" s="15">
        <f t="shared" si="90"/>
        <v>46140</v>
      </c>
      <c r="AF20" s="15">
        <f t="shared" si="90"/>
        <v>46141</v>
      </c>
      <c r="AG20" s="15">
        <f t="shared" si="90"/>
        <v>46142</v>
      </c>
      <c r="AH20" s="23"/>
    </row>
    <row r="21" spans="2:34" ht="30" customHeight="1" x14ac:dyDescent="0.25">
      <c r="B21" s="35"/>
      <c r="C21" s="36"/>
      <c r="D21" s="28" t="s">
        <v>65</v>
      </c>
      <c r="E21" s="28" t="s">
        <v>65</v>
      </c>
      <c r="F21" s="28" t="s">
        <v>65</v>
      </c>
      <c r="G21" s="28" t="s">
        <v>65</v>
      </c>
      <c r="H21" s="28" t="s">
        <v>24</v>
      </c>
      <c r="I21" s="28" t="s">
        <v>24</v>
      </c>
      <c r="J21" s="28" t="s">
        <v>65</v>
      </c>
      <c r="K21" s="28" t="s">
        <v>65</v>
      </c>
      <c r="L21" s="28" t="s">
        <v>65</v>
      </c>
      <c r="M21" s="28" t="s">
        <v>65</v>
      </c>
      <c r="N21" s="28" t="s">
        <v>65</v>
      </c>
      <c r="O21" s="28" t="s">
        <v>24</v>
      </c>
      <c r="P21" s="28" t="s">
        <v>24</v>
      </c>
      <c r="Q21" s="28" t="s">
        <v>24</v>
      </c>
      <c r="R21" s="28" t="s">
        <v>65</v>
      </c>
      <c r="S21" s="28" t="s">
        <v>65</v>
      </c>
      <c r="T21" s="28" t="s">
        <v>65</v>
      </c>
      <c r="U21" s="28" t="s">
        <v>65</v>
      </c>
      <c r="V21" s="28">
        <v>7</v>
      </c>
      <c r="W21" s="28" t="s">
        <v>65</v>
      </c>
      <c r="X21" s="28" t="s">
        <v>24</v>
      </c>
      <c r="Y21" s="28" t="s">
        <v>24</v>
      </c>
      <c r="Z21" s="28" t="s">
        <v>65</v>
      </c>
      <c r="AA21" s="28" t="s">
        <v>65</v>
      </c>
      <c r="AB21" s="28" t="s">
        <v>65</v>
      </c>
      <c r="AC21" s="28">
        <v>7</v>
      </c>
      <c r="AD21" s="28" t="s">
        <v>65</v>
      </c>
      <c r="AE21" s="28" t="s">
        <v>23</v>
      </c>
      <c r="AF21" s="28" t="s">
        <v>24</v>
      </c>
      <c r="AG21" s="28" t="s">
        <v>24</v>
      </c>
      <c r="AH21" s="23"/>
    </row>
    <row r="22" spans="2:34" ht="30" customHeight="1" thickBot="1" x14ac:dyDescent="0.3">
      <c r="B22" s="41"/>
      <c r="C22" s="42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25"/>
    </row>
    <row r="23" spans="2:34" ht="14.1" customHeight="1" thickTop="1" x14ac:dyDescent="0.25">
      <c r="B23" s="33" t="s">
        <v>8</v>
      </c>
      <c r="C23" s="34"/>
      <c r="D23" s="14" t="str">
        <f>UPPER(LEFT(TEXT(WEEKDAY(D24/1),"jjj"),1))</f>
        <v>V</v>
      </c>
      <c r="E23" s="14" t="str">
        <f t="shared" ref="E23" si="91">UPPER(LEFT(TEXT(WEEKDAY(E24/1),"jjj"),1))</f>
        <v>S</v>
      </c>
      <c r="F23" s="14" t="str">
        <f t="shared" ref="F23" si="92">UPPER(LEFT(TEXT(WEEKDAY(F24/1),"jjj"),1))</f>
        <v>D</v>
      </c>
      <c r="G23" s="14" t="str">
        <f t="shared" ref="G23" si="93">UPPER(LEFT(TEXT(WEEKDAY(G24/1),"jjj"),1))</f>
        <v>L</v>
      </c>
      <c r="H23" s="14" t="str">
        <f t="shared" ref="H23" si="94">UPPER(LEFT(TEXT(WEEKDAY(H24/1),"jjj"),1))</f>
        <v>M</v>
      </c>
      <c r="I23" s="14" t="str">
        <f t="shared" ref="I23" si="95">UPPER(LEFT(TEXT(WEEKDAY(I24/1),"jjj"),1))</f>
        <v>M</v>
      </c>
      <c r="J23" s="14" t="str">
        <f t="shared" ref="J23" si="96">UPPER(LEFT(TEXT(WEEKDAY(J24/1),"jjj"),1))</f>
        <v>J</v>
      </c>
      <c r="K23" s="14" t="str">
        <f t="shared" ref="K23" si="97">UPPER(LEFT(TEXT(WEEKDAY(K24/1),"jjj"),1))</f>
        <v>V</v>
      </c>
      <c r="L23" s="14" t="str">
        <f t="shared" ref="L23" si="98">UPPER(LEFT(TEXT(WEEKDAY(L24/1),"jjj"),1))</f>
        <v>S</v>
      </c>
      <c r="M23" s="14" t="str">
        <f t="shared" ref="M23" si="99">UPPER(LEFT(TEXT(WEEKDAY(M24/1),"jjj"),1))</f>
        <v>D</v>
      </c>
      <c r="N23" s="14" t="str">
        <f t="shared" ref="N23" si="100">UPPER(LEFT(TEXT(WEEKDAY(N24/1),"jjj"),1))</f>
        <v>L</v>
      </c>
      <c r="O23" s="14" t="str">
        <f t="shared" ref="O23" si="101">UPPER(LEFT(TEXT(WEEKDAY(O24/1),"jjj"),1))</f>
        <v>M</v>
      </c>
      <c r="P23" s="14" t="str">
        <f t="shared" ref="P23" si="102">UPPER(LEFT(TEXT(WEEKDAY(P24/1),"jjj"),1))</f>
        <v>M</v>
      </c>
      <c r="Q23" s="14" t="str">
        <f t="shared" ref="Q23" si="103">UPPER(LEFT(TEXT(WEEKDAY(Q24/1),"jjj"),1))</f>
        <v>J</v>
      </c>
      <c r="R23" s="14" t="str">
        <f t="shared" ref="R23" si="104">UPPER(LEFT(TEXT(WEEKDAY(R24/1),"jjj"),1))</f>
        <v>V</v>
      </c>
      <c r="S23" s="14" t="str">
        <f t="shared" ref="S23" si="105">UPPER(LEFT(TEXT(WEEKDAY(S24/1),"jjj"),1))</f>
        <v>S</v>
      </c>
      <c r="T23" s="14" t="str">
        <f t="shared" ref="T23" si="106">UPPER(LEFT(TEXT(WEEKDAY(T24/1),"jjj"),1))</f>
        <v>D</v>
      </c>
      <c r="U23" s="14" t="str">
        <f t="shared" ref="U23" si="107">UPPER(LEFT(TEXT(WEEKDAY(U24/1),"jjj"),1))</f>
        <v>L</v>
      </c>
      <c r="V23" s="14" t="str">
        <f t="shared" ref="V23" si="108">UPPER(LEFT(TEXT(WEEKDAY(V24/1),"jjj"),1))</f>
        <v>M</v>
      </c>
      <c r="W23" s="14" t="str">
        <f t="shared" ref="W23" si="109">UPPER(LEFT(TEXT(WEEKDAY(W24/1),"jjj"),1))</f>
        <v>M</v>
      </c>
      <c r="X23" s="14" t="str">
        <f t="shared" ref="X23" si="110">UPPER(LEFT(TEXT(WEEKDAY(X24/1),"jjj"),1))</f>
        <v>J</v>
      </c>
      <c r="Y23" s="14" t="str">
        <f t="shared" ref="Y23" si="111">UPPER(LEFT(TEXT(WEEKDAY(Y24/1),"jjj"),1))</f>
        <v>V</v>
      </c>
      <c r="Z23" s="14" t="str">
        <f t="shared" ref="Z23" si="112">UPPER(LEFT(TEXT(WEEKDAY(Z24/1),"jjj"),1))</f>
        <v>S</v>
      </c>
      <c r="AA23" s="14" t="str">
        <f t="shared" ref="AA23" si="113">UPPER(LEFT(TEXT(WEEKDAY(AA24/1),"jjj"),1))</f>
        <v>D</v>
      </c>
      <c r="AB23" s="14" t="str">
        <f t="shared" ref="AB23" si="114">UPPER(LEFT(TEXT(WEEKDAY(AB24/1),"jjj"),1))</f>
        <v>L</v>
      </c>
      <c r="AC23" s="14" t="str">
        <f t="shared" ref="AC23" si="115">UPPER(LEFT(TEXT(WEEKDAY(AC24/1),"jjj"),1))</f>
        <v>M</v>
      </c>
      <c r="AD23" s="14" t="str">
        <f t="shared" ref="AD23" si="116">UPPER(LEFT(TEXT(WEEKDAY(AD24/1),"jjj"),1))</f>
        <v>M</v>
      </c>
      <c r="AE23" s="14" t="str">
        <f t="shared" ref="AE23" si="117">UPPER(LEFT(TEXT(WEEKDAY(AE24/1),"jjj"),1))</f>
        <v>J</v>
      </c>
      <c r="AF23" s="14" t="str">
        <f t="shared" ref="AF23" si="118">UPPER(LEFT(TEXT(WEEKDAY(AF24/1),"jjj"),1))</f>
        <v>V</v>
      </c>
      <c r="AG23" s="14" t="str">
        <f t="shared" ref="AG23" si="119">UPPER(LEFT(TEXT(WEEKDAY(AG24/1),"jjj"),1))</f>
        <v>S</v>
      </c>
      <c r="AH23" s="14" t="str">
        <f>UPPER(LEFT(TEXT(WEEKDAY(AH24/1),"jjj"),1))</f>
        <v>D</v>
      </c>
    </row>
    <row r="24" spans="2:34" ht="14.1" customHeight="1" x14ac:dyDescent="0.25">
      <c r="B24" s="35"/>
      <c r="C24" s="36"/>
      <c r="D24" s="15">
        <f>DATE($E$1,5,1)</f>
        <v>46143</v>
      </c>
      <c r="E24" s="15">
        <f>D24+1</f>
        <v>46144</v>
      </c>
      <c r="F24" s="15">
        <f t="shared" ref="F24:AH24" si="120">E24+1</f>
        <v>46145</v>
      </c>
      <c r="G24" s="15">
        <f t="shared" si="120"/>
        <v>46146</v>
      </c>
      <c r="H24" s="15">
        <f t="shared" si="120"/>
        <v>46147</v>
      </c>
      <c r="I24" s="15">
        <f t="shared" si="120"/>
        <v>46148</v>
      </c>
      <c r="J24" s="15">
        <f t="shared" si="120"/>
        <v>46149</v>
      </c>
      <c r="K24" s="15">
        <f t="shared" si="120"/>
        <v>46150</v>
      </c>
      <c r="L24" s="15">
        <f t="shared" si="120"/>
        <v>46151</v>
      </c>
      <c r="M24" s="15">
        <f t="shared" si="120"/>
        <v>46152</v>
      </c>
      <c r="N24" s="15">
        <f>M24+1</f>
        <v>46153</v>
      </c>
      <c r="O24" s="15">
        <f>N24+1</f>
        <v>46154</v>
      </c>
      <c r="P24" s="15">
        <f t="shared" si="120"/>
        <v>46155</v>
      </c>
      <c r="Q24" s="15">
        <f t="shared" si="120"/>
        <v>46156</v>
      </c>
      <c r="R24" s="15">
        <f t="shared" si="120"/>
        <v>46157</v>
      </c>
      <c r="S24" s="15">
        <f t="shared" si="120"/>
        <v>46158</v>
      </c>
      <c r="T24" s="15">
        <f t="shared" si="120"/>
        <v>46159</v>
      </c>
      <c r="U24" s="15">
        <f t="shared" si="120"/>
        <v>46160</v>
      </c>
      <c r="V24" s="15">
        <f t="shared" si="120"/>
        <v>46161</v>
      </c>
      <c r="W24" s="15">
        <f t="shared" si="120"/>
        <v>46162</v>
      </c>
      <c r="X24" s="15">
        <f t="shared" si="120"/>
        <v>46163</v>
      </c>
      <c r="Y24" s="15">
        <f t="shared" si="120"/>
        <v>46164</v>
      </c>
      <c r="Z24" s="15">
        <f t="shared" si="120"/>
        <v>46165</v>
      </c>
      <c r="AA24" s="15">
        <f t="shared" si="120"/>
        <v>46166</v>
      </c>
      <c r="AB24" s="15">
        <f t="shared" si="120"/>
        <v>46167</v>
      </c>
      <c r="AC24" s="15">
        <f t="shared" si="120"/>
        <v>46168</v>
      </c>
      <c r="AD24" s="15">
        <f t="shared" si="120"/>
        <v>46169</v>
      </c>
      <c r="AE24" s="15">
        <f t="shared" si="120"/>
        <v>46170</v>
      </c>
      <c r="AF24" s="15">
        <f t="shared" si="120"/>
        <v>46171</v>
      </c>
      <c r="AG24" s="15">
        <f t="shared" si="120"/>
        <v>46172</v>
      </c>
      <c r="AH24" s="15">
        <f t="shared" si="120"/>
        <v>46173</v>
      </c>
    </row>
    <row r="25" spans="2:34" ht="30" customHeight="1" x14ac:dyDescent="0.25">
      <c r="B25" s="35"/>
      <c r="C25" s="36"/>
      <c r="D25" s="28" t="s">
        <v>65</v>
      </c>
      <c r="E25" s="28" t="s">
        <v>65</v>
      </c>
      <c r="F25" s="28">
        <v>7</v>
      </c>
      <c r="G25" s="28" t="s">
        <v>65</v>
      </c>
      <c r="H25" s="28" t="s">
        <v>65</v>
      </c>
      <c r="I25" s="28" t="s">
        <v>23</v>
      </c>
      <c r="J25" s="28" t="s">
        <v>24</v>
      </c>
      <c r="K25" s="28" t="s">
        <v>24</v>
      </c>
      <c r="L25" s="28" t="s">
        <v>65</v>
      </c>
      <c r="M25" s="28">
        <v>7</v>
      </c>
      <c r="N25" s="28" t="s">
        <v>65</v>
      </c>
      <c r="O25" s="28" t="s">
        <v>65</v>
      </c>
      <c r="P25" s="28" t="s">
        <v>65</v>
      </c>
      <c r="Q25" s="28" t="s">
        <v>65</v>
      </c>
      <c r="R25" s="28" t="s">
        <v>24</v>
      </c>
      <c r="S25" s="28" t="s">
        <v>24</v>
      </c>
      <c r="T25" s="28" t="s">
        <v>24</v>
      </c>
      <c r="U25" s="28" t="s">
        <v>65</v>
      </c>
      <c r="V25" s="28" t="s">
        <v>65</v>
      </c>
      <c r="W25" s="28" t="s">
        <v>65</v>
      </c>
      <c r="X25" s="28" t="s">
        <v>65</v>
      </c>
      <c r="Y25" s="28" t="s">
        <v>23</v>
      </c>
      <c r="Z25" s="28" t="s">
        <v>24</v>
      </c>
      <c r="AA25" s="28" t="s">
        <v>24</v>
      </c>
      <c r="AB25" s="28" t="s">
        <v>65</v>
      </c>
      <c r="AC25" s="28" t="s">
        <v>65</v>
      </c>
      <c r="AD25" s="28" t="s">
        <v>65</v>
      </c>
      <c r="AE25" s="28" t="s">
        <v>65</v>
      </c>
      <c r="AF25" s="28" t="s">
        <v>65</v>
      </c>
      <c r="AG25" s="28" t="s">
        <v>65</v>
      </c>
      <c r="AH25" s="29" t="s">
        <v>24</v>
      </c>
    </row>
    <row r="26" spans="2:34" ht="30" customHeight="1" thickBot="1" x14ac:dyDescent="0.3">
      <c r="B26" s="37"/>
      <c r="C26" s="38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7"/>
    </row>
    <row r="27" spans="2:34" ht="14.1" customHeight="1" thickTop="1" x14ac:dyDescent="0.25">
      <c r="B27" s="39" t="s">
        <v>9</v>
      </c>
      <c r="C27" s="40"/>
      <c r="D27" s="14" t="str">
        <f>UPPER(LEFT(TEXT(WEEKDAY(D28/1),"jjj"),1))</f>
        <v>L</v>
      </c>
      <c r="E27" s="14" t="str">
        <f t="shared" ref="E27" si="121">UPPER(LEFT(TEXT(WEEKDAY(E28/1),"jjj"),1))</f>
        <v>M</v>
      </c>
      <c r="F27" s="14" t="str">
        <f t="shared" ref="F27" si="122">UPPER(LEFT(TEXT(WEEKDAY(F28/1),"jjj"),1))</f>
        <v>M</v>
      </c>
      <c r="G27" s="14" t="str">
        <f t="shared" ref="G27" si="123">UPPER(LEFT(TEXT(WEEKDAY(G28/1),"jjj"),1))</f>
        <v>J</v>
      </c>
      <c r="H27" s="14" t="str">
        <f t="shared" ref="H27" si="124">UPPER(LEFT(TEXT(WEEKDAY(H28/1),"jjj"),1))</f>
        <v>V</v>
      </c>
      <c r="I27" s="14" t="str">
        <f t="shared" ref="I27" si="125">UPPER(LEFT(TEXT(WEEKDAY(I28/1),"jjj"),1))</f>
        <v>S</v>
      </c>
      <c r="J27" s="14" t="str">
        <f t="shared" ref="J27" si="126">UPPER(LEFT(TEXT(WEEKDAY(J28/1),"jjj"),1))</f>
        <v>D</v>
      </c>
      <c r="K27" s="14" t="str">
        <f t="shared" ref="K27" si="127">UPPER(LEFT(TEXT(WEEKDAY(K28/1),"jjj"),1))</f>
        <v>L</v>
      </c>
      <c r="L27" s="14" t="str">
        <f t="shared" ref="L27" si="128">UPPER(LEFT(TEXT(WEEKDAY(L28/1),"jjj"),1))</f>
        <v>M</v>
      </c>
      <c r="M27" s="14" t="str">
        <f t="shared" ref="M27" si="129">UPPER(LEFT(TEXT(WEEKDAY(M28/1),"jjj"),1))</f>
        <v>M</v>
      </c>
      <c r="N27" s="14" t="str">
        <f t="shared" ref="N27" si="130">UPPER(LEFT(TEXT(WEEKDAY(N28/1),"jjj"),1))</f>
        <v>J</v>
      </c>
      <c r="O27" s="14" t="str">
        <f t="shared" ref="O27" si="131">UPPER(LEFT(TEXT(WEEKDAY(O28/1),"jjj"),1))</f>
        <v>V</v>
      </c>
      <c r="P27" s="14" t="str">
        <f t="shared" ref="P27" si="132">UPPER(LEFT(TEXT(WEEKDAY(P28/1),"jjj"),1))</f>
        <v>S</v>
      </c>
      <c r="Q27" s="14" t="str">
        <f t="shared" ref="Q27" si="133">UPPER(LEFT(TEXT(WEEKDAY(Q28/1),"jjj"),1))</f>
        <v>D</v>
      </c>
      <c r="R27" s="14" t="str">
        <f t="shared" ref="R27" si="134">UPPER(LEFT(TEXT(WEEKDAY(R28/1),"jjj"),1))</f>
        <v>L</v>
      </c>
      <c r="S27" s="14" t="str">
        <f t="shared" ref="S27" si="135">UPPER(LEFT(TEXT(WEEKDAY(S28/1),"jjj"),1))</f>
        <v>M</v>
      </c>
      <c r="T27" s="14" t="str">
        <f t="shared" ref="T27" si="136">UPPER(LEFT(TEXT(WEEKDAY(T28/1),"jjj"),1))</f>
        <v>M</v>
      </c>
      <c r="U27" s="14" t="str">
        <f t="shared" ref="U27" si="137">UPPER(LEFT(TEXT(WEEKDAY(U28/1),"jjj"),1))</f>
        <v>J</v>
      </c>
      <c r="V27" s="14" t="str">
        <f t="shared" ref="V27" si="138">UPPER(LEFT(TEXT(WEEKDAY(V28/1),"jjj"),1))</f>
        <v>V</v>
      </c>
      <c r="W27" s="14" t="str">
        <f t="shared" ref="W27" si="139">UPPER(LEFT(TEXT(WEEKDAY(W28/1),"jjj"),1))</f>
        <v>S</v>
      </c>
      <c r="X27" s="14" t="str">
        <f t="shared" ref="X27" si="140">UPPER(LEFT(TEXT(WEEKDAY(X28/1),"jjj"),1))</f>
        <v>D</v>
      </c>
      <c r="Y27" s="14" t="str">
        <f t="shared" ref="Y27" si="141">UPPER(LEFT(TEXT(WEEKDAY(Y28/1),"jjj"),1))</f>
        <v>L</v>
      </c>
      <c r="Z27" s="14" t="str">
        <f t="shared" ref="Z27" si="142">UPPER(LEFT(TEXT(WEEKDAY(Z28/1),"jjj"),1))</f>
        <v>M</v>
      </c>
      <c r="AA27" s="14" t="str">
        <f t="shared" ref="AA27" si="143">UPPER(LEFT(TEXT(WEEKDAY(AA28/1),"jjj"),1))</f>
        <v>M</v>
      </c>
      <c r="AB27" s="14" t="str">
        <f t="shared" ref="AB27" si="144">UPPER(LEFT(TEXT(WEEKDAY(AB28/1),"jjj"),1))</f>
        <v>J</v>
      </c>
      <c r="AC27" s="14" t="str">
        <f t="shared" ref="AC27" si="145">UPPER(LEFT(TEXT(WEEKDAY(AC28/1),"jjj"),1))</f>
        <v>V</v>
      </c>
      <c r="AD27" s="14" t="str">
        <f t="shared" ref="AD27" si="146">UPPER(LEFT(TEXT(WEEKDAY(AD28/1),"jjj"),1))</f>
        <v>S</v>
      </c>
      <c r="AE27" s="14" t="str">
        <f t="shared" ref="AE27" si="147">UPPER(LEFT(TEXT(WEEKDAY(AE28/1),"jjj"),1))</f>
        <v>D</v>
      </c>
      <c r="AF27" s="14" t="str">
        <f t="shared" ref="AF27" si="148">UPPER(LEFT(TEXT(WEEKDAY(AF28/1),"jjj"),1))</f>
        <v>L</v>
      </c>
      <c r="AG27" s="14" t="str">
        <f t="shared" ref="AG27" si="149">UPPER(LEFT(TEXT(WEEKDAY(AG28/1),"jjj"),1))</f>
        <v>M</v>
      </c>
      <c r="AH27" s="21"/>
    </row>
    <row r="28" spans="2:34" ht="14.1" customHeight="1" x14ac:dyDescent="0.25">
      <c r="B28" s="35"/>
      <c r="C28" s="36"/>
      <c r="D28" s="15">
        <f>DATE($E$1,6,1)</f>
        <v>46174</v>
      </c>
      <c r="E28" s="15">
        <f>D28+1</f>
        <v>46175</v>
      </c>
      <c r="F28" s="15">
        <f t="shared" ref="F28:AG28" si="150">E28+1</f>
        <v>46176</v>
      </c>
      <c r="G28" s="15">
        <f t="shared" si="150"/>
        <v>46177</v>
      </c>
      <c r="H28" s="15">
        <f t="shared" si="150"/>
        <v>46178</v>
      </c>
      <c r="I28" s="15">
        <f t="shared" si="150"/>
        <v>46179</v>
      </c>
      <c r="J28" s="15">
        <f t="shared" si="150"/>
        <v>46180</v>
      </c>
      <c r="K28" s="15">
        <f t="shared" si="150"/>
        <v>46181</v>
      </c>
      <c r="L28" s="15">
        <f t="shared" si="150"/>
        <v>46182</v>
      </c>
      <c r="M28" s="15">
        <f t="shared" si="150"/>
        <v>46183</v>
      </c>
      <c r="N28" s="15">
        <f>M28+1</f>
        <v>46184</v>
      </c>
      <c r="O28" s="15">
        <f>N28+1</f>
        <v>46185</v>
      </c>
      <c r="P28" s="15">
        <f t="shared" si="150"/>
        <v>46186</v>
      </c>
      <c r="Q28" s="15">
        <f t="shared" si="150"/>
        <v>46187</v>
      </c>
      <c r="R28" s="15">
        <f t="shared" si="150"/>
        <v>46188</v>
      </c>
      <c r="S28" s="15">
        <f t="shared" si="150"/>
        <v>46189</v>
      </c>
      <c r="T28" s="15">
        <f t="shared" si="150"/>
        <v>46190</v>
      </c>
      <c r="U28" s="15">
        <f t="shared" si="150"/>
        <v>46191</v>
      </c>
      <c r="V28" s="15">
        <f t="shared" si="150"/>
        <v>46192</v>
      </c>
      <c r="W28" s="15">
        <f t="shared" si="150"/>
        <v>46193</v>
      </c>
      <c r="X28" s="15">
        <f t="shared" si="150"/>
        <v>46194</v>
      </c>
      <c r="Y28" s="15">
        <f t="shared" si="150"/>
        <v>46195</v>
      </c>
      <c r="Z28" s="15">
        <f t="shared" si="150"/>
        <v>46196</v>
      </c>
      <c r="AA28" s="15">
        <f t="shared" si="150"/>
        <v>46197</v>
      </c>
      <c r="AB28" s="15">
        <f t="shared" si="150"/>
        <v>46198</v>
      </c>
      <c r="AC28" s="15">
        <f t="shared" si="150"/>
        <v>46199</v>
      </c>
      <c r="AD28" s="15">
        <f t="shared" si="150"/>
        <v>46200</v>
      </c>
      <c r="AE28" s="15">
        <f t="shared" si="150"/>
        <v>46201</v>
      </c>
      <c r="AF28" s="15">
        <f t="shared" si="150"/>
        <v>46202</v>
      </c>
      <c r="AG28" s="15">
        <f t="shared" si="150"/>
        <v>46203</v>
      </c>
      <c r="AH28" s="23"/>
    </row>
    <row r="29" spans="2:34" ht="30" customHeight="1" x14ac:dyDescent="0.25">
      <c r="B29" s="35"/>
      <c r="C29" s="36"/>
      <c r="D29" s="28" t="s">
        <v>66</v>
      </c>
      <c r="E29" s="28" t="s">
        <v>65</v>
      </c>
      <c r="F29" s="28" t="s">
        <v>65</v>
      </c>
      <c r="G29" s="28" t="s">
        <v>65</v>
      </c>
      <c r="H29" s="28" t="s">
        <v>65</v>
      </c>
      <c r="I29" s="28" t="s">
        <v>65</v>
      </c>
      <c r="J29" s="28" t="s">
        <v>24</v>
      </c>
      <c r="K29" s="28" t="s">
        <v>24</v>
      </c>
      <c r="L29" s="28" t="s">
        <v>24</v>
      </c>
      <c r="M29" s="28" t="s">
        <v>65</v>
      </c>
      <c r="N29" s="28" t="s">
        <v>65</v>
      </c>
      <c r="O29" s="28" t="s">
        <v>65</v>
      </c>
      <c r="P29" s="28" t="s">
        <v>65</v>
      </c>
      <c r="Q29" s="28">
        <v>7</v>
      </c>
      <c r="R29" s="28" t="s">
        <v>65</v>
      </c>
      <c r="S29" s="28" t="s">
        <v>24</v>
      </c>
      <c r="T29" s="28" t="s">
        <v>24</v>
      </c>
      <c r="U29" s="28" t="s">
        <v>65</v>
      </c>
      <c r="V29" s="28" t="s">
        <v>65</v>
      </c>
      <c r="W29" s="28" t="s">
        <v>65</v>
      </c>
      <c r="X29" s="28">
        <v>7</v>
      </c>
      <c r="Y29" s="28" t="s">
        <v>65</v>
      </c>
      <c r="Z29" s="28" t="s">
        <v>23</v>
      </c>
      <c r="AA29" s="28" t="s">
        <v>24</v>
      </c>
      <c r="AB29" s="28" t="s">
        <v>24</v>
      </c>
      <c r="AC29" s="28" t="s">
        <v>65</v>
      </c>
      <c r="AD29" s="28" t="s">
        <v>65</v>
      </c>
      <c r="AE29" s="28">
        <v>7</v>
      </c>
      <c r="AF29" s="28" t="s">
        <v>65</v>
      </c>
      <c r="AG29" s="28" t="s">
        <v>65</v>
      </c>
      <c r="AH29" s="23"/>
    </row>
    <row r="30" spans="2:34" ht="30" customHeight="1" thickBot="1" x14ac:dyDescent="0.3">
      <c r="B30" s="41"/>
      <c r="C30" s="42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25"/>
    </row>
    <row r="31" spans="2:34" ht="14.1" customHeight="1" thickTop="1" x14ac:dyDescent="0.25">
      <c r="B31" s="33" t="s">
        <v>10</v>
      </c>
      <c r="C31" s="34"/>
      <c r="D31" s="14" t="str">
        <f>UPPER(LEFT(TEXT(WEEKDAY(D32/1),"jjj"),1))</f>
        <v>M</v>
      </c>
      <c r="E31" s="14" t="str">
        <f t="shared" ref="E31" si="151">UPPER(LEFT(TEXT(WEEKDAY(E32/1),"jjj"),1))</f>
        <v>J</v>
      </c>
      <c r="F31" s="14" t="str">
        <f t="shared" ref="F31" si="152">UPPER(LEFT(TEXT(WEEKDAY(F32/1),"jjj"),1))</f>
        <v>V</v>
      </c>
      <c r="G31" s="14" t="str">
        <f t="shared" ref="G31" si="153">UPPER(LEFT(TEXT(WEEKDAY(G32/1),"jjj"),1))</f>
        <v>S</v>
      </c>
      <c r="H31" s="14" t="str">
        <f t="shared" ref="H31" si="154">UPPER(LEFT(TEXT(WEEKDAY(H32/1),"jjj"),1))</f>
        <v>D</v>
      </c>
      <c r="I31" s="14" t="str">
        <f t="shared" ref="I31" si="155">UPPER(LEFT(TEXT(WEEKDAY(I32/1),"jjj"),1))</f>
        <v>L</v>
      </c>
      <c r="J31" s="14" t="str">
        <f t="shared" ref="J31" si="156">UPPER(LEFT(TEXT(WEEKDAY(J32/1),"jjj"),1))</f>
        <v>M</v>
      </c>
      <c r="K31" s="14" t="str">
        <f t="shared" ref="K31" si="157">UPPER(LEFT(TEXT(WEEKDAY(K32/1),"jjj"),1))</f>
        <v>M</v>
      </c>
      <c r="L31" s="14" t="str">
        <f t="shared" ref="L31" si="158">UPPER(LEFT(TEXT(WEEKDAY(L32/1),"jjj"),1))</f>
        <v>J</v>
      </c>
      <c r="M31" s="14" t="str">
        <f t="shared" ref="M31" si="159">UPPER(LEFT(TEXT(WEEKDAY(M32/1),"jjj"),1))</f>
        <v>V</v>
      </c>
      <c r="N31" s="14" t="str">
        <f t="shared" ref="N31" si="160">UPPER(LEFT(TEXT(WEEKDAY(N32/1),"jjj"),1))</f>
        <v>S</v>
      </c>
      <c r="O31" s="14" t="str">
        <f t="shared" ref="O31" si="161">UPPER(LEFT(TEXT(WEEKDAY(O32/1),"jjj"),1))</f>
        <v>D</v>
      </c>
      <c r="P31" s="14" t="str">
        <f t="shared" ref="P31" si="162">UPPER(LEFT(TEXT(WEEKDAY(P32/1),"jjj"),1))</f>
        <v>L</v>
      </c>
      <c r="Q31" s="14" t="str">
        <f t="shared" ref="Q31" si="163">UPPER(LEFT(TEXT(WEEKDAY(Q32/1),"jjj"),1))</f>
        <v>M</v>
      </c>
      <c r="R31" s="14" t="str">
        <f t="shared" ref="R31" si="164">UPPER(LEFT(TEXT(WEEKDAY(R32/1),"jjj"),1))</f>
        <v>M</v>
      </c>
      <c r="S31" s="14" t="str">
        <f t="shared" ref="S31" si="165">UPPER(LEFT(TEXT(WEEKDAY(S32/1),"jjj"),1))</f>
        <v>J</v>
      </c>
      <c r="T31" s="14" t="str">
        <f t="shared" ref="T31" si="166">UPPER(LEFT(TEXT(WEEKDAY(T32/1),"jjj"),1))</f>
        <v>V</v>
      </c>
      <c r="U31" s="14" t="str">
        <f t="shared" ref="U31" si="167">UPPER(LEFT(TEXT(WEEKDAY(U32/1),"jjj"),1))</f>
        <v>S</v>
      </c>
      <c r="V31" s="14" t="str">
        <f t="shared" ref="V31" si="168">UPPER(LEFT(TEXT(WEEKDAY(V32/1),"jjj"),1))</f>
        <v>D</v>
      </c>
      <c r="W31" s="14" t="str">
        <f t="shared" ref="W31" si="169">UPPER(LEFT(TEXT(WEEKDAY(W32/1),"jjj"),1))</f>
        <v>L</v>
      </c>
      <c r="X31" s="14" t="str">
        <f t="shared" ref="X31" si="170">UPPER(LEFT(TEXT(WEEKDAY(X32/1),"jjj"),1))</f>
        <v>M</v>
      </c>
      <c r="Y31" s="14" t="str">
        <f t="shared" ref="Y31" si="171">UPPER(LEFT(TEXT(WEEKDAY(Y32/1),"jjj"),1))</f>
        <v>M</v>
      </c>
      <c r="Z31" s="14" t="str">
        <f t="shared" ref="Z31" si="172">UPPER(LEFT(TEXT(WEEKDAY(Z32/1),"jjj"),1))</f>
        <v>J</v>
      </c>
      <c r="AA31" s="14" t="str">
        <f t="shared" ref="AA31" si="173">UPPER(LEFT(TEXT(WEEKDAY(AA32/1),"jjj"),1))</f>
        <v>V</v>
      </c>
      <c r="AB31" s="14" t="str">
        <f t="shared" ref="AB31" si="174">UPPER(LEFT(TEXT(WEEKDAY(AB32/1),"jjj"),1))</f>
        <v>S</v>
      </c>
      <c r="AC31" s="14" t="str">
        <f t="shared" ref="AC31" si="175">UPPER(LEFT(TEXT(WEEKDAY(AC32/1),"jjj"),1))</f>
        <v>D</v>
      </c>
      <c r="AD31" s="14" t="str">
        <f t="shared" ref="AD31" si="176">UPPER(LEFT(TEXT(WEEKDAY(AD32/1),"jjj"),1))</f>
        <v>L</v>
      </c>
      <c r="AE31" s="14" t="str">
        <f t="shared" ref="AE31" si="177">UPPER(LEFT(TEXT(WEEKDAY(AE32/1),"jjj"),1))</f>
        <v>M</v>
      </c>
      <c r="AF31" s="14" t="str">
        <f t="shared" ref="AF31" si="178">UPPER(LEFT(TEXT(WEEKDAY(AF32/1),"jjj"),1))</f>
        <v>M</v>
      </c>
      <c r="AG31" s="14" t="str">
        <f t="shared" ref="AG31" si="179">UPPER(LEFT(TEXT(WEEKDAY(AG32/1),"jjj"),1))</f>
        <v>J</v>
      </c>
      <c r="AH31" s="14" t="str">
        <f>UPPER(LEFT(TEXT(WEEKDAY(AH32/1),"jjj"),1))</f>
        <v>V</v>
      </c>
    </row>
    <row r="32" spans="2:34" ht="14.1" customHeight="1" x14ac:dyDescent="0.25">
      <c r="B32" s="35"/>
      <c r="C32" s="36"/>
      <c r="D32" s="15">
        <f>DATE($E$1,7,1)</f>
        <v>46204</v>
      </c>
      <c r="E32" s="15">
        <f>D32+1</f>
        <v>46205</v>
      </c>
      <c r="F32" s="15">
        <f t="shared" ref="F32:AH32" si="180">E32+1</f>
        <v>46206</v>
      </c>
      <c r="G32" s="15">
        <f t="shared" si="180"/>
        <v>46207</v>
      </c>
      <c r="H32" s="15">
        <f t="shared" si="180"/>
        <v>46208</v>
      </c>
      <c r="I32" s="15">
        <f t="shared" si="180"/>
        <v>46209</v>
      </c>
      <c r="J32" s="15">
        <f t="shared" si="180"/>
        <v>46210</v>
      </c>
      <c r="K32" s="15">
        <f t="shared" si="180"/>
        <v>46211</v>
      </c>
      <c r="L32" s="15">
        <f t="shared" si="180"/>
        <v>46212</v>
      </c>
      <c r="M32" s="15">
        <f t="shared" si="180"/>
        <v>46213</v>
      </c>
      <c r="N32" s="15">
        <f>M32+1</f>
        <v>46214</v>
      </c>
      <c r="O32" s="15">
        <f>N32+1</f>
        <v>46215</v>
      </c>
      <c r="P32" s="15">
        <f t="shared" si="180"/>
        <v>46216</v>
      </c>
      <c r="Q32" s="15">
        <f t="shared" si="180"/>
        <v>46217</v>
      </c>
      <c r="R32" s="15">
        <f t="shared" si="180"/>
        <v>46218</v>
      </c>
      <c r="S32" s="15">
        <f t="shared" si="180"/>
        <v>46219</v>
      </c>
      <c r="T32" s="15">
        <f t="shared" si="180"/>
        <v>46220</v>
      </c>
      <c r="U32" s="15">
        <f t="shared" si="180"/>
        <v>46221</v>
      </c>
      <c r="V32" s="15">
        <f t="shared" si="180"/>
        <v>46222</v>
      </c>
      <c r="W32" s="15">
        <f t="shared" si="180"/>
        <v>46223</v>
      </c>
      <c r="X32" s="15">
        <f t="shared" si="180"/>
        <v>46224</v>
      </c>
      <c r="Y32" s="15">
        <f t="shared" si="180"/>
        <v>46225</v>
      </c>
      <c r="Z32" s="15">
        <f t="shared" si="180"/>
        <v>46226</v>
      </c>
      <c r="AA32" s="15">
        <f t="shared" si="180"/>
        <v>46227</v>
      </c>
      <c r="AB32" s="15">
        <f t="shared" si="180"/>
        <v>46228</v>
      </c>
      <c r="AC32" s="15">
        <f t="shared" si="180"/>
        <v>46229</v>
      </c>
      <c r="AD32" s="15">
        <f t="shared" si="180"/>
        <v>46230</v>
      </c>
      <c r="AE32" s="15">
        <f t="shared" si="180"/>
        <v>46231</v>
      </c>
      <c r="AF32" s="15">
        <f t="shared" si="180"/>
        <v>46232</v>
      </c>
      <c r="AG32" s="15">
        <f t="shared" si="180"/>
        <v>46233</v>
      </c>
      <c r="AH32" s="15">
        <f t="shared" si="180"/>
        <v>46234</v>
      </c>
    </row>
    <row r="33" spans="2:34" ht="30" customHeight="1" x14ac:dyDescent="0.25">
      <c r="B33" s="35"/>
      <c r="C33" s="36"/>
      <c r="D33" s="28" t="s">
        <v>23</v>
      </c>
      <c r="E33" s="28" t="s">
        <v>24</v>
      </c>
      <c r="F33" s="28" t="s">
        <v>24</v>
      </c>
      <c r="G33" s="28" t="s">
        <v>65</v>
      </c>
      <c r="H33" s="28">
        <v>7</v>
      </c>
      <c r="I33" s="28" t="s">
        <v>65</v>
      </c>
      <c r="J33" s="28" t="s">
        <v>65</v>
      </c>
      <c r="K33" s="28" t="s">
        <v>65</v>
      </c>
      <c r="L33" s="28" t="s">
        <v>65</v>
      </c>
      <c r="M33" s="28" t="s">
        <v>24</v>
      </c>
      <c r="N33" s="28" t="s">
        <v>24</v>
      </c>
      <c r="O33" s="28" t="s">
        <v>24</v>
      </c>
      <c r="P33" s="28" t="s">
        <v>65</v>
      </c>
      <c r="Q33" s="28" t="s">
        <v>65</v>
      </c>
      <c r="R33" s="28" t="s">
        <v>65</v>
      </c>
      <c r="S33" s="28" t="s">
        <v>65</v>
      </c>
      <c r="T33" s="28" t="s">
        <v>23</v>
      </c>
      <c r="U33" s="28" t="s">
        <v>24</v>
      </c>
      <c r="V33" s="28" t="s">
        <v>24</v>
      </c>
      <c r="W33" s="28" t="s">
        <v>65</v>
      </c>
      <c r="X33" s="28" t="s">
        <v>65</v>
      </c>
      <c r="Y33" s="28" t="s">
        <v>65</v>
      </c>
      <c r="Z33" s="28" t="s">
        <v>65</v>
      </c>
      <c r="AA33" s="28" t="s">
        <v>65</v>
      </c>
      <c r="AB33" s="28" t="s">
        <v>65</v>
      </c>
      <c r="AC33" s="28" t="s">
        <v>24</v>
      </c>
      <c r="AD33" s="28" t="s">
        <v>24</v>
      </c>
      <c r="AE33" s="28" t="s">
        <v>65</v>
      </c>
      <c r="AF33" s="28" t="s">
        <v>65</v>
      </c>
      <c r="AG33" s="28" t="s">
        <v>65</v>
      </c>
      <c r="AH33" s="29" t="s">
        <v>65</v>
      </c>
    </row>
    <row r="34" spans="2:34" ht="30" customHeight="1" thickBot="1" x14ac:dyDescent="0.3">
      <c r="B34" s="37"/>
      <c r="C34" s="38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7"/>
    </row>
    <row r="35" spans="2:34" ht="14.1" customHeight="1" thickTop="1" x14ac:dyDescent="0.25">
      <c r="B35" s="39" t="s">
        <v>11</v>
      </c>
      <c r="C35" s="40"/>
      <c r="D35" s="14" t="str">
        <f>UPPER(LEFT(TEXT(WEEKDAY(D36/1),"jjj"),1))</f>
        <v>S</v>
      </c>
      <c r="E35" s="14" t="str">
        <f t="shared" ref="E35" si="181">UPPER(LEFT(TEXT(WEEKDAY(E36/1),"jjj"),1))</f>
        <v>D</v>
      </c>
      <c r="F35" s="14" t="str">
        <f t="shared" ref="F35" si="182">UPPER(LEFT(TEXT(WEEKDAY(F36/1),"jjj"),1))</f>
        <v>L</v>
      </c>
      <c r="G35" s="14" t="str">
        <f t="shared" ref="G35" si="183">UPPER(LEFT(TEXT(WEEKDAY(G36/1),"jjj"),1))</f>
        <v>M</v>
      </c>
      <c r="H35" s="14" t="str">
        <f t="shared" ref="H35" si="184">UPPER(LEFT(TEXT(WEEKDAY(H36/1),"jjj"),1))</f>
        <v>M</v>
      </c>
      <c r="I35" s="14" t="str">
        <f t="shared" ref="I35" si="185">UPPER(LEFT(TEXT(WEEKDAY(I36/1),"jjj"),1))</f>
        <v>J</v>
      </c>
      <c r="J35" s="14" t="str">
        <f t="shared" ref="J35" si="186">UPPER(LEFT(TEXT(WEEKDAY(J36/1),"jjj"),1))</f>
        <v>V</v>
      </c>
      <c r="K35" s="14" t="str">
        <f t="shared" ref="K35" si="187">UPPER(LEFT(TEXT(WEEKDAY(K36/1),"jjj"),1))</f>
        <v>S</v>
      </c>
      <c r="L35" s="14" t="str">
        <f t="shared" ref="L35" si="188">UPPER(LEFT(TEXT(WEEKDAY(L36/1),"jjj"),1))</f>
        <v>D</v>
      </c>
      <c r="M35" s="14" t="str">
        <f t="shared" ref="M35" si="189">UPPER(LEFT(TEXT(WEEKDAY(M36/1),"jjj"),1))</f>
        <v>L</v>
      </c>
      <c r="N35" s="14" t="str">
        <f t="shared" ref="N35" si="190">UPPER(LEFT(TEXT(WEEKDAY(N36/1),"jjj"),1))</f>
        <v>M</v>
      </c>
      <c r="O35" s="14" t="str">
        <f t="shared" ref="O35" si="191">UPPER(LEFT(TEXT(WEEKDAY(O36/1),"jjj"),1))</f>
        <v>M</v>
      </c>
      <c r="P35" s="14" t="str">
        <f t="shared" ref="P35" si="192">UPPER(LEFT(TEXT(WEEKDAY(P36/1),"jjj"),1))</f>
        <v>J</v>
      </c>
      <c r="Q35" s="14" t="str">
        <f t="shared" ref="Q35" si="193">UPPER(LEFT(TEXT(WEEKDAY(Q36/1),"jjj"),1))</f>
        <v>V</v>
      </c>
      <c r="R35" s="14" t="str">
        <f t="shared" ref="R35" si="194">UPPER(LEFT(TEXT(WEEKDAY(R36/1),"jjj"),1))</f>
        <v>S</v>
      </c>
      <c r="S35" s="14" t="str">
        <f t="shared" ref="S35" si="195">UPPER(LEFT(TEXT(WEEKDAY(S36/1),"jjj"),1))</f>
        <v>D</v>
      </c>
      <c r="T35" s="14" t="str">
        <f t="shared" ref="T35" si="196">UPPER(LEFT(TEXT(WEEKDAY(T36/1),"jjj"),1))</f>
        <v>L</v>
      </c>
      <c r="U35" s="14" t="str">
        <f t="shared" ref="U35" si="197">UPPER(LEFT(TEXT(WEEKDAY(U36/1),"jjj"),1))</f>
        <v>M</v>
      </c>
      <c r="V35" s="14" t="str">
        <f t="shared" ref="V35" si="198">UPPER(LEFT(TEXT(WEEKDAY(V36/1),"jjj"),1))</f>
        <v>M</v>
      </c>
      <c r="W35" s="14" t="str">
        <f t="shared" ref="W35" si="199">UPPER(LEFT(TEXT(WEEKDAY(W36/1),"jjj"),1))</f>
        <v>J</v>
      </c>
      <c r="X35" s="14" t="str">
        <f t="shared" ref="X35" si="200">UPPER(LEFT(TEXT(WEEKDAY(X36/1),"jjj"),1))</f>
        <v>V</v>
      </c>
      <c r="Y35" s="14" t="str">
        <f t="shared" ref="Y35" si="201">UPPER(LEFT(TEXT(WEEKDAY(Y36/1),"jjj"),1))</f>
        <v>S</v>
      </c>
      <c r="Z35" s="14" t="str">
        <f t="shared" ref="Z35" si="202">UPPER(LEFT(TEXT(WEEKDAY(Z36/1),"jjj"),1))</f>
        <v>D</v>
      </c>
      <c r="AA35" s="14" t="str">
        <f t="shared" ref="AA35" si="203">UPPER(LEFT(TEXT(WEEKDAY(AA36/1),"jjj"),1))</f>
        <v>L</v>
      </c>
      <c r="AB35" s="14" t="str">
        <f t="shared" ref="AB35" si="204">UPPER(LEFT(TEXT(WEEKDAY(AB36/1),"jjj"),1))</f>
        <v>M</v>
      </c>
      <c r="AC35" s="14" t="str">
        <f t="shared" ref="AC35" si="205">UPPER(LEFT(TEXT(WEEKDAY(AC36/1),"jjj"),1))</f>
        <v>M</v>
      </c>
      <c r="AD35" s="14" t="str">
        <f t="shared" ref="AD35" si="206">UPPER(LEFT(TEXT(WEEKDAY(AD36/1),"jjj"),1))</f>
        <v>J</v>
      </c>
      <c r="AE35" s="14" t="str">
        <f t="shared" ref="AE35" si="207">UPPER(LEFT(TEXT(WEEKDAY(AE36/1),"jjj"),1))</f>
        <v>V</v>
      </c>
      <c r="AF35" s="14" t="str">
        <f t="shared" ref="AF35" si="208">UPPER(LEFT(TEXT(WEEKDAY(AF36/1),"jjj"),1))</f>
        <v>S</v>
      </c>
      <c r="AG35" s="14" t="str">
        <f t="shared" ref="AG35" si="209">UPPER(LEFT(TEXT(WEEKDAY(AG36/1),"jjj"),1))</f>
        <v>D</v>
      </c>
      <c r="AH35" s="14" t="str">
        <f>UPPER(LEFT(TEXT(WEEKDAY(AH36/1),"jjj"),1))</f>
        <v>L</v>
      </c>
    </row>
    <row r="36" spans="2:34" ht="14.1" customHeight="1" x14ac:dyDescent="0.25">
      <c r="B36" s="35"/>
      <c r="C36" s="36"/>
      <c r="D36" s="15">
        <f>DATE($E$1,8,1)</f>
        <v>46235</v>
      </c>
      <c r="E36" s="15">
        <f>D36+1</f>
        <v>46236</v>
      </c>
      <c r="F36" s="15">
        <f t="shared" ref="F36:AH36" si="210">E36+1</f>
        <v>46237</v>
      </c>
      <c r="G36" s="15">
        <f t="shared" si="210"/>
        <v>46238</v>
      </c>
      <c r="H36" s="15">
        <f t="shared" si="210"/>
        <v>46239</v>
      </c>
      <c r="I36" s="15">
        <f t="shared" si="210"/>
        <v>46240</v>
      </c>
      <c r="J36" s="15">
        <f t="shared" si="210"/>
        <v>46241</v>
      </c>
      <c r="K36" s="15">
        <f t="shared" si="210"/>
        <v>46242</v>
      </c>
      <c r="L36" s="15">
        <f t="shared" si="210"/>
        <v>46243</v>
      </c>
      <c r="M36" s="15">
        <f t="shared" si="210"/>
        <v>46244</v>
      </c>
      <c r="N36" s="15">
        <f>M36+1</f>
        <v>46245</v>
      </c>
      <c r="O36" s="15">
        <f>N36+1</f>
        <v>46246</v>
      </c>
      <c r="P36" s="15">
        <f t="shared" si="210"/>
        <v>46247</v>
      </c>
      <c r="Q36" s="15">
        <f t="shared" si="210"/>
        <v>46248</v>
      </c>
      <c r="R36" s="15">
        <f t="shared" si="210"/>
        <v>46249</v>
      </c>
      <c r="S36" s="15">
        <f t="shared" si="210"/>
        <v>46250</v>
      </c>
      <c r="T36" s="15">
        <f t="shared" si="210"/>
        <v>46251</v>
      </c>
      <c r="U36" s="15">
        <f t="shared" si="210"/>
        <v>46252</v>
      </c>
      <c r="V36" s="15">
        <f t="shared" si="210"/>
        <v>46253</v>
      </c>
      <c r="W36" s="15">
        <f t="shared" si="210"/>
        <v>46254</v>
      </c>
      <c r="X36" s="15">
        <f t="shared" si="210"/>
        <v>46255</v>
      </c>
      <c r="Y36" s="15">
        <f t="shared" si="210"/>
        <v>46256</v>
      </c>
      <c r="Z36" s="15">
        <f t="shared" si="210"/>
        <v>46257</v>
      </c>
      <c r="AA36" s="15">
        <f t="shared" si="210"/>
        <v>46258</v>
      </c>
      <c r="AB36" s="15">
        <f t="shared" si="210"/>
        <v>46259</v>
      </c>
      <c r="AC36" s="15">
        <f t="shared" si="210"/>
        <v>46260</v>
      </c>
      <c r="AD36" s="15">
        <f t="shared" si="210"/>
        <v>46261</v>
      </c>
      <c r="AE36" s="15">
        <f t="shared" si="210"/>
        <v>46262</v>
      </c>
      <c r="AF36" s="15">
        <f t="shared" si="210"/>
        <v>46263</v>
      </c>
      <c r="AG36" s="15">
        <f t="shared" si="210"/>
        <v>46264</v>
      </c>
      <c r="AH36" s="15">
        <f t="shared" si="210"/>
        <v>46265</v>
      </c>
    </row>
    <row r="37" spans="2:34" ht="30" customHeight="1" x14ac:dyDescent="0.25">
      <c r="B37" s="35"/>
      <c r="C37" s="36"/>
      <c r="D37" s="28" t="s">
        <v>65</v>
      </c>
      <c r="E37" s="28" t="s">
        <v>24</v>
      </c>
      <c r="F37" s="28" t="s">
        <v>24</v>
      </c>
      <c r="G37" s="28" t="s">
        <v>24</v>
      </c>
      <c r="H37" s="28" t="s">
        <v>65</v>
      </c>
      <c r="I37" s="28" t="s">
        <v>65</v>
      </c>
      <c r="J37" s="28" t="s">
        <v>65</v>
      </c>
      <c r="K37" s="28" t="s">
        <v>65</v>
      </c>
      <c r="L37" s="28">
        <v>7</v>
      </c>
      <c r="M37" s="28" t="s">
        <v>65</v>
      </c>
      <c r="N37" s="28" t="s">
        <v>24</v>
      </c>
      <c r="O37" s="28" t="s">
        <v>24</v>
      </c>
      <c r="P37" s="28" t="s">
        <v>65</v>
      </c>
      <c r="Q37" s="28" t="s">
        <v>65</v>
      </c>
      <c r="R37" s="28" t="s">
        <v>65</v>
      </c>
      <c r="S37" s="28">
        <v>7</v>
      </c>
      <c r="T37" s="28" t="s">
        <v>65</v>
      </c>
      <c r="U37" s="28" t="s">
        <v>23</v>
      </c>
      <c r="V37" s="28" t="s">
        <v>24</v>
      </c>
      <c r="W37" s="28" t="s">
        <v>24</v>
      </c>
      <c r="X37" s="28" t="s">
        <v>65</v>
      </c>
      <c r="Y37" s="28" t="s">
        <v>65</v>
      </c>
      <c r="Z37" s="28">
        <v>7</v>
      </c>
      <c r="AA37" s="28" t="s">
        <v>65</v>
      </c>
      <c r="AB37" s="28" t="s">
        <v>65</v>
      </c>
      <c r="AC37" s="28" t="s">
        <v>23</v>
      </c>
      <c r="AD37" s="28" t="s">
        <v>24</v>
      </c>
      <c r="AE37" s="28" t="s">
        <v>24</v>
      </c>
      <c r="AF37" s="28" t="s">
        <v>65</v>
      </c>
      <c r="AG37" s="28">
        <v>7</v>
      </c>
      <c r="AH37" s="29" t="s">
        <v>65</v>
      </c>
    </row>
    <row r="38" spans="2:34" ht="30" customHeight="1" thickBot="1" x14ac:dyDescent="0.3">
      <c r="B38" s="41"/>
      <c r="C38" s="42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9"/>
    </row>
    <row r="39" spans="2:34" ht="14.1" customHeight="1" thickTop="1" x14ac:dyDescent="0.25">
      <c r="B39" s="33" t="s">
        <v>12</v>
      </c>
      <c r="C39" s="34"/>
      <c r="D39" s="14" t="str">
        <f>UPPER(LEFT(TEXT(WEEKDAY(D40/1),"jjj"),1))</f>
        <v>M</v>
      </c>
      <c r="E39" s="14" t="str">
        <f t="shared" ref="E39" si="211">UPPER(LEFT(TEXT(WEEKDAY(E40/1),"jjj"),1))</f>
        <v>M</v>
      </c>
      <c r="F39" s="14" t="str">
        <f t="shared" ref="F39" si="212">UPPER(LEFT(TEXT(WEEKDAY(F40/1),"jjj"),1))</f>
        <v>J</v>
      </c>
      <c r="G39" s="14" t="str">
        <f t="shared" ref="G39" si="213">UPPER(LEFT(TEXT(WEEKDAY(G40/1),"jjj"),1))</f>
        <v>V</v>
      </c>
      <c r="H39" s="14" t="str">
        <f t="shared" ref="H39" si="214">UPPER(LEFT(TEXT(WEEKDAY(H40/1),"jjj"),1))</f>
        <v>S</v>
      </c>
      <c r="I39" s="14" t="str">
        <f t="shared" ref="I39" si="215">UPPER(LEFT(TEXT(WEEKDAY(I40/1),"jjj"),1))</f>
        <v>D</v>
      </c>
      <c r="J39" s="14" t="str">
        <f t="shared" ref="J39" si="216">UPPER(LEFT(TEXT(WEEKDAY(J40/1),"jjj"),1))</f>
        <v>L</v>
      </c>
      <c r="K39" s="14" t="str">
        <f t="shared" ref="K39" si="217">UPPER(LEFT(TEXT(WEEKDAY(K40/1),"jjj"),1))</f>
        <v>M</v>
      </c>
      <c r="L39" s="14" t="str">
        <f t="shared" ref="L39" si="218">UPPER(LEFT(TEXT(WEEKDAY(L40/1),"jjj"),1))</f>
        <v>M</v>
      </c>
      <c r="M39" s="14" t="str">
        <f t="shared" ref="M39" si="219">UPPER(LEFT(TEXT(WEEKDAY(M40/1),"jjj"),1))</f>
        <v>J</v>
      </c>
      <c r="N39" s="14" t="str">
        <f t="shared" ref="N39" si="220">UPPER(LEFT(TEXT(WEEKDAY(N40/1),"jjj"),1))</f>
        <v>V</v>
      </c>
      <c r="O39" s="14" t="str">
        <f t="shared" ref="O39" si="221">UPPER(LEFT(TEXT(WEEKDAY(O40/1),"jjj"),1))</f>
        <v>S</v>
      </c>
      <c r="P39" s="14" t="str">
        <f t="shared" ref="P39" si="222">UPPER(LEFT(TEXT(WEEKDAY(P40/1),"jjj"),1))</f>
        <v>D</v>
      </c>
      <c r="Q39" s="14" t="str">
        <f t="shared" ref="Q39" si="223">UPPER(LEFT(TEXT(WEEKDAY(Q40/1),"jjj"),1))</f>
        <v>L</v>
      </c>
      <c r="R39" s="14" t="str">
        <f t="shared" ref="R39" si="224">UPPER(LEFT(TEXT(WEEKDAY(R40/1),"jjj"),1))</f>
        <v>M</v>
      </c>
      <c r="S39" s="14" t="str">
        <f t="shared" ref="S39" si="225">UPPER(LEFT(TEXT(WEEKDAY(S40/1),"jjj"),1))</f>
        <v>M</v>
      </c>
      <c r="T39" s="14" t="str">
        <f t="shared" ref="T39" si="226">UPPER(LEFT(TEXT(WEEKDAY(T40/1),"jjj"),1))</f>
        <v>J</v>
      </c>
      <c r="U39" s="14" t="str">
        <f t="shared" ref="U39" si="227">UPPER(LEFT(TEXT(WEEKDAY(U40/1),"jjj"),1))</f>
        <v>V</v>
      </c>
      <c r="V39" s="14" t="str">
        <f t="shared" ref="V39" si="228">UPPER(LEFT(TEXT(WEEKDAY(V40/1),"jjj"),1))</f>
        <v>S</v>
      </c>
      <c r="W39" s="14" t="str">
        <f t="shared" ref="W39" si="229">UPPER(LEFT(TEXT(WEEKDAY(W40/1),"jjj"),1))</f>
        <v>D</v>
      </c>
      <c r="X39" s="14" t="str">
        <f t="shared" ref="X39" si="230">UPPER(LEFT(TEXT(WEEKDAY(X40/1),"jjj"),1))</f>
        <v>L</v>
      </c>
      <c r="Y39" s="14" t="str">
        <f t="shared" ref="Y39" si="231">UPPER(LEFT(TEXT(WEEKDAY(Y40/1),"jjj"),1))</f>
        <v>M</v>
      </c>
      <c r="Z39" s="14" t="str">
        <f t="shared" ref="Z39" si="232">UPPER(LEFT(TEXT(WEEKDAY(Z40/1),"jjj"),1))</f>
        <v>M</v>
      </c>
      <c r="AA39" s="14" t="str">
        <f t="shared" ref="AA39" si="233">UPPER(LEFT(TEXT(WEEKDAY(AA40/1),"jjj"),1))</f>
        <v>J</v>
      </c>
      <c r="AB39" s="14" t="str">
        <f t="shared" ref="AB39" si="234">UPPER(LEFT(TEXT(WEEKDAY(AB40/1),"jjj"),1))</f>
        <v>V</v>
      </c>
      <c r="AC39" s="14" t="str">
        <f t="shared" ref="AC39" si="235">UPPER(LEFT(TEXT(WEEKDAY(AC40/1),"jjj"),1))</f>
        <v>S</v>
      </c>
      <c r="AD39" s="14" t="str">
        <f t="shared" ref="AD39" si="236">UPPER(LEFT(TEXT(WEEKDAY(AD40/1),"jjj"),1))</f>
        <v>D</v>
      </c>
      <c r="AE39" s="14" t="str">
        <f t="shared" ref="AE39" si="237">UPPER(LEFT(TEXT(WEEKDAY(AE40/1),"jjj"),1))</f>
        <v>L</v>
      </c>
      <c r="AF39" s="14" t="str">
        <f t="shared" ref="AF39" si="238">UPPER(LEFT(TEXT(WEEKDAY(AF40/1),"jjj"),1))</f>
        <v>M</v>
      </c>
      <c r="AG39" s="14" t="str">
        <f t="shared" ref="AG39" si="239">UPPER(LEFT(TEXT(WEEKDAY(AG40/1),"jjj"),1))</f>
        <v>M</v>
      </c>
      <c r="AH39" s="26"/>
    </row>
    <row r="40" spans="2:34" ht="14.1" customHeight="1" x14ac:dyDescent="0.25">
      <c r="B40" s="35"/>
      <c r="C40" s="36"/>
      <c r="D40" s="15">
        <f>DATE($E$1,9,1)</f>
        <v>46266</v>
      </c>
      <c r="E40" s="15">
        <f>D40+1</f>
        <v>46267</v>
      </c>
      <c r="F40" s="15">
        <f t="shared" ref="F40:AG40" si="240">E40+1</f>
        <v>46268</v>
      </c>
      <c r="G40" s="15">
        <f t="shared" si="240"/>
        <v>46269</v>
      </c>
      <c r="H40" s="15">
        <f t="shared" si="240"/>
        <v>46270</v>
      </c>
      <c r="I40" s="15">
        <f t="shared" si="240"/>
        <v>46271</v>
      </c>
      <c r="J40" s="15">
        <f t="shared" si="240"/>
        <v>46272</v>
      </c>
      <c r="K40" s="15">
        <f t="shared" si="240"/>
        <v>46273</v>
      </c>
      <c r="L40" s="15">
        <f t="shared" si="240"/>
        <v>46274</v>
      </c>
      <c r="M40" s="15">
        <f t="shared" si="240"/>
        <v>46275</v>
      </c>
      <c r="N40" s="15">
        <f>M40+1</f>
        <v>46276</v>
      </c>
      <c r="O40" s="15">
        <f>N40+1</f>
        <v>46277</v>
      </c>
      <c r="P40" s="15">
        <f t="shared" si="240"/>
        <v>46278</v>
      </c>
      <c r="Q40" s="15">
        <f t="shared" si="240"/>
        <v>46279</v>
      </c>
      <c r="R40" s="15">
        <f t="shared" si="240"/>
        <v>46280</v>
      </c>
      <c r="S40" s="15">
        <f t="shared" si="240"/>
        <v>46281</v>
      </c>
      <c r="T40" s="15">
        <f t="shared" si="240"/>
        <v>46282</v>
      </c>
      <c r="U40" s="15">
        <f t="shared" si="240"/>
        <v>46283</v>
      </c>
      <c r="V40" s="15">
        <f t="shared" si="240"/>
        <v>46284</v>
      </c>
      <c r="W40" s="15">
        <f t="shared" si="240"/>
        <v>46285</v>
      </c>
      <c r="X40" s="15">
        <f t="shared" si="240"/>
        <v>46286</v>
      </c>
      <c r="Y40" s="15">
        <f t="shared" si="240"/>
        <v>46287</v>
      </c>
      <c r="Z40" s="15">
        <f t="shared" si="240"/>
        <v>46288</v>
      </c>
      <c r="AA40" s="15">
        <f t="shared" si="240"/>
        <v>46289</v>
      </c>
      <c r="AB40" s="15">
        <f t="shared" si="240"/>
        <v>46290</v>
      </c>
      <c r="AC40" s="15">
        <f t="shared" si="240"/>
        <v>46291</v>
      </c>
      <c r="AD40" s="15">
        <f t="shared" si="240"/>
        <v>46292</v>
      </c>
      <c r="AE40" s="15">
        <f t="shared" si="240"/>
        <v>46293</v>
      </c>
      <c r="AF40" s="15">
        <f t="shared" si="240"/>
        <v>46294</v>
      </c>
      <c r="AG40" s="15">
        <f t="shared" si="240"/>
        <v>46295</v>
      </c>
      <c r="AH40" s="23"/>
    </row>
    <row r="41" spans="2:34" ht="30" customHeight="1" x14ac:dyDescent="0.25">
      <c r="B41" s="35"/>
      <c r="C41" s="36"/>
      <c r="D41" s="28" t="s">
        <v>65</v>
      </c>
      <c r="E41" s="28" t="s">
        <v>65</v>
      </c>
      <c r="F41" s="28" t="s">
        <v>65</v>
      </c>
      <c r="G41" s="28" t="s">
        <v>24</v>
      </c>
      <c r="H41" s="28" t="s">
        <v>24</v>
      </c>
      <c r="I41" s="28" t="s">
        <v>24</v>
      </c>
      <c r="J41" s="28" t="s">
        <v>65</v>
      </c>
      <c r="K41" s="28" t="s">
        <v>65</v>
      </c>
      <c r="L41" s="28" t="s">
        <v>65</v>
      </c>
      <c r="M41" s="28" t="s">
        <v>65</v>
      </c>
      <c r="N41" s="28" t="s">
        <v>23</v>
      </c>
      <c r="O41" s="28" t="s">
        <v>24</v>
      </c>
      <c r="P41" s="28" t="s">
        <v>24</v>
      </c>
      <c r="Q41" s="28" t="s">
        <v>65</v>
      </c>
      <c r="R41" s="28" t="s">
        <v>65</v>
      </c>
      <c r="S41" s="28" t="s">
        <v>65</v>
      </c>
      <c r="T41" s="28" t="s">
        <v>65</v>
      </c>
      <c r="U41" s="28" t="s">
        <v>65</v>
      </c>
      <c r="V41" s="28" t="s">
        <v>65</v>
      </c>
      <c r="W41" s="28" t="s">
        <v>24</v>
      </c>
      <c r="X41" s="28" t="s">
        <v>24</v>
      </c>
      <c r="Y41" s="28" t="s">
        <v>65</v>
      </c>
      <c r="Z41" s="28" t="s">
        <v>65</v>
      </c>
      <c r="AA41" s="28" t="s">
        <v>65</v>
      </c>
      <c r="AB41" s="28" t="s">
        <v>65</v>
      </c>
      <c r="AC41" s="28" t="s">
        <v>65</v>
      </c>
      <c r="AD41" s="28" t="s">
        <v>24</v>
      </c>
      <c r="AE41" s="28" t="s">
        <v>24</v>
      </c>
      <c r="AF41" s="28" t="s">
        <v>24</v>
      </c>
      <c r="AG41" s="28" t="s">
        <v>65</v>
      </c>
      <c r="AH41" s="23"/>
    </row>
    <row r="42" spans="2:34" ht="30" customHeight="1" thickBot="1" x14ac:dyDescent="0.3">
      <c r="B42" s="37"/>
      <c r="C42" s="38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27"/>
    </row>
    <row r="43" spans="2:34" ht="14.1" customHeight="1" thickTop="1" x14ac:dyDescent="0.25">
      <c r="B43" s="39" t="s">
        <v>13</v>
      </c>
      <c r="C43" s="40"/>
      <c r="D43" s="14" t="str">
        <f>UPPER(LEFT(TEXT(WEEKDAY(D44/1),"jjj"),1))</f>
        <v>J</v>
      </c>
      <c r="E43" s="14" t="str">
        <f t="shared" ref="E43" si="241">UPPER(LEFT(TEXT(WEEKDAY(E44/1),"jjj"),1))</f>
        <v>V</v>
      </c>
      <c r="F43" s="14" t="str">
        <f t="shared" ref="F43" si="242">UPPER(LEFT(TEXT(WEEKDAY(F44/1),"jjj"),1))</f>
        <v>S</v>
      </c>
      <c r="G43" s="14" t="str">
        <f t="shared" ref="G43" si="243">UPPER(LEFT(TEXT(WEEKDAY(G44/1),"jjj"),1))</f>
        <v>D</v>
      </c>
      <c r="H43" s="14" t="str">
        <f t="shared" ref="H43" si="244">UPPER(LEFT(TEXT(WEEKDAY(H44/1),"jjj"),1))</f>
        <v>L</v>
      </c>
      <c r="I43" s="14" t="str">
        <f t="shared" ref="I43" si="245">UPPER(LEFT(TEXT(WEEKDAY(I44/1),"jjj"),1))</f>
        <v>M</v>
      </c>
      <c r="J43" s="14" t="str">
        <f t="shared" ref="J43" si="246">UPPER(LEFT(TEXT(WEEKDAY(J44/1),"jjj"),1))</f>
        <v>M</v>
      </c>
      <c r="K43" s="14" t="str">
        <f t="shared" ref="K43" si="247">UPPER(LEFT(TEXT(WEEKDAY(K44/1),"jjj"),1))</f>
        <v>J</v>
      </c>
      <c r="L43" s="14" t="str">
        <f t="shared" ref="L43" si="248">UPPER(LEFT(TEXT(WEEKDAY(L44/1),"jjj"),1))</f>
        <v>V</v>
      </c>
      <c r="M43" s="14" t="str">
        <f t="shared" ref="M43" si="249">UPPER(LEFT(TEXT(WEEKDAY(M44/1),"jjj"),1))</f>
        <v>S</v>
      </c>
      <c r="N43" s="14" t="str">
        <f t="shared" ref="N43" si="250">UPPER(LEFT(TEXT(WEEKDAY(N44/1),"jjj"),1))</f>
        <v>D</v>
      </c>
      <c r="O43" s="14" t="str">
        <f t="shared" ref="O43" si="251">UPPER(LEFT(TEXT(WEEKDAY(O44/1),"jjj"),1))</f>
        <v>L</v>
      </c>
      <c r="P43" s="14" t="str">
        <f t="shared" ref="P43" si="252">UPPER(LEFT(TEXT(WEEKDAY(P44/1),"jjj"),1))</f>
        <v>M</v>
      </c>
      <c r="Q43" s="14" t="str">
        <f t="shared" ref="Q43" si="253">UPPER(LEFT(TEXT(WEEKDAY(Q44/1),"jjj"),1))</f>
        <v>M</v>
      </c>
      <c r="R43" s="14" t="str">
        <f t="shared" ref="R43" si="254">UPPER(LEFT(TEXT(WEEKDAY(R44/1),"jjj"),1))</f>
        <v>J</v>
      </c>
      <c r="S43" s="14" t="str">
        <f t="shared" ref="S43" si="255">UPPER(LEFT(TEXT(WEEKDAY(S44/1),"jjj"),1))</f>
        <v>V</v>
      </c>
      <c r="T43" s="14" t="str">
        <f t="shared" ref="T43" si="256">UPPER(LEFT(TEXT(WEEKDAY(T44/1),"jjj"),1))</f>
        <v>S</v>
      </c>
      <c r="U43" s="14" t="str">
        <f t="shared" ref="U43" si="257">UPPER(LEFT(TEXT(WEEKDAY(U44/1),"jjj"),1))</f>
        <v>D</v>
      </c>
      <c r="V43" s="14" t="str">
        <f t="shared" ref="V43" si="258">UPPER(LEFT(TEXT(WEEKDAY(V44/1),"jjj"),1))</f>
        <v>L</v>
      </c>
      <c r="W43" s="14" t="str">
        <f t="shared" ref="W43" si="259">UPPER(LEFT(TEXT(WEEKDAY(W44/1),"jjj"),1))</f>
        <v>M</v>
      </c>
      <c r="X43" s="14" t="str">
        <f t="shared" ref="X43" si="260">UPPER(LEFT(TEXT(WEEKDAY(X44/1),"jjj"),1))</f>
        <v>M</v>
      </c>
      <c r="Y43" s="14" t="str">
        <f t="shared" ref="Y43" si="261">UPPER(LEFT(TEXT(WEEKDAY(Y44/1),"jjj"),1))</f>
        <v>J</v>
      </c>
      <c r="Z43" s="14" t="str">
        <f t="shared" ref="Z43" si="262">UPPER(LEFT(TEXT(WEEKDAY(Z44/1),"jjj"),1))</f>
        <v>V</v>
      </c>
      <c r="AA43" s="14" t="str">
        <f t="shared" ref="AA43" si="263">UPPER(LEFT(TEXT(WEEKDAY(AA44/1),"jjj"),1))</f>
        <v>S</v>
      </c>
      <c r="AB43" s="14" t="str">
        <f t="shared" ref="AB43" si="264">UPPER(LEFT(TEXT(WEEKDAY(AB44/1),"jjj"),1))</f>
        <v>D</v>
      </c>
      <c r="AC43" s="14" t="str">
        <f t="shared" ref="AC43" si="265">UPPER(LEFT(TEXT(WEEKDAY(AC44/1),"jjj"),1))</f>
        <v>L</v>
      </c>
      <c r="AD43" s="14" t="str">
        <f t="shared" ref="AD43" si="266">UPPER(LEFT(TEXT(WEEKDAY(AD44/1),"jjj"),1))</f>
        <v>M</v>
      </c>
      <c r="AE43" s="14" t="str">
        <f t="shared" ref="AE43" si="267">UPPER(LEFT(TEXT(WEEKDAY(AE44/1),"jjj"),1))</f>
        <v>M</v>
      </c>
      <c r="AF43" s="14" t="str">
        <f t="shared" ref="AF43" si="268">UPPER(LEFT(TEXT(WEEKDAY(AF44/1),"jjj"),1))</f>
        <v>J</v>
      </c>
      <c r="AG43" s="14" t="str">
        <f t="shared" ref="AG43" si="269">UPPER(LEFT(TEXT(WEEKDAY(AG44/1),"jjj"),1))</f>
        <v>V</v>
      </c>
      <c r="AH43" s="14" t="str">
        <f>UPPER(LEFT(TEXT(WEEKDAY(AH44/1),"jjj"),1))</f>
        <v>S</v>
      </c>
    </row>
    <row r="44" spans="2:34" ht="14.1" customHeight="1" x14ac:dyDescent="0.25">
      <c r="B44" s="35"/>
      <c r="C44" s="36"/>
      <c r="D44" s="15">
        <f>DATE($E$1,10,1)</f>
        <v>46296</v>
      </c>
      <c r="E44" s="15">
        <f>D44+1</f>
        <v>46297</v>
      </c>
      <c r="F44" s="15">
        <f t="shared" ref="F44:AH44" si="270">E44+1</f>
        <v>46298</v>
      </c>
      <c r="G44" s="15">
        <f t="shared" si="270"/>
        <v>46299</v>
      </c>
      <c r="H44" s="15">
        <f t="shared" si="270"/>
        <v>46300</v>
      </c>
      <c r="I44" s="15">
        <f t="shared" si="270"/>
        <v>46301</v>
      </c>
      <c r="J44" s="15">
        <f t="shared" si="270"/>
        <v>46302</v>
      </c>
      <c r="K44" s="15">
        <f t="shared" si="270"/>
        <v>46303</v>
      </c>
      <c r="L44" s="15">
        <f t="shared" si="270"/>
        <v>46304</v>
      </c>
      <c r="M44" s="15">
        <f t="shared" si="270"/>
        <v>46305</v>
      </c>
      <c r="N44" s="15">
        <f>M44+1</f>
        <v>46306</v>
      </c>
      <c r="O44" s="15">
        <f>N44+1</f>
        <v>46307</v>
      </c>
      <c r="P44" s="15">
        <f t="shared" si="270"/>
        <v>46308</v>
      </c>
      <c r="Q44" s="15">
        <f t="shared" si="270"/>
        <v>46309</v>
      </c>
      <c r="R44" s="15">
        <f t="shared" si="270"/>
        <v>46310</v>
      </c>
      <c r="S44" s="15">
        <f t="shared" si="270"/>
        <v>46311</v>
      </c>
      <c r="T44" s="15">
        <f t="shared" si="270"/>
        <v>46312</v>
      </c>
      <c r="U44" s="15">
        <f t="shared" si="270"/>
        <v>46313</v>
      </c>
      <c r="V44" s="15">
        <f t="shared" si="270"/>
        <v>46314</v>
      </c>
      <c r="W44" s="15">
        <f t="shared" si="270"/>
        <v>46315</v>
      </c>
      <c r="X44" s="15">
        <f t="shared" si="270"/>
        <v>46316</v>
      </c>
      <c r="Y44" s="15">
        <f t="shared" si="270"/>
        <v>46317</v>
      </c>
      <c r="Z44" s="15">
        <f t="shared" si="270"/>
        <v>46318</v>
      </c>
      <c r="AA44" s="15">
        <f t="shared" si="270"/>
        <v>46319</v>
      </c>
      <c r="AB44" s="15">
        <f t="shared" si="270"/>
        <v>46320</v>
      </c>
      <c r="AC44" s="15">
        <f t="shared" si="270"/>
        <v>46321</v>
      </c>
      <c r="AD44" s="15">
        <f t="shared" si="270"/>
        <v>46322</v>
      </c>
      <c r="AE44" s="15">
        <f t="shared" si="270"/>
        <v>46323</v>
      </c>
      <c r="AF44" s="15">
        <f t="shared" si="270"/>
        <v>46324</v>
      </c>
      <c r="AG44" s="15">
        <f t="shared" si="270"/>
        <v>46325</v>
      </c>
      <c r="AH44" s="15">
        <f t="shared" si="270"/>
        <v>46326</v>
      </c>
    </row>
    <row r="45" spans="2:34" ht="30" customHeight="1" x14ac:dyDescent="0.25">
      <c r="B45" s="35"/>
      <c r="C45" s="36"/>
      <c r="D45" s="28" t="s">
        <v>65</v>
      </c>
      <c r="E45" s="28" t="s">
        <v>65</v>
      </c>
      <c r="F45" s="28" t="s">
        <v>65</v>
      </c>
      <c r="G45" s="28">
        <v>7</v>
      </c>
      <c r="H45" s="28" t="s">
        <v>65</v>
      </c>
      <c r="I45" s="28" t="s">
        <v>24</v>
      </c>
      <c r="J45" s="28" t="s">
        <v>24</v>
      </c>
      <c r="K45" s="28" t="s">
        <v>65</v>
      </c>
      <c r="L45" s="28" t="s">
        <v>65</v>
      </c>
      <c r="M45" s="28" t="s">
        <v>65</v>
      </c>
      <c r="N45" s="28">
        <v>7</v>
      </c>
      <c r="O45" s="28" t="s">
        <v>65</v>
      </c>
      <c r="P45" s="28" t="s">
        <v>23</v>
      </c>
      <c r="Q45" s="28" t="s">
        <v>24</v>
      </c>
      <c r="R45" s="28" t="s">
        <v>24</v>
      </c>
      <c r="S45" s="28" t="s">
        <v>65</v>
      </c>
      <c r="T45" s="28" t="s">
        <v>65</v>
      </c>
      <c r="U45" s="28">
        <v>7</v>
      </c>
      <c r="V45" s="28" t="s">
        <v>65</v>
      </c>
      <c r="W45" s="28" t="s">
        <v>65</v>
      </c>
      <c r="X45" s="28" t="s">
        <v>23</v>
      </c>
      <c r="Y45" s="28" t="s">
        <v>24</v>
      </c>
      <c r="Z45" s="28" t="s">
        <v>24</v>
      </c>
      <c r="AA45" s="28" t="s">
        <v>65</v>
      </c>
      <c r="AB45" s="28">
        <v>7</v>
      </c>
      <c r="AC45" s="28" t="s">
        <v>65</v>
      </c>
      <c r="AD45" s="28" t="s">
        <v>65</v>
      </c>
      <c r="AE45" s="28" t="s">
        <v>65</v>
      </c>
      <c r="AF45" s="28" t="s">
        <v>65</v>
      </c>
      <c r="AG45" s="28" t="s">
        <v>24</v>
      </c>
      <c r="AH45" s="29" t="s">
        <v>24</v>
      </c>
    </row>
    <row r="46" spans="2:34" ht="30" customHeight="1" thickBot="1" x14ac:dyDescent="0.3">
      <c r="B46" s="41"/>
      <c r="C46" s="42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9"/>
    </row>
    <row r="47" spans="2:34" ht="14.1" customHeight="1" thickTop="1" x14ac:dyDescent="0.25">
      <c r="B47" s="33" t="s">
        <v>14</v>
      </c>
      <c r="C47" s="34"/>
      <c r="D47" s="14" t="str">
        <f>UPPER(LEFT(TEXT(WEEKDAY(D48/1),"jjj"),1))</f>
        <v>D</v>
      </c>
      <c r="E47" s="14" t="str">
        <f t="shared" ref="E47" si="271">UPPER(LEFT(TEXT(WEEKDAY(E48/1),"jjj"),1))</f>
        <v>L</v>
      </c>
      <c r="F47" s="14" t="str">
        <f t="shared" ref="F47" si="272">UPPER(LEFT(TEXT(WEEKDAY(F48/1),"jjj"),1))</f>
        <v>M</v>
      </c>
      <c r="G47" s="14" t="str">
        <f t="shared" ref="G47" si="273">UPPER(LEFT(TEXT(WEEKDAY(G48/1),"jjj"),1))</f>
        <v>M</v>
      </c>
      <c r="H47" s="14" t="str">
        <f t="shared" ref="H47" si="274">UPPER(LEFT(TEXT(WEEKDAY(H48/1),"jjj"),1))</f>
        <v>J</v>
      </c>
      <c r="I47" s="14" t="str">
        <f t="shared" ref="I47" si="275">UPPER(LEFT(TEXT(WEEKDAY(I48/1),"jjj"),1))</f>
        <v>V</v>
      </c>
      <c r="J47" s="14" t="str">
        <f t="shared" ref="J47" si="276">UPPER(LEFT(TEXT(WEEKDAY(J48/1),"jjj"),1))</f>
        <v>S</v>
      </c>
      <c r="K47" s="14" t="str">
        <f t="shared" ref="K47" si="277">UPPER(LEFT(TEXT(WEEKDAY(K48/1),"jjj"),1))</f>
        <v>D</v>
      </c>
      <c r="L47" s="14" t="str">
        <f t="shared" ref="L47" si="278">UPPER(LEFT(TEXT(WEEKDAY(L48/1),"jjj"),1))</f>
        <v>L</v>
      </c>
      <c r="M47" s="14" t="str">
        <f t="shared" ref="M47" si="279">UPPER(LEFT(TEXT(WEEKDAY(M48/1),"jjj"),1))</f>
        <v>M</v>
      </c>
      <c r="N47" s="14" t="str">
        <f t="shared" ref="N47" si="280">UPPER(LEFT(TEXT(WEEKDAY(N48/1),"jjj"),1))</f>
        <v>M</v>
      </c>
      <c r="O47" s="14" t="str">
        <f t="shared" ref="O47" si="281">UPPER(LEFT(TEXT(WEEKDAY(O48/1),"jjj"),1))</f>
        <v>J</v>
      </c>
      <c r="P47" s="14" t="str">
        <f t="shared" ref="P47" si="282">UPPER(LEFT(TEXT(WEEKDAY(P48/1),"jjj"),1))</f>
        <v>V</v>
      </c>
      <c r="Q47" s="14" t="str">
        <f t="shared" ref="Q47" si="283">UPPER(LEFT(TEXT(WEEKDAY(Q48/1),"jjj"),1))</f>
        <v>S</v>
      </c>
      <c r="R47" s="14" t="str">
        <f t="shared" ref="R47" si="284">UPPER(LEFT(TEXT(WEEKDAY(R48/1),"jjj"),1))</f>
        <v>D</v>
      </c>
      <c r="S47" s="14" t="str">
        <f t="shared" ref="S47" si="285">UPPER(LEFT(TEXT(WEEKDAY(S48/1),"jjj"),1))</f>
        <v>L</v>
      </c>
      <c r="T47" s="14" t="str">
        <f t="shared" ref="T47" si="286">UPPER(LEFT(TEXT(WEEKDAY(T48/1),"jjj"),1))</f>
        <v>M</v>
      </c>
      <c r="U47" s="14" t="str">
        <f t="shared" ref="U47" si="287">UPPER(LEFT(TEXT(WEEKDAY(U48/1),"jjj"),1))</f>
        <v>M</v>
      </c>
      <c r="V47" s="14" t="str">
        <f t="shared" ref="V47" si="288">UPPER(LEFT(TEXT(WEEKDAY(V48/1),"jjj"),1))</f>
        <v>J</v>
      </c>
      <c r="W47" s="14" t="str">
        <f t="shared" ref="W47" si="289">UPPER(LEFT(TEXT(WEEKDAY(W48/1),"jjj"),1))</f>
        <v>V</v>
      </c>
      <c r="X47" s="14" t="str">
        <f t="shared" ref="X47" si="290">UPPER(LEFT(TEXT(WEEKDAY(X48/1),"jjj"),1))</f>
        <v>S</v>
      </c>
      <c r="Y47" s="14" t="str">
        <f t="shared" ref="Y47" si="291">UPPER(LEFT(TEXT(WEEKDAY(Y48/1),"jjj"),1))</f>
        <v>D</v>
      </c>
      <c r="Z47" s="14" t="str">
        <f t="shared" ref="Z47" si="292">UPPER(LEFT(TEXT(WEEKDAY(Z48/1),"jjj"),1))</f>
        <v>L</v>
      </c>
      <c r="AA47" s="14" t="str">
        <f t="shared" ref="AA47" si="293">UPPER(LEFT(TEXT(WEEKDAY(AA48/1),"jjj"),1))</f>
        <v>M</v>
      </c>
      <c r="AB47" s="14" t="str">
        <f t="shared" ref="AB47" si="294">UPPER(LEFT(TEXT(WEEKDAY(AB48/1),"jjj"),1))</f>
        <v>M</v>
      </c>
      <c r="AC47" s="14" t="str">
        <f t="shared" ref="AC47" si="295">UPPER(LEFT(TEXT(WEEKDAY(AC48/1),"jjj"),1))</f>
        <v>J</v>
      </c>
      <c r="AD47" s="14" t="str">
        <f t="shared" ref="AD47" si="296">UPPER(LEFT(TEXT(WEEKDAY(AD48/1),"jjj"),1))</f>
        <v>V</v>
      </c>
      <c r="AE47" s="14" t="str">
        <f t="shared" ref="AE47" si="297">UPPER(LEFT(TEXT(WEEKDAY(AE48/1),"jjj"),1))</f>
        <v>S</v>
      </c>
      <c r="AF47" s="14" t="str">
        <f t="shared" ref="AF47" si="298">UPPER(LEFT(TEXT(WEEKDAY(AF48/1),"jjj"),1))</f>
        <v>D</v>
      </c>
      <c r="AG47" s="14" t="str">
        <f t="shared" ref="AG47" si="299">UPPER(LEFT(TEXT(WEEKDAY(AG48/1),"jjj"),1))</f>
        <v>L</v>
      </c>
      <c r="AH47" s="26"/>
    </row>
    <row r="48" spans="2:34" ht="14.1" customHeight="1" x14ac:dyDescent="0.25">
      <c r="B48" s="35"/>
      <c r="C48" s="36"/>
      <c r="D48" s="15">
        <f>DATE($E$1,11,1)</f>
        <v>46327</v>
      </c>
      <c r="E48" s="15">
        <f>D48+1</f>
        <v>46328</v>
      </c>
      <c r="F48" s="15">
        <f t="shared" ref="F48:AG48" si="300">E48+1</f>
        <v>46329</v>
      </c>
      <c r="G48" s="15">
        <f t="shared" si="300"/>
        <v>46330</v>
      </c>
      <c r="H48" s="15">
        <f t="shared" si="300"/>
        <v>46331</v>
      </c>
      <c r="I48" s="15">
        <f t="shared" si="300"/>
        <v>46332</v>
      </c>
      <c r="J48" s="15">
        <f t="shared" si="300"/>
        <v>46333</v>
      </c>
      <c r="K48" s="15">
        <f t="shared" si="300"/>
        <v>46334</v>
      </c>
      <c r="L48" s="15">
        <f t="shared" si="300"/>
        <v>46335</v>
      </c>
      <c r="M48" s="15">
        <f t="shared" si="300"/>
        <v>46336</v>
      </c>
      <c r="N48" s="15">
        <f>M48+1</f>
        <v>46337</v>
      </c>
      <c r="O48" s="15">
        <f>N48+1</f>
        <v>46338</v>
      </c>
      <c r="P48" s="15">
        <f t="shared" si="300"/>
        <v>46339</v>
      </c>
      <c r="Q48" s="15">
        <f t="shared" si="300"/>
        <v>46340</v>
      </c>
      <c r="R48" s="15">
        <f t="shared" si="300"/>
        <v>46341</v>
      </c>
      <c r="S48" s="15">
        <f t="shared" si="300"/>
        <v>46342</v>
      </c>
      <c r="T48" s="15">
        <f t="shared" si="300"/>
        <v>46343</v>
      </c>
      <c r="U48" s="15">
        <f t="shared" si="300"/>
        <v>46344</v>
      </c>
      <c r="V48" s="15">
        <f t="shared" si="300"/>
        <v>46345</v>
      </c>
      <c r="W48" s="15">
        <f t="shared" si="300"/>
        <v>46346</v>
      </c>
      <c r="X48" s="15">
        <f t="shared" si="300"/>
        <v>46347</v>
      </c>
      <c r="Y48" s="15">
        <f t="shared" si="300"/>
        <v>46348</v>
      </c>
      <c r="Z48" s="15">
        <f t="shared" si="300"/>
        <v>46349</v>
      </c>
      <c r="AA48" s="15">
        <f t="shared" si="300"/>
        <v>46350</v>
      </c>
      <c r="AB48" s="15">
        <f t="shared" si="300"/>
        <v>46351</v>
      </c>
      <c r="AC48" s="15">
        <f t="shared" si="300"/>
        <v>46352</v>
      </c>
      <c r="AD48" s="15">
        <f t="shared" si="300"/>
        <v>46353</v>
      </c>
      <c r="AE48" s="15">
        <f t="shared" si="300"/>
        <v>46354</v>
      </c>
      <c r="AF48" s="15">
        <f t="shared" si="300"/>
        <v>46355</v>
      </c>
      <c r="AG48" s="15">
        <f t="shared" si="300"/>
        <v>46356</v>
      </c>
      <c r="AH48" s="23"/>
    </row>
    <row r="49" spans="2:34" ht="30" customHeight="1" x14ac:dyDescent="0.25">
      <c r="B49" s="35"/>
      <c r="C49" s="36"/>
      <c r="D49" s="28" t="s">
        <v>24</v>
      </c>
      <c r="E49" s="28" t="s">
        <v>65</v>
      </c>
      <c r="F49" s="28" t="s">
        <v>65</v>
      </c>
      <c r="G49" s="28" t="s">
        <v>65</v>
      </c>
      <c r="H49" s="28" t="s">
        <v>65</v>
      </c>
      <c r="I49" s="28" t="s">
        <v>23</v>
      </c>
      <c r="J49" s="28" t="s">
        <v>24</v>
      </c>
      <c r="K49" s="28" t="s">
        <v>24</v>
      </c>
      <c r="L49" s="28" t="s">
        <v>65</v>
      </c>
      <c r="M49" s="28" t="s">
        <v>65</v>
      </c>
      <c r="N49" s="28" t="s">
        <v>65</v>
      </c>
      <c r="O49" s="28" t="s">
        <v>65</v>
      </c>
      <c r="P49" s="28" t="s">
        <v>65</v>
      </c>
      <c r="Q49" s="28" t="s">
        <v>65</v>
      </c>
      <c r="R49" s="28" t="s">
        <v>24</v>
      </c>
      <c r="S49" s="28" t="s">
        <v>24</v>
      </c>
      <c r="T49" s="28" t="s">
        <v>65</v>
      </c>
      <c r="U49" s="28" t="s">
        <v>65</v>
      </c>
      <c r="V49" s="28" t="s">
        <v>65</v>
      </c>
      <c r="W49" s="28" t="s">
        <v>65</v>
      </c>
      <c r="X49" s="28" t="s">
        <v>65</v>
      </c>
      <c r="Y49" s="28" t="s">
        <v>24</v>
      </c>
      <c r="Z49" s="28" t="s">
        <v>24</v>
      </c>
      <c r="AA49" s="28" t="s">
        <v>24</v>
      </c>
      <c r="AB49" s="28" t="s">
        <v>65</v>
      </c>
      <c r="AC49" s="28" t="s">
        <v>65</v>
      </c>
      <c r="AD49" s="28" t="s">
        <v>65</v>
      </c>
      <c r="AE49" s="28" t="s">
        <v>65</v>
      </c>
      <c r="AF49" s="28">
        <v>7</v>
      </c>
      <c r="AG49" s="28" t="s">
        <v>65</v>
      </c>
      <c r="AH49" s="23"/>
    </row>
    <row r="50" spans="2:34" ht="30" customHeight="1" thickBot="1" x14ac:dyDescent="0.3">
      <c r="B50" s="37"/>
      <c r="C50" s="38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27"/>
    </row>
    <row r="51" spans="2:34" ht="14.1" customHeight="1" thickTop="1" x14ac:dyDescent="0.25">
      <c r="B51" s="39" t="s">
        <v>15</v>
      </c>
      <c r="C51" s="40"/>
      <c r="D51" s="14" t="str">
        <f>UPPER(LEFT(TEXT(WEEKDAY(D52/1),"jjj"),1))</f>
        <v>M</v>
      </c>
      <c r="E51" s="14" t="str">
        <f t="shared" ref="E51" si="301">UPPER(LEFT(TEXT(WEEKDAY(E52/1),"jjj"),1))</f>
        <v>M</v>
      </c>
      <c r="F51" s="14" t="str">
        <f t="shared" ref="F51" si="302">UPPER(LEFT(TEXT(WEEKDAY(F52/1),"jjj"),1))</f>
        <v>J</v>
      </c>
      <c r="G51" s="14" t="str">
        <f t="shared" ref="G51" si="303">UPPER(LEFT(TEXT(WEEKDAY(G52/1),"jjj"),1))</f>
        <v>V</v>
      </c>
      <c r="H51" s="14" t="str">
        <f t="shared" ref="H51" si="304">UPPER(LEFT(TEXT(WEEKDAY(H52/1),"jjj"),1))</f>
        <v>S</v>
      </c>
      <c r="I51" s="14" t="str">
        <f t="shared" ref="I51" si="305">UPPER(LEFT(TEXT(WEEKDAY(I52/1),"jjj"),1))</f>
        <v>D</v>
      </c>
      <c r="J51" s="14" t="str">
        <f t="shared" ref="J51" si="306">UPPER(LEFT(TEXT(WEEKDAY(J52/1),"jjj"),1))</f>
        <v>L</v>
      </c>
      <c r="K51" s="14" t="str">
        <f t="shared" ref="K51" si="307">UPPER(LEFT(TEXT(WEEKDAY(K52/1),"jjj"),1))</f>
        <v>M</v>
      </c>
      <c r="L51" s="14" t="str">
        <f t="shared" ref="L51" si="308">UPPER(LEFT(TEXT(WEEKDAY(L52/1),"jjj"),1))</f>
        <v>M</v>
      </c>
      <c r="M51" s="14" t="str">
        <f t="shared" ref="M51" si="309">UPPER(LEFT(TEXT(WEEKDAY(M52/1),"jjj"),1))</f>
        <v>J</v>
      </c>
      <c r="N51" s="14" t="str">
        <f t="shared" ref="N51" si="310">UPPER(LEFT(TEXT(WEEKDAY(N52/1),"jjj"),1))</f>
        <v>V</v>
      </c>
      <c r="O51" s="14" t="str">
        <f t="shared" ref="O51" si="311">UPPER(LEFT(TEXT(WEEKDAY(O52/1),"jjj"),1))</f>
        <v>S</v>
      </c>
      <c r="P51" s="14" t="str">
        <f t="shared" ref="P51" si="312">UPPER(LEFT(TEXT(WEEKDAY(P52/1),"jjj"),1))</f>
        <v>D</v>
      </c>
      <c r="Q51" s="14" t="str">
        <f t="shared" ref="Q51" si="313">UPPER(LEFT(TEXT(WEEKDAY(Q52/1),"jjj"),1))</f>
        <v>L</v>
      </c>
      <c r="R51" s="14" t="str">
        <f t="shared" ref="R51" si="314">UPPER(LEFT(TEXT(WEEKDAY(R52/1),"jjj"),1))</f>
        <v>M</v>
      </c>
      <c r="S51" s="14" t="str">
        <f t="shared" ref="S51" si="315">UPPER(LEFT(TEXT(WEEKDAY(S52/1),"jjj"),1))</f>
        <v>M</v>
      </c>
      <c r="T51" s="14" t="str">
        <f t="shared" ref="T51" si="316">UPPER(LEFT(TEXT(WEEKDAY(T52/1),"jjj"),1))</f>
        <v>J</v>
      </c>
      <c r="U51" s="14" t="str">
        <f t="shared" ref="U51" si="317">UPPER(LEFT(TEXT(WEEKDAY(U52/1),"jjj"),1))</f>
        <v>V</v>
      </c>
      <c r="V51" s="14" t="str">
        <f t="shared" ref="V51" si="318">UPPER(LEFT(TEXT(WEEKDAY(V52/1),"jjj"),1))</f>
        <v>S</v>
      </c>
      <c r="W51" s="14" t="str">
        <f t="shared" ref="W51" si="319">UPPER(LEFT(TEXT(WEEKDAY(W52/1),"jjj"),1))</f>
        <v>D</v>
      </c>
      <c r="X51" s="14" t="str">
        <f t="shared" ref="X51" si="320">UPPER(LEFT(TEXT(WEEKDAY(X52/1),"jjj"),1))</f>
        <v>L</v>
      </c>
      <c r="Y51" s="14" t="str">
        <f t="shared" ref="Y51" si="321">UPPER(LEFT(TEXT(WEEKDAY(Y52/1),"jjj"),1))</f>
        <v>M</v>
      </c>
      <c r="Z51" s="14" t="str">
        <f t="shared" ref="Z51" si="322">UPPER(LEFT(TEXT(WEEKDAY(Z52/1),"jjj"),1))</f>
        <v>M</v>
      </c>
      <c r="AA51" s="14" t="str">
        <f t="shared" ref="AA51" si="323">UPPER(LEFT(TEXT(WEEKDAY(AA52/1),"jjj"),1))</f>
        <v>J</v>
      </c>
      <c r="AB51" s="14" t="str">
        <f t="shared" ref="AB51" si="324">UPPER(LEFT(TEXT(WEEKDAY(AB52/1),"jjj"),1))</f>
        <v>V</v>
      </c>
      <c r="AC51" s="14" t="str">
        <f t="shared" ref="AC51" si="325">UPPER(LEFT(TEXT(WEEKDAY(AC52/1),"jjj"),1))</f>
        <v>S</v>
      </c>
      <c r="AD51" s="14" t="str">
        <f t="shared" ref="AD51" si="326">UPPER(LEFT(TEXT(WEEKDAY(AD52/1),"jjj"),1))</f>
        <v>D</v>
      </c>
      <c r="AE51" s="14" t="str">
        <f t="shared" ref="AE51" si="327">UPPER(LEFT(TEXT(WEEKDAY(AE52/1),"jjj"),1))</f>
        <v>L</v>
      </c>
      <c r="AF51" s="14" t="str">
        <f t="shared" ref="AF51" si="328">UPPER(LEFT(TEXT(WEEKDAY(AF52/1),"jjj"),1))</f>
        <v>M</v>
      </c>
      <c r="AG51" s="14" t="str">
        <f t="shared" ref="AG51" si="329">UPPER(LEFT(TEXT(WEEKDAY(AG52/1),"jjj"),1))</f>
        <v>M</v>
      </c>
      <c r="AH51" s="14" t="str">
        <f>UPPER(LEFT(TEXT(WEEKDAY(AH52/1),"jjj"),1))</f>
        <v>J</v>
      </c>
    </row>
    <row r="52" spans="2:34" ht="14.1" customHeight="1" x14ac:dyDescent="0.25">
      <c r="B52" s="35"/>
      <c r="C52" s="36"/>
      <c r="D52" s="15">
        <f>DATE($E$1,12,1)</f>
        <v>46357</v>
      </c>
      <c r="E52" s="15">
        <f>D52+1</f>
        <v>46358</v>
      </c>
      <c r="F52" s="15">
        <f t="shared" ref="F52:AH52" si="330">E52+1</f>
        <v>46359</v>
      </c>
      <c r="G52" s="15">
        <f t="shared" si="330"/>
        <v>46360</v>
      </c>
      <c r="H52" s="15">
        <f t="shared" si="330"/>
        <v>46361</v>
      </c>
      <c r="I52" s="15">
        <f t="shared" si="330"/>
        <v>46362</v>
      </c>
      <c r="J52" s="15">
        <f t="shared" si="330"/>
        <v>46363</v>
      </c>
      <c r="K52" s="15">
        <f t="shared" si="330"/>
        <v>46364</v>
      </c>
      <c r="L52" s="15">
        <f t="shared" si="330"/>
        <v>46365</v>
      </c>
      <c r="M52" s="15">
        <f t="shared" si="330"/>
        <v>46366</v>
      </c>
      <c r="N52" s="15">
        <f>M52+1</f>
        <v>46367</v>
      </c>
      <c r="O52" s="15">
        <f>N52+1</f>
        <v>46368</v>
      </c>
      <c r="P52" s="15">
        <f t="shared" si="330"/>
        <v>46369</v>
      </c>
      <c r="Q52" s="15">
        <f t="shared" si="330"/>
        <v>46370</v>
      </c>
      <c r="R52" s="15">
        <f t="shared" si="330"/>
        <v>46371</v>
      </c>
      <c r="S52" s="15">
        <f t="shared" si="330"/>
        <v>46372</v>
      </c>
      <c r="T52" s="15">
        <f t="shared" si="330"/>
        <v>46373</v>
      </c>
      <c r="U52" s="15">
        <f t="shared" si="330"/>
        <v>46374</v>
      </c>
      <c r="V52" s="15">
        <f t="shared" si="330"/>
        <v>46375</v>
      </c>
      <c r="W52" s="15">
        <f t="shared" si="330"/>
        <v>46376</v>
      </c>
      <c r="X52" s="15">
        <f t="shared" si="330"/>
        <v>46377</v>
      </c>
      <c r="Y52" s="15">
        <f t="shared" si="330"/>
        <v>46378</v>
      </c>
      <c r="Z52" s="15">
        <f t="shared" si="330"/>
        <v>46379</v>
      </c>
      <c r="AA52" s="15">
        <f t="shared" si="330"/>
        <v>46380</v>
      </c>
      <c r="AB52" s="15">
        <f t="shared" si="330"/>
        <v>46381</v>
      </c>
      <c r="AC52" s="15">
        <f t="shared" si="330"/>
        <v>46382</v>
      </c>
      <c r="AD52" s="15">
        <f t="shared" si="330"/>
        <v>46383</v>
      </c>
      <c r="AE52" s="15">
        <f t="shared" si="330"/>
        <v>46384</v>
      </c>
      <c r="AF52" s="15">
        <f t="shared" si="330"/>
        <v>46385</v>
      </c>
      <c r="AG52" s="15">
        <f t="shared" si="330"/>
        <v>46386</v>
      </c>
      <c r="AH52" s="15">
        <f t="shared" si="330"/>
        <v>46387</v>
      </c>
    </row>
    <row r="53" spans="2:34" ht="30" customHeight="1" x14ac:dyDescent="0.25">
      <c r="B53" s="35"/>
      <c r="C53" s="36"/>
      <c r="D53" s="28" t="s">
        <v>24</v>
      </c>
      <c r="E53" s="28" t="s">
        <v>24</v>
      </c>
      <c r="F53" s="28" t="s">
        <v>65</v>
      </c>
      <c r="G53" s="28" t="s">
        <v>65</v>
      </c>
      <c r="H53" s="28" t="s">
        <v>65</v>
      </c>
      <c r="I53" s="28">
        <v>7</v>
      </c>
      <c r="J53" s="28" t="s">
        <v>65</v>
      </c>
      <c r="K53" s="28" t="s">
        <v>23</v>
      </c>
      <c r="L53" s="28" t="s">
        <v>24</v>
      </c>
      <c r="M53" s="28" t="s">
        <v>24</v>
      </c>
      <c r="N53" s="28" t="s">
        <v>65</v>
      </c>
      <c r="O53" s="28" t="s">
        <v>65</v>
      </c>
      <c r="P53" s="28">
        <v>7</v>
      </c>
      <c r="Q53" s="28" t="s">
        <v>65</v>
      </c>
      <c r="R53" s="28" t="s">
        <v>65</v>
      </c>
      <c r="S53" s="28" t="s">
        <v>23</v>
      </c>
      <c r="T53" s="28" t="s">
        <v>24</v>
      </c>
      <c r="U53" s="28" t="s">
        <v>24</v>
      </c>
      <c r="V53" s="28" t="s">
        <v>65</v>
      </c>
      <c r="W53" s="28">
        <v>7</v>
      </c>
      <c r="X53" s="28" t="s">
        <v>65</v>
      </c>
      <c r="Y53" s="28" t="s">
        <v>65</v>
      </c>
      <c r="Z53" s="28" t="s">
        <v>65</v>
      </c>
      <c r="AA53" s="28" t="s">
        <v>65</v>
      </c>
      <c r="AB53" s="28" t="s">
        <v>24</v>
      </c>
      <c r="AC53" s="28" t="s">
        <v>24</v>
      </c>
      <c r="AD53" s="28" t="s">
        <v>24</v>
      </c>
      <c r="AE53" s="28" t="s">
        <v>65</v>
      </c>
      <c r="AF53" s="28" t="s">
        <v>65</v>
      </c>
      <c r="AG53" s="28" t="s">
        <v>65</v>
      </c>
      <c r="AH53" s="29" t="s">
        <v>65</v>
      </c>
    </row>
    <row r="54" spans="2:34" ht="30" customHeight="1" thickBot="1" x14ac:dyDescent="0.3">
      <c r="B54" s="37"/>
      <c r="C54" s="38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7"/>
    </row>
    <row r="55" spans="2:34" ht="15.75" thickTop="1" x14ac:dyDescent="0.25"/>
  </sheetData>
  <mergeCells count="21">
    <mergeCell ref="N2:O2"/>
    <mergeCell ref="B19:C22"/>
    <mergeCell ref="B2:D2"/>
    <mergeCell ref="H2:I2"/>
    <mergeCell ref="L2:M2"/>
    <mergeCell ref="B4:D4"/>
    <mergeCell ref="H4:I4"/>
    <mergeCell ref="J4:K4"/>
    <mergeCell ref="B5:D5"/>
    <mergeCell ref="E5:F5"/>
    <mergeCell ref="B7:C10"/>
    <mergeCell ref="B11:C14"/>
    <mergeCell ref="B15:C18"/>
    <mergeCell ref="B47:C50"/>
    <mergeCell ref="B51:C54"/>
    <mergeCell ref="B23:C26"/>
    <mergeCell ref="B27:C30"/>
    <mergeCell ref="B31:C34"/>
    <mergeCell ref="B35:C38"/>
    <mergeCell ref="B39:C42"/>
    <mergeCell ref="B43:C46"/>
  </mergeCells>
  <conditionalFormatting sqref="AF11:AF14">
    <cfRule type="expression" dxfId="29" priority="1">
      <formula>$AF$12=$D$16</formula>
    </cfRule>
  </conditionalFormatting>
  <conditionalFormatting sqref="D9:AH9 D13:AF13 D17:AH17 D21:AG21 D25:AH25 D29:AG29 D33:AH33 D37:AH37 D41:AG41 D45:AH45 D49:AG49 D53:AH53">
    <cfRule type="cellIs" dxfId="16" priority="3" operator="equal">
      <formula>"r"</formula>
    </cfRule>
    <cfRule type="cellIs" dxfId="15" priority="2" operator="equal">
      <formula>"rti"</formula>
    </cfRule>
  </conditionalFormatting>
  <conditionalFormatting sqref="D7:AH8">
    <cfRule type="expression" dxfId="28" priority="43">
      <formula>D$7="D"</formula>
    </cfRule>
  </conditionalFormatting>
  <conditionalFormatting sqref="D11:AF12">
    <cfRule type="expression" dxfId="27" priority="29">
      <formula>D$11="d"</formula>
    </cfRule>
  </conditionalFormatting>
  <conditionalFormatting sqref="D15:AH16">
    <cfRule type="expression" dxfId="26" priority="28">
      <formula>D$15="d"</formula>
    </cfRule>
  </conditionalFormatting>
  <conditionalFormatting sqref="D19:AG20">
    <cfRule type="expression" dxfId="25" priority="27">
      <formula>D$19="d"</formula>
    </cfRule>
  </conditionalFormatting>
  <conditionalFormatting sqref="D23:AH24">
    <cfRule type="expression" dxfId="24" priority="26">
      <formula>D$23="d"</formula>
    </cfRule>
  </conditionalFormatting>
  <conditionalFormatting sqref="D27:AG28">
    <cfRule type="expression" dxfId="23" priority="25">
      <formula>D$27="d"</formula>
    </cfRule>
  </conditionalFormatting>
  <conditionalFormatting sqref="D31:AH32">
    <cfRule type="expression" dxfId="22" priority="24">
      <formula>D$31="d"</formula>
    </cfRule>
  </conditionalFormatting>
  <conditionalFormatting sqref="D35:AH36">
    <cfRule type="expression" dxfId="21" priority="23">
      <formula>D$35="d"</formula>
    </cfRule>
  </conditionalFormatting>
  <conditionalFormatting sqref="D39:AG40">
    <cfRule type="expression" dxfId="20" priority="22">
      <formula>D$39="d"</formula>
    </cfRule>
  </conditionalFormatting>
  <conditionalFormatting sqref="D43:AH44">
    <cfRule type="expression" dxfId="19" priority="21">
      <formula>D$43="d"</formula>
    </cfRule>
  </conditionalFormatting>
  <conditionalFormatting sqref="D47:AG48">
    <cfRule type="expression" dxfId="18" priority="20">
      <formula>D$47="d"</formula>
    </cfRule>
  </conditionalFormatting>
  <conditionalFormatting sqref="D51:AH52">
    <cfRule type="expression" dxfId="17" priority="19">
      <formula>D$51="d"</formula>
    </cfRule>
  </conditionalFormatting>
  <conditionalFormatting sqref="D7:D10 Q11:Q13 K15:K17 E19:E22 D23:D26 K23:K26 M23:M26 X23:X26 Q31:Q34 R35:R38 D47:D50 N47:N50 AB51:AB54">
    <cfRule type="expression" dxfId="14" priority="18">
      <formula>$E$2=2040</formula>
    </cfRule>
  </conditionalFormatting>
  <conditionalFormatting sqref="D7:D10 Y11:Y13 T15:T17 N19:N22 D23:D26 K23:K26 V23:V26 AG23:AG26 Q31:Q34 R35:R38 D47:D50 N47:N50 AB51:AB54">
    <cfRule type="expression" dxfId="13" priority="17">
      <formula>$E$2=2039</formula>
    </cfRule>
  </conditionalFormatting>
  <conditionalFormatting sqref="D7:D10 L15:L17 D19:D21 AC19:AC22 D23:D26 K23:K26 F27:F30 Q27:Q34 R35:R38 D47:D50 N47:N50 AB51:AB54">
    <cfRule type="expression" dxfId="12" priority="16">
      <formula>$E$2=2038</formula>
    </cfRule>
  </conditionalFormatting>
  <conditionalFormatting sqref="D7:D10 T11:T13 O15:O17 I19:I22 D23:D26 K23:K26 Q23:Q26 AB23:AB26 Q31:Q34 R35:R38 D47:D50 N47:N50 AB51:AB54">
    <cfRule type="expression" dxfId="11" priority="15">
      <formula>$E$2=2037</formula>
    </cfRule>
  </conditionalFormatting>
  <conditionalFormatting sqref="D7:D10 AC11:AC13 W15:W17 Q19:Q22 D23:D26 K23:K26 Y23:Y26 E27:E30 Q31:Q34 R35:R38 D47:D50 N47:N50 AB51:AB54">
    <cfRule type="expression" dxfId="10" priority="14">
      <formula>$E$2=2036</formula>
    </cfRule>
  </conditionalFormatting>
  <conditionalFormatting sqref="D7:D10 I11:I13 D15:D17 AC15:AC18 D23:D26 K23:K26 F23:F26 Q23:Q26 Q31:Q34 R35:R38 D47:D50 N47:N50 AB51:AB54">
    <cfRule type="expression" dxfId="9" priority="13">
      <formula>$E$2=2035</formula>
    </cfRule>
  </conditionalFormatting>
  <conditionalFormatting sqref="D7:D10 X11:X13 S15:S17 M19:M22 D23:D26 K23:K26 U23:U26 AF23:AF26 Q31:Q34 R35:R38 D47:D50 N47:N50 AB51:AB54">
    <cfRule type="expression" dxfId="8" priority="12">
      <formula>$E$2=2034</formula>
    </cfRule>
  </conditionalFormatting>
  <conditionalFormatting sqref="D7:D10 D15:D17 AA15:AA17 U19:U22 D23:D26 K23:K26 AC23:AC26 I27:I30 Q31:Q34 R35:R38 D47:D50 N47:N50 AB51:AB54">
    <cfRule type="expression" dxfId="7" priority="11">
      <formula>$E$2=2033</formula>
    </cfRule>
  </conditionalFormatting>
  <conditionalFormatting sqref="D7:D10 M11:M13 G15:G17 AF15:AF18 D23:D26 K23:K26 I23:I26 T23:T26 Q31:Q34 R35:R38 D47:D50 N47:N50 AB51:AB54">
    <cfRule type="expression" dxfId="6" priority="10">
      <formula>$E$2=2032</formula>
    </cfRule>
  </conditionalFormatting>
  <conditionalFormatting sqref="D7:D10 AB11:AB13 W15:W17 Q19:Q22 D23:D26 K23:K26 Y23:Y26 E27:E30 Q31:Q34 R35:R38 D47:D50 N47:N50 AB51:AB54">
    <cfRule type="expression" dxfId="5" priority="9">
      <formula>$E$2=2031</formula>
    </cfRule>
  </conditionalFormatting>
  <conditionalFormatting sqref="D7:D10 H15:H17 AE15:AE17 Y19:Y22 D23:D26 K23:K26 AG23:AG26 M27:M30 Q31:Q34 R35:R38 D47:D50 N47:N50 AB51:AB54">
    <cfRule type="expression" dxfId="4" priority="8">
      <formula>$E$2=2030</formula>
    </cfRule>
  </conditionalFormatting>
  <conditionalFormatting sqref="D7:D10 P11:P13 K15:K17 E19:E22 D23:D26 K23:K26 M23:M26 X23:X26 Q31:Q34 R35:R38 D47:D50 N47:N50 AB51:AB54">
    <cfRule type="expression" dxfId="3" priority="7">
      <formula>$E$2=2029</formula>
    </cfRule>
  </conditionalFormatting>
  <conditionalFormatting sqref="AB51:AB54 D47:D50 N47:N50 R35:R38 Q31:Q34 D7:D10 AF11:AF13 Z15:Z17 T19:T22 D23:D26 K23:K26 AB23:AB26 H27:H30">
    <cfRule type="expression" dxfId="2" priority="6">
      <formula>$E$2=2028</formula>
    </cfRule>
  </conditionalFormatting>
  <conditionalFormatting sqref="D7:D10 L11:L13 G15:G17 AF15:AF18 D23:D26 K23:K26 I23:I26 T23:T26 Q31:Q34 R35:R38 D47:D50 N47:N50 AB51:AB54">
    <cfRule type="expression" dxfId="1" priority="5">
      <formula>$E$2=2027</formula>
    </cfRule>
  </conditionalFormatting>
  <conditionalFormatting sqref="AB51:AB54 D47:D50 N47:N50 Q31:Q34 R35:R38 D7:D10 T11:T13 O15:O17 I19:I22 D23:D26 K23:K26 Q23:Q26 AB23:AB26">
    <cfRule type="expression" dxfId="0" priority="4">
      <formula>$E$2=2026</formula>
    </cfRule>
  </conditionalFormatting>
  <dataValidations count="1">
    <dataValidation type="list" allowBlank="1" showInputMessage="1" showErrorMessage="1" sqref="J2" xr:uid="{9858EE6B-E513-4F6D-81E2-793E9AE29443}">
      <formula1>groupe</formula1>
    </dataValidation>
  </dataValidations>
  <pageMargins left="0.19685039370078741" right="0.19685039370078741" top="0.19685039370078741" bottom="0.19685039370078741" header="0" footer="0.31496062992125984"/>
  <pageSetup paperSize="9" scale="5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Spinner 5">
              <controlPr defaultSize="0" autoPict="0">
                <anchor moveWithCells="1" sizeWithCells="1">
                  <from>
                    <xdr:col>5</xdr:col>
                    <xdr:colOff>104775</xdr:colOff>
                    <xdr:row>0</xdr:row>
                    <xdr:rowOff>76200</xdr:rowOff>
                  </from>
                  <to>
                    <xdr:col>5</xdr:col>
                    <xdr:colOff>419100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42563-3DFC-49F7-BA21-AAF8724C25DA}">
  <sheetPr codeName="Feuil2"/>
  <dimension ref="A1:BE26"/>
  <sheetViews>
    <sheetView workbookViewId="0">
      <selection activeCell="A18" sqref="A18:A19"/>
    </sheetView>
  </sheetViews>
  <sheetFormatPr baseColWidth="10" defaultRowHeight="15" x14ac:dyDescent="0.25"/>
  <cols>
    <col min="2" max="13" width="5.7109375" customWidth="1"/>
    <col min="14" max="14" width="3" bestFit="1" customWidth="1"/>
    <col min="15" max="15" width="13.28515625" bestFit="1" customWidth="1"/>
    <col min="16" max="16" width="9.28515625" bestFit="1" customWidth="1"/>
    <col min="17" max="17" width="9.140625" bestFit="1" customWidth="1"/>
    <col min="18" max="57" width="5.7109375" customWidth="1"/>
  </cols>
  <sheetData>
    <row r="1" spans="1:57" x14ac:dyDescent="0.25">
      <c r="A1">
        <v>2025</v>
      </c>
      <c r="B1" s="3" t="str">
        <f>'[1]130 Vierge'!D10</f>
        <v>M</v>
      </c>
      <c r="C1" s="3" t="str">
        <f>'[1]130 Vierge'!E10</f>
        <v>J</v>
      </c>
      <c r="D1" s="3" t="str">
        <f>'[1]130 Vierge'!F10</f>
        <v>V</v>
      </c>
      <c r="E1" s="3" t="str">
        <f>'[1]130 Vierge'!G10</f>
        <v>S</v>
      </c>
      <c r="F1" s="3" t="str">
        <f>'[1]130 Vierge'!H10</f>
        <v>D</v>
      </c>
      <c r="G1" s="3" t="str">
        <f>'[1]130 Vierge'!I10</f>
        <v>L</v>
      </c>
      <c r="H1" s="3" t="str">
        <f>'[1]130 Vierge'!J10</f>
        <v>M</v>
      </c>
      <c r="I1" s="3" t="str">
        <f>'[1]130 Vierge'!K10</f>
        <v>M</v>
      </c>
      <c r="J1" s="3" t="str">
        <f>'[1]130 Vierge'!L10</f>
        <v>J</v>
      </c>
      <c r="K1" s="3" t="str">
        <f>'[1]130 Vierge'!M10</f>
        <v>V</v>
      </c>
      <c r="L1" s="3" t="str">
        <f>'[1]130 Vierge'!N10</f>
        <v>S</v>
      </c>
      <c r="M1" s="3" t="str">
        <f>'[1]130 Vierge'!O10</f>
        <v>D</v>
      </c>
      <c r="N1" s="3" t="str">
        <f>'[1]130 Vierge'!P10</f>
        <v>L</v>
      </c>
      <c r="O1" s="3" t="str">
        <f>'[1]130 Vierge'!Q10</f>
        <v>M</v>
      </c>
      <c r="P1" s="3" t="str">
        <f>'[1]130 Vierge'!R10</f>
        <v>M</v>
      </c>
      <c r="Q1" s="3" t="str">
        <f>'[1]130 Vierge'!S10</f>
        <v>J</v>
      </c>
      <c r="R1" s="3" t="str">
        <f>'[1]130 Vierge'!T10</f>
        <v>V</v>
      </c>
      <c r="S1" s="3" t="str">
        <f>'[1]130 Vierge'!U10</f>
        <v>S</v>
      </c>
      <c r="T1" s="3" t="str">
        <f>'[1]130 Vierge'!V10</f>
        <v>D</v>
      </c>
      <c r="U1" s="3" t="str">
        <f>'[1]130 Vierge'!W10</f>
        <v>L</v>
      </c>
      <c r="V1" s="3" t="str">
        <f>'[1]130 Vierge'!X10</f>
        <v>M</v>
      </c>
      <c r="W1" s="3" t="str">
        <f>'[1]130 Vierge'!Y10</f>
        <v>M</v>
      </c>
      <c r="X1" s="3" t="str">
        <f>'[1]130 Vierge'!Z10</f>
        <v>J</v>
      </c>
      <c r="Y1" s="3" t="str">
        <f>'[1]130 Vierge'!AA10</f>
        <v>V</v>
      </c>
      <c r="Z1" s="3" t="str">
        <f>'[1]130 Vierge'!AB10</f>
        <v>S</v>
      </c>
      <c r="AA1" s="3" t="str">
        <f>'[1]130 Vierge'!AC10</f>
        <v>D</v>
      </c>
      <c r="AB1" s="3" t="str">
        <f>'[1]130 Vierge'!AD10</f>
        <v>L</v>
      </c>
      <c r="AC1" s="3" t="str">
        <f>'[1]130 Vierge'!AE10</f>
        <v>M</v>
      </c>
      <c r="AD1" s="3" t="str">
        <f>'[1]130 Vierge'!AF10</f>
        <v>M</v>
      </c>
      <c r="AE1" s="3" t="str">
        <f>'[1]130 Vierge'!AG10</f>
        <v>J</v>
      </c>
      <c r="AF1" s="3" t="str">
        <f>'[1]130 Vierge'!AH10</f>
        <v>V</v>
      </c>
      <c r="AG1" s="3" t="s">
        <v>19</v>
      </c>
      <c r="AH1" s="3" t="s">
        <v>20</v>
      </c>
      <c r="AI1" s="3" t="s">
        <v>21</v>
      </c>
      <c r="AJ1" s="3" t="s">
        <v>16</v>
      </c>
      <c r="AK1" s="3" t="s">
        <v>16</v>
      </c>
      <c r="AL1" s="3" t="s">
        <v>17</v>
      </c>
      <c r="AM1" s="3" t="s">
        <v>18</v>
      </c>
      <c r="AN1" s="3" t="s">
        <v>19</v>
      </c>
      <c r="AO1" s="3" t="s">
        <v>20</v>
      </c>
      <c r="AP1" s="3" t="s">
        <v>21</v>
      </c>
      <c r="AQ1" s="3" t="s">
        <v>16</v>
      </c>
      <c r="AR1" s="3" t="s">
        <v>16</v>
      </c>
      <c r="AS1" s="3" t="s">
        <v>17</v>
      </c>
      <c r="AT1" s="3" t="s">
        <v>18</v>
      </c>
      <c r="AU1" s="3" t="s">
        <v>19</v>
      </c>
      <c r="AV1" s="3" t="s">
        <v>20</v>
      </c>
      <c r="AW1" s="3" t="s">
        <v>21</v>
      </c>
      <c r="AX1" s="3" t="s">
        <v>16</v>
      </c>
      <c r="AY1" s="3" t="s">
        <v>16</v>
      </c>
      <c r="AZ1" s="3" t="s">
        <v>17</v>
      </c>
      <c r="BA1" s="3" t="s">
        <v>18</v>
      </c>
      <c r="BB1" s="3" t="s">
        <v>19</v>
      </c>
      <c r="BC1" s="3" t="s">
        <v>20</v>
      </c>
      <c r="BD1" s="3" t="s">
        <v>21</v>
      </c>
      <c r="BE1" s="3" t="s">
        <v>16</v>
      </c>
    </row>
    <row r="2" spans="1:57" x14ac:dyDescent="0.25">
      <c r="B2" s="4">
        <f>DATE(A1,1,1)</f>
        <v>45658</v>
      </c>
      <c r="C2" s="4">
        <f>B2+1</f>
        <v>45659</v>
      </c>
      <c r="D2" s="4">
        <f t="shared" ref="D2:BE2" si="0">C2+1</f>
        <v>45660</v>
      </c>
      <c r="E2" s="4">
        <f t="shared" si="0"/>
        <v>45661</v>
      </c>
      <c r="F2" s="4">
        <f t="shared" si="0"/>
        <v>45662</v>
      </c>
      <c r="G2" s="4">
        <f t="shared" si="0"/>
        <v>45663</v>
      </c>
      <c r="H2" s="4">
        <f t="shared" si="0"/>
        <v>45664</v>
      </c>
      <c r="I2" s="4">
        <f t="shared" si="0"/>
        <v>45665</v>
      </c>
      <c r="J2" s="4">
        <f t="shared" si="0"/>
        <v>45666</v>
      </c>
      <c r="K2" s="4">
        <f t="shared" si="0"/>
        <v>45667</v>
      </c>
      <c r="L2" s="4">
        <f t="shared" si="0"/>
        <v>45668</v>
      </c>
      <c r="M2" s="4">
        <f t="shared" si="0"/>
        <v>45669</v>
      </c>
      <c r="N2" s="4">
        <f t="shared" si="0"/>
        <v>45670</v>
      </c>
      <c r="O2" s="4">
        <f t="shared" si="0"/>
        <v>45671</v>
      </c>
      <c r="P2" s="4">
        <f t="shared" si="0"/>
        <v>45672</v>
      </c>
      <c r="Q2" s="4">
        <f t="shared" si="0"/>
        <v>45673</v>
      </c>
      <c r="R2" s="4">
        <f t="shared" si="0"/>
        <v>45674</v>
      </c>
      <c r="S2" s="4">
        <f t="shared" si="0"/>
        <v>45675</v>
      </c>
      <c r="T2" s="4">
        <f t="shared" si="0"/>
        <v>45676</v>
      </c>
      <c r="U2" s="4">
        <f t="shared" si="0"/>
        <v>45677</v>
      </c>
      <c r="V2" s="4">
        <f t="shared" si="0"/>
        <v>45678</v>
      </c>
      <c r="W2" s="4">
        <f t="shared" si="0"/>
        <v>45679</v>
      </c>
      <c r="X2" s="4">
        <f t="shared" si="0"/>
        <v>45680</v>
      </c>
      <c r="Y2" s="4">
        <f t="shared" si="0"/>
        <v>45681</v>
      </c>
      <c r="Z2" s="4">
        <f t="shared" si="0"/>
        <v>45682</v>
      </c>
      <c r="AA2" s="4">
        <f t="shared" si="0"/>
        <v>45683</v>
      </c>
      <c r="AB2" s="4">
        <f t="shared" si="0"/>
        <v>45684</v>
      </c>
      <c r="AC2" s="4">
        <f t="shared" si="0"/>
        <v>45685</v>
      </c>
      <c r="AD2" s="4">
        <f t="shared" si="0"/>
        <v>45686</v>
      </c>
      <c r="AE2" s="4">
        <f t="shared" si="0"/>
        <v>45687</v>
      </c>
      <c r="AF2" s="4">
        <f t="shared" si="0"/>
        <v>45688</v>
      </c>
      <c r="AG2" s="4">
        <f t="shared" si="0"/>
        <v>45689</v>
      </c>
      <c r="AH2" s="4">
        <f t="shared" si="0"/>
        <v>45690</v>
      </c>
      <c r="AI2" s="4">
        <f t="shared" si="0"/>
        <v>45691</v>
      </c>
      <c r="AJ2" s="4">
        <f t="shared" si="0"/>
        <v>45692</v>
      </c>
      <c r="AK2" s="4">
        <f t="shared" si="0"/>
        <v>45693</v>
      </c>
      <c r="AL2" s="4">
        <f t="shared" si="0"/>
        <v>45694</v>
      </c>
      <c r="AM2" s="4">
        <f t="shared" si="0"/>
        <v>45695</v>
      </c>
      <c r="AN2" s="4">
        <f t="shared" si="0"/>
        <v>45696</v>
      </c>
      <c r="AO2" s="4">
        <f t="shared" si="0"/>
        <v>45697</v>
      </c>
      <c r="AP2" s="4">
        <f t="shared" si="0"/>
        <v>45698</v>
      </c>
      <c r="AQ2" s="4">
        <f t="shared" si="0"/>
        <v>45699</v>
      </c>
      <c r="AR2" s="4">
        <f t="shared" si="0"/>
        <v>45700</v>
      </c>
      <c r="AS2" s="4">
        <f t="shared" si="0"/>
        <v>45701</v>
      </c>
      <c r="AT2" s="4">
        <f t="shared" si="0"/>
        <v>45702</v>
      </c>
      <c r="AU2" s="4">
        <f t="shared" si="0"/>
        <v>45703</v>
      </c>
      <c r="AV2" s="4">
        <f t="shared" si="0"/>
        <v>45704</v>
      </c>
      <c r="AW2" s="4">
        <f t="shared" si="0"/>
        <v>45705</v>
      </c>
      <c r="AX2" s="4">
        <f t="shared" si="0"/>
        <v>45706</v>
      </c>
      <c r="AY2" s="4">
        <f t="shared" si="0"/>
        <v>45707</v>
      </c>
      <c r="AZ2" s="4">
        <f t="shared" si="0"/>
        <v>45708</v>
      </c>
      <c r="BA2" s="4">
        <f t="shared" si="0"/>
        <v>45709</v>
      </c>
      <c r="BB2" s="4">
        <f t="shared" si="0"/>
        <v>45710</v>
      </c>
      <c r="BC2" s="4">
        <f t="shared" si="0"/>
        <v>45711</v>
      </c>
      <c r="BD2" s="4">
        <f t="shared" si="0"/>
        <v>45712</v>
      </c>
      <c r="BE2" s="4">
        <f t="shared" si="0"/>
        <v>45713</v>
      </c>
    </row>
    <row r="3" spans="1:57" x14ac:dyDescent="0.25">
      <c r="A3" s="3" t="s">
        <v>22</v>
      </c>
      <c r="B3" s="5">
        <v>8</v>
      </c>
      <c r="C3" s="5">
        <v>8</v>
      </c>
      <c r="D3" s="5" t="s">
        <v>23</v>
      </c>
      <c r="E3" s="5" t="s">
        <v>24</v>
      </c>
      <c r="F3" s="6" t="s">
        <v>24</v>
      </c>
      <c r="G3" s="5">
        <v>8</v>
      </c>
      <c r="H3" s="5">
        <v>8</v>
      </c>
      <c r="I3" s="5">
        <v>8</v>
      </c>
      <c r="J3" s="5">
        <v>8</v>
      </c>
      <c r="K3" s="5">
        <v>8</v>
      </c>
      <c r="L3" s="5">
        <v>8</v>
      </c>
      <c r="M3" s="6" t="s">
        <v>24</v>
      </c>
      <c r="N3" s="5" t="s">
        <v>24</v>
      </c>
      <c r="O3" s="5">
        <v>8</v>
      </c>
      <c r="P3" s="5">
        <v>8</v>
      </c>
      <c r="Q3" s="5">
        <v>8</v>
      </c>
      <c r="R3" s="5">
        <v>8</v>
      </c>
      <c r="S3" s="5">
        <v>8</v>
      </c>
      <c r="T3" s="6" t="s">
        <v>24</v>
      </c>
      <c r="U3" s="5" t="s">
        <v>24</v>
      </c>
      <c r="V3" s="5" t="s">
        <v>24</v>
      </c>
      <c r="W3" s="5">
        <v>8</v>
      </c>
      <c r="X3" s="5">
        <v>8</v>
      </c>
      <c r="Y3" s="5">
        <v>8</v>
      </c>
      <c r="Z3" s="5">
        <v>8</v>
      </c>
      <c r="AA3" s="6">
        <v>7</v>
      </c>
      <c r="AB3" s="5">
        <v>8</v>
      </c>
      <c r="AC3" s="5" t="s">
        <v>24</v>
      </c>
      <c r="AD3" s="5" t="s">
        <v>24</v>
      </c>
      <c r="AE3" s="5">
        <v>8</v>
      </c>
      <c r="AF3" s="5">
        <v>8</v>
      </c>
      <c r="AG3" s="5">
        <v>8</v>
      </c>
      <c r="AH3" s="6">
        <v>7</v>
      </c>
      <c r="AI3" s="5">
        <v>8</v>
      </c>
      <c r="AJ3" s="5" t="s">
        <v>23</v>
      </c>
      <c r="AK3" s="5" t="s">
        <v>24</v>
      </c>
      <c r="AL3" s="5" t="s">
        <v>24</v>
      </c>
      <c r="AM3" s="5">
        <v>8</v>
      </c>
      <c r="AN3" s="5">
        <v>8</v>
      </c>
      <c r="AO3" s="6">
        <v>7</v>
      </c>
      <c r="AP3" s="5">
        <v>8</v>
      </c>
      <c r="AQ3" s="5">
        <v>8</v>
      </c>
      <c r="AR3" s="5" t="s">
        <v>23</v>
      </c>
      <c r="AS3" s="5" t="s">
        <v>24</v>
      </c>
      <c r="AT3" s="5" t="s">
        <v>24</v>
      </c>
      <c r="AU3" s="5">
        <v>8</v>
      </c>
      <c r="AV3" s="6">
        <v>7</v>
      </c>
      <c r="AW3" s="5">
        <v>8</v>
      </c>
      <c r="AX3" s="5">
        <v>8</v>
      </c>
      <c r="AY3" s="5">
        <v>8</v>
      </c>
      <c r="AZ3" s="5">
        <v>8</v>
      </c>
      <c r="BA3" s="5" t="s">
        <v>24</v>
      </c>
      <c r="BB3" s="5" t="s">
        <v>24</v>
      </c>
      <c r="BC3" s="6" t="s">
        <v>24</v>
      </c>
      <c r="BD3" s="5">
        <v>8</v>
      </c>
      <c r="BE3" s="5">
        <v>8</v>
      </c>
    </row>
    <row r="4" spans="1:57" x14ac:dyDescent="0.25">
      <c r="A4" s="3" t="s">
        <v>25</v>
      </c>
      <c r="B4" s="5">
        <v>8</v>
      </c>
      <c r="C4" s="5">
        <v>8</v>
      </c>
      <c r="D4" s="5">
        <v>8</v>
      </c>
      <c r="E4" s="5">
        <v>8</v>
      </c>
      <c r="F4" s="6" t="s">
        <v>24</v>
      </c>
      <c r="G4" s="5" t="s">
        <v>24</v>
      </c>
      <c r="H4" s="5">
        <v>8</v>
      </c>
      <c r="I4" s="5">
        <v>8</v>
      </c>
      <c r="J4" s="5">
        <v>8</v>
      </c>
      <c r="K4" s="5">
        <v>8</v>
      </c>
      <c r="L4" s="5">
        <v>8</v>
      </c>
      <c r="M4" s="6" t="s">
        <v>24</v>
      </c>
      <c r="N4" s="5" t="s">
        <v>24</v>
      </c>
      <c r="O4" s="5" t="s">
        <v>24</v>
      </c>
      <c r="P4" s="5">
        <v>8</v>
      </c>
      <c r="Q4" s="5">
        <v>8</v>
      </c>
      <c r="R4" s="5">
        <v>8</v>
      </c>
      <c r="S4" s="5">
        <v>8</v>
      </c>
      <c r="T4" s="6">
        <v>7</v>
      </c>
      <c r="U4" s="5">
        <v>8</v>
      </c>
      <c r="V4" s="5" t="s">
        <v>24</v>
      </c>
      <c r="W4" s="5" t="s">
        <v>24</v>
      </c>
      <c r="X4" s="5">
        <v>8</v>
      </c>
      <c r="Y4" s="5">
        <v>8</v>
      </c>
      <c r="Z4" s="5">
        <v>8</v>
      </c>
      <c r="AA4" s="6">
        <v>7</v>
      </c>
      <c r="AB4" s="5">
        <v>8</v>
      </c>
      <c r="AC4" s="5" t="s">
        <v>23</v>
      </c>
      <c r="AD4" s="5" t="s">
        <v>24</v>
      </c>
      <c r="AE4" s="5" t="s">
        <v>24</v>
      </c>
      <c r="AF4" s="5">
        <v>8</v>
      </c>
      <c r="AG4" s="5">
        <v>8</v>
      </c>
      <c r="AH4" s="6">
        <v>7</v>
      </c>
      <c r="AI4" s="5">
        <v>8</v>
      </c>
      <c r="AJ4" s="5">
        <v>8</v>
      </c>
      <c r="AK4" s="5" t="s">
        <v>23</v>
      </c>
      <c r="AL4" s="5" t="s">
        <v>24</v>
      </c>
      <c r="AM4" s="5" t="s">
        <v>24</v>
      </c>
      <c r="AN4" s="5">
        <v>8</v>
      </c>
      <c r="AO4" s="6">
        <v>7</v>
      </c>
      <c r="AP4" s="5">
        <v>8</v>
      </c>
      <c r="AQ4" s="5">
        <v>8</v>
      </c>
      <c r="AR4" s="5">
        <v>8</v>
      </c>
      <c r="AS4" s="5">
        <v>8</v>
      </c>
      <c r="AT4" s="5" t="s">
        <v>24</v>
      </c>
      <c r="AU4" s="5" t="s">
        <v>24</v>
      </c>
      <c r="AV4" s="6" t="s">
        <v>24</v>
      </c>
      <c r="AW4" s="5">
        <v>8</v>
      </c>
      <c r="AX4" s="5">
        <v>8</v>
      </c>
      <c r="AY4" s="5">
        <v>8</v>
      </c>
      <c r="AZ4" s="5">
        <v>8</v>
      </c>
      <c r="BA4" s="5" t="s">
        <v>23</v>
      </c>
      <c r="BB4" s="5" t="s">
        <v>24</v>
      </c>
      <c r="BC4" s="6" t="s">
        <v>24</v>
      </c>
      <c r="BD4" s="5">
        <v>8</v>
      </c>
      <c r="BE4" s="5">
        <v>8</v>
      </c>
    </row>
    <row r="5" spans="1:57" x14ac:dyDescent="0.25">
      <c r="A5" s="3" t="s">
        <v>26</v>
      </c>
      <c r="B5" s="5">
        <v>8</v>
      </c>
      <c r="C5" s="5">
        <v>8</v>
      </c>
      <c r="D5" s="5">
        <v>8</v>
      </c>
      <c r="E5" s="5">
        <v>8</v>
      </c>
      <c r="F5" s="6" t="s">
        <v>24</v>
      </c>
      <c r="G5" s="5" t="s">
        <v>24</v>
      </c>
      <c r="H5" s="5" t="s">
        <v>24</v>
      </c>
      <c r="I5" s="5">
        <v>8</v>
      </c>
      <c r="J5" s="5">
        <v>8</v>
      </c>
      <c r="K5" s="5">
        <v>8</v>
      </c>
      <c r="L5" s="5">
        <v>8</v>
      </c>
      <c r="M5" s="6">
        <v>7</v>
      </c>
      <c r="N5" s="5">
        <v>8</v>
      </c>
      <c r="O5" s="5" t="s">
        <v>24</v>
      </c>
      <c r="P5" s="5" t="s">
        <v>24</v>
      </c>
      <c r="Q5" s="5">
        <v>8</v>
      </c>
      <c r="R5" s="5">
        <v>8</v>
      </c>
      <c r="S5" s="5">
        <v>8</v>
      </c>
      <c r="T5" s="6">
        <v>7</v>
      </c>
      <c r="U5" s="5">
        <v>8</v>
      </c>
      <c r="V5" s="5" t="s">
        <v>23</v>
      </c>
      <c r="W5" s="5" t="s">
        <v>24</v>
      </c>
      <c r="X5" s="5" t="s">
        <v>24</v>
      </c>
      <c r="Y5" s="5">
        <v>8</v>
      </c>
      <c r="Z5" s="5">
        <v>8</v>
      </c>
      <c r="AA5" s="6">
        <v>7</v>
      </c>
      <c r="AB5" s="5">
        <v>8</v>
      </c>
      <c r="AC5" s="5">
        <v>8</v>
      </c>
      <c r="AD5" s="5" t="s">
        <v>23</v>
      </c>
      <c r="AE5" s="5" t="s">
        <v>24</v>
      </c>
      <c r="AF5" s="5" t="s">
        <v>24</v>
      </c>
      <c r="AG5" s="5">
        <v>8</v>
      </c>
      <c r="AH5" s="6">
        <v>7</v>
      </c>
      <c r="AI5" s="5">
        <v>8</v>
      </c>
      <c r="AJ5" s="5">
        <v>8</v>
      </c>
      <c r="AK5" s="5">
        <v>8</v>
      </c>
      <c r="AL5" s="5">
        <v>8</v>
      </c>
      <c r="AM5" s="5" t="s">
        <v>24</v>
      </c>
      <c r="AN5" s="5" t="s">
        <v>24</v>
      </c>
      <c r="AO5" s="6" t="s">
        <v>24</v>
      </c>
      <c r="AP5" s="5">
        <v>8</v>
      </c>
      <c r="AQ5" s="5">
        <v>8</v>
      </c>
      <c r="AR5" s="5">
        <v>8</v>
      </c>
      <c r="AS5" s="5">
        <v>8</v>
      </c>
      <c r="AT5" s="5" t="s">
        <v>23</v>
      </c>
      <c r="AU5" s="5" t="s">
        <v>24</v>
      </c>
      <c r="AV5" s="6" t="s">
        <v>24</v>
      </c>
      <c r="AW5" s="5">
        <v>8</v>
      </c>
      <c r="AX5" s="5">
        <v>8</v>
      </c>
      <c r="AY5" s="5">
        <v>8</v>
      </c>
      <c r="AZ5" s="5">
        <v>8</v>
      </c>
      <c r="BA5" s="5">
        <v>8</v>
      </c>
      <c r="BB5" s="5">
        <v>8</v>
      </c>
      <c r="BC5" s="6" t="s">
        <v>24</v>
      </c>
      <c r="BD5" s="5" t="s">
        <v>24</v>
      </c>
      <c r="BE5" s="5">
        <v>8</v>
      </c>
    </row>
    <row r="6" spans="1:57" x14ac:dyDescent="0.25">
      <c r="A6" s="3" t="s">
        <v>27</v>
      </c>
      <c r="B6" s="5">
        <v>8</v>
      </c>
      <c r="C6" s="5">
        <v>8</v>
      </c>
      <c r="D6" s="5">
        <v>8</v>
      </c>
      <c r="E6" s="5">
        <v>8</v>
      </c>
      <c r="F6" s="6">
        <v>7</v>
      </c>
      <c r="G6" s="5">
        <v>8</v>
      </c>
      <c r="H6" s="5" t="s">
        <v>24</v>
      </c>
      <c r="I6" s="5" t="s">
        <v>24</v>
      </c>
      <c r="J6" s="5">
        <v>8</v>
      </c>
      <c r="K6" s="5">
        <v>8</v>
      </c>
      <c r="L6" s="5">
        <v>8</v>
      </c>
      <c r="M6" s="6">
        <v>7</v>
      </c>
      <c r="N6" s="5">
        <v>8</v>
      </c>
      <c r="O6" s="5" t="s">
        <v>23</v>
      </c>
      <c r="P6" s="5" t="s">
        <v>24</v>
      </c>
      <c r="Q6" s="5" t="s">
        <v>24</v>
      </c>
      <c r="R6" s="5">
        <v>8</v>
      </c>
      <c r="S6" s="5">
        <v>8</v>
      </c>
      <c r="T6" s="6">
        <v>7</v>
      </c>
      <c r="U6" s="5">
        <v>8</v>
      </c>
      <c r="V6" s="5">
        <v>8</v>
      </c>
      <c r="W6" s="5" t="s">
        <v>23</v>
      </c>
      <c r="X6" s="5" t="s">
        <v>24</v>
      </c>
      <c r="Y6" s="5" t="s">
        <v>24</v>
      </c>
      <c r="Z6" s="5">
        <v>8</v>
      </c>
      <c r="AA6" s="6">
        <v>7</v>
      </c>
      <c r="AB6" s="5">
        <v>8</v>
      </c>
      <c r="AC6" s="5">
        <v>8</v>
      </c>
      <c r="AD6" s="5">
        <v>8</v>
      </c>
      <c r="AE6" s="5">
        <v>8</v>
      </c>
      <c r="AF6" s="5" t="s">
        <v>24</v>
      </c>
      <c r="AG6" s="5" t="s">
        <v>24</v>
      </c>
      <c r="AH6" s="6" t="s">
        <v>24</v>
      </c>
      <c r="AI6" s="5">
        <v>8</v>
      </c>
      <c r="AJ6" s="5">
        <v>8</v>
      </c>
      <c r="AK6" s="5">
        <v>8</v>
      </c>
      <c r="AL6" s="5">
        <v>8</v>
      </c>
      <c r="AM6" s="5" t="s">
        <v>23</v>
      </c>
      <c r="AN6" s="5" t="s">
        <v>24</v>
      </c>
      <c r="AO6" s="6" t="s">
        <v>24</v>
      </c>
      <c r="AP6" s="5">
        <v>8</v>
      </c>
      <c r="AQ6" s="5">
        <v>8</v>
      </c>
      <c r="AR6" s="5">
        <v>8</v>
      </c>
      <c r="AS6" s="5">
        <v>8</v>
      </c>
      <c r="AT6" s="5">
        <v>8</v>
      </c>
      <c r="AU6" s="5">
        <v>8</v>
      </c>
      <c r="AV6" s="6" t="s">
        <v>24</v>
      </c>
      <c r="AW6" s="5" t="s">
        <v>24</v>
      </c>
      <c r="AX6" s="5">
        <v>8</v>
      </c>
      <c r="AY6" s="5">
        <v>8</v>
      </c>
      <c r="AZ6" s="5">
        <v>8</v>
      </c>
      <c r="BA6" s="5">
        <v>8</v>
      </c>
      <c r="BB6" s="5">
        <v>8</v>
      </c>
      <c r="BC6" s="6" t="s">
        <v>24</v>
      </c>
      <c r="BD6" s="5" t="s">
        <v>24</v>
      </c>
      <c r="BE6" s="5" t="s">
        <v>24</v>
      </c>
    </row>
    <row r="7" spans="1:57" x14ac:dyDescent="0.25">
      <c r="A7" s="3" t="s">
        <v>28</v>
      </c>
      <c r="B7" s="5" t="s">
        <v>24</v>
      </c>
      <c r="C7" s="5">
        <v>8</v>
      </c>
      <c r="D7" s="5">
        <v>8</v>
      </c>
      <c r="E7" s="5">
        <v>8</v>
      </c>
      <c r="F7" s="6">
        <v>7</v>
      </c>
      <c r="G7" s="5">
        <v>8</v>
      </c>
      <c r="H7" s="5" t="s">
        <v>23</v>
      </c>
      <c r="I7" s="5" t="s">
        <v>24</v>
      </c>
      <c r="J7" s="5" t="s">
        <v>24</v>
      </c>
      <c r="K7" s="5">
        <v>8</v>
      </c>
      <c r="L7" s="5">
        <v>8</v>
      </c>
      <c r="M7" s="6">
        <v>7</v>
      </c>
      <c r="N7" s="5">
        <v>8</v>
      </c>
      <c r="O7" s="5">
        <v>8</v>
      </c>
      <c r="P7" s="5" t="s">
        <v>23</v>
      </c>
      <c r="Q7" s="5" t="s">
        <v>24</v>
      </c>
      <c r="R7" s="5" t="s">
        <v>24</v>
      </c>
      <c r="S7" s="5">
        <v>8</v>
      </c>
      <c r="T7" s="6">
        <v>7</v>
      </c>
      <c r="U7" s="5">
        <v>8</v>
      </c>
      <c r="V7" s="5">
        <v>8</v>
      </c>
      <c r="W7" s="5">
        <v>8</v>
      </c>
      <c r="X7" s="5">
        <v>8</v>
      </c>
      <c r="Y7" s="5" t="s">
        <v>24</v>
      </c>
      <c r="Z7" s="5" t="s">
        <v>24</v>
      </c>
      <c r="AA7" s="6" t="s">
        <v>24</v>
      </c>
      <c r="AB7" s="5">
        <v>8</v>
      </c>
      <c r="AC7" s="5">
        <v>8</v>
      </c>
      <c r="AD7" s="5">
        <v>8</v>
      </c>
      <c r="AE7" s="5">
        <v>8</v>
      </c>
      <c r="AF7" s="5" t="s">
        <v>23</v>
      </c>
      <c r="AG7" s="5" t="s">
        <v>24</v>
      </c>
      <c r="AH7" s="6" t="s">
        <v>24</v>
      </c>
      <c r="AI7" s="5">
        <v>8</v>
      </c>
      <c r="AJ7" s="5">
        <v>8</v>
      </c>
      <c r="AK7" s="5">
        <v>8</v>
      </c>
      <c r="AL7" s="5">
        <v>8</v>
      </c>
      <c r="AM7" s="5">
        <v>8</v>
      </c>
      <c r="AN7" s="5">
        <v>8</v>
      </c>
      <c r="AO7" s="6" t="s">
        <v>24</v>
      </c>
      <c r="AP7" s="5" t="s">
        <v>24</v>
      </c>
      <c r="AQ7" s="5">
        <v>8</v>
      </c>
      <c r="AR7" s="5">
        <v>8</v>
      </c>
      <c r="AS7" s="5">
        <v>8</v>
      </c>
      <c r="AT7" s="5">
        <v>8</v>
      </c>
      <c r="AU7" s="5">
        <v>8</v>
      </c>
      <c r="AV7" s="6" t="s">
        <v>24</v>
      </c>
      <c r="AW7" s="5" t="s">
        <v>24</v>
      </c>
      <c r="AX7" s="5" t="s">
        <v>24</v>
      </c>
      <c r="AY7" s="5">
        <v>8</v>
      </c>
      <c r="AZ7" s="5">
        <v>8</v>
      </c>
      <c r="BA7" s="5">
        <v>8</v>
      </c>
      <c r="BB7" s="5">
        <v>8</v>
      </c>
      <c r="BC7" s="6">
        <v>7</v>
      </c>
      <c r="BD7" s="5">
        <v>8</v>
      </c>
      <c r="BE7" s="5" t="s">
        <v>24</v>
      </c>
    </row>
    <row r="8" spans="1:57" x14ac:dyDescent="0.25">
      <c r="A8" s="3" t="s">
        <v>29</v>
      </c>
      <c r="B8" s="5" t="s">
        <v>24</v>
      </c>
      <c r="C8" s="5" t="s">
        <v>24</v>
      </c>
      <c r="D8" s="5">
        <v>8</v>
      </c>
      <c r="E8" s="5">
        <v>8</v>
      </c>
      <c r="F8" s="6">
        <v>7</v>
      </c>
      <c r="G8" s="5">
        <v>8</v>
      </c>
      <c r="H8" s="5">
        <v>8</v>
      </c>
      <c r="I8" s="5" t="s">
        <v>23</v>
      </c>
      <c r="J8" s="5" t="s">
        <v>24</v>
      </c>
      <c r="K8" s="5" t="s">
        <v>24</v>
      </c>
      <c r="L8" s="5">
        <v>8</v>
      </c>
      <c r="M8" s="6">
        <v>7</v>
      </c>
      <c r="N8" s="5">
        <v>8</v>
      </c>
      <c r="O8" s="5">
        <v>8</v>
      </c>
      <c r="P8" s="5">
        <v>8</v>
      </c>
      <c r="Q8" s="5">
        <v>8</v>
      </c>
      <c r="R8" s="5" t="s">
        <v>24</v>
      </c>
      <c r="S8" s="5" t="s">
        <v>24</v>
      </c>
      <c r="T8" s="6" t="s">
        <v>24</v>
      </c>
      <c r="U8" s="5">
        <v>8</v>
      </c>
      <c r="V8" s="5">
        <v>8</v>
      </c>
      <c r="W8" s="5">
        <v>8</v>
      </c>
      <c r="X8" s="5">
        <v>8</v>
      </c>
      <c r="Y8" s="5" t="s">
        <v>23</v>
      </c>
      <c r="Z8" s="5" t="s">
        <v>24</v>
      </c>
      <c r="AA8" s="6" t="s">
        <v>24</v>
      </c>
      <c r="AB8" s="5">
        <v>8</v>
      </c>
      <c r="AC8" s="5">
        <v>8</v>
      </c>
      <c r="AD8" s="5">
        <v>8</v>
      </c>
      <c r="AE8" s="5">
        <v>8</v>
      </c>
      <c r="AF8" s="5">
        <v>8</v>
      </c>
      <c r="AG8" s="5">
        <v>8</v>
      </c>
      <c r="AH8" s="6" t="s">
        <v>24</v>
      </c>
      <c r="AI8" s="5" t="s">
        <v>24</v>
      </c>
      <c r="AJ8" s="5">
        <v>8</v>
      </c>
      <c r="AK8" s="5">
        <v>8</v>
      </c>
      <c r="AL8" s="5">
        <v>8</v>
      </c>
      <c r="AM8" s="5">
        <v>8</v>
      </c>
      <c r="AN8" s="5">
        <v>8</v>
      </c>
      <c r="AO8" s="6" t="s">
        <v>24</v>
      </c>
      <c r="AP8" s="5" t="s">
        <v>24</v>
      </c>
      <c r="AQ8" s="5" t="s">
        <v>24</v>
      </c>
      <c r="AR8" s="5">
        <v>8</v>
      </c>
      <c r="AS8" s="5">
        <v>8</v>
      </c>
      <c r="AT8" s="5">
        <v>8</v>
      </c>
      <c r="AU8" s="5">
        <v>8</v>
      </c>
      <c r="AV8" s="6">
        <v>7</v>
      </c>
      <c r="AW8" s="5">
        <v>8</v>
      </c>
      <c r="AX8" s="5" t="s">
        <v>24</v>
      </c>
      <c r="AY8" s="5" t="s">
        <v>24</v>
      </c>
      <c r="AZ8" s="5">
        <v>8</v>
      </c>
      <c r="BA8" s="5">
        <v>8</v>
      </c>
      <c r="BB8" s="5">
        <v>8</v>
      </c>
      <c r="BC8" s="6">
        <v>7</v>
      </c>
      <c r="BD8" s="5">
        <v>8</v>
      </c>
      <c r="BE8" s="5" t="s">
        <v>23</v>
      </c>
    </row>
    <row r="9" spans="1:57" x14ac:dyDescent="0.25">
      <c r="A9" s="3" t="s">
        <v>30</v>
      </c>
      <c r="B9" s="5" t="s">
        <v>23</v>
      </c>
      <c r="C9" s="5" t="s">
        <v>24</v>
      </c>
      <c r="D9" s="5" t="s">
        <v>24</v>
      </c>
      <c r="E9" s="5">
        <v>8</v>
      </c>
      <c r="F9" s="6">
        <v>7</v>
      </c>
      <c r="G9" s="5">
        <v>8</v>
      </c>
      <c r="H9" s="5">
        <v>8</v>
      </c>
      <c r="I9" s="5">
        <v>8</v>
      </c>
      <c r="J9" s="5">
        <v>8</v>
      </c>
      <c r="K9" s="5" t="s">
        <v>24</v>
      </c>
      <c r="L9" s="5" t="s">
        <v>24</v>
      </c>
      <c r="M9" s="6" t="s">
        <v>24</v>
      </c>
      <c r="N9" s="5">
        <v>8</v>
      </c>
      <c r="O9" s="5">
        <v>8</v>
      </c>
      <c r="P9" s="5">
        <v>8</v>
      </c>
      <c r="Q9" s="5">
        <v>8</v>
      </c>
      <c r="R9" s="5" t="s">
        <v>23</v>
      </c>
      <c r="S9" s="5" t="s">
        <v>24</v>
      </c>
      <c r="T9" s="6" t="s">
        <v>24</v>
      </c>
      <c r="U9" s="5">
        <v>8</v>
      </c>
      <c r="V9" s="5">
        <v>8</v>
      </c>
      <c r="W9" s="5">
        <v>8</v>
      </c>
      <c r="X9" s="5">
        <v>8</v>
      </c>
      <c r="Y9" s="5">
        <v>8</v>
      </c>
      <c r="Z9" s="5">
        <v>8</v>
      </c>
      <c r="AA9" s="6" t="s">
        <v>24</v>
      </c>
      <c r="AB9" s="5" t="s">
        <v>24</v>
      </c>
      <c r="AC9" s="5">
        <v>8</v>
      </c>
      <c r="AD9" s="5">
        <v>8</v>
      </c>
      <c r="AE9" s="5">
        <v>8</v>
      </c>
      <c r="AF9" s="5">
        <v>8</v>
      </c>
      <c r="AG9" s="5">
        <v>8</v>
      </c>
      <c r="AH9" s="6" t="s">
        <v>24</v>
      </c>
      <c r="AI9" s="5" t="s">
        <v>24</v>
      </c>
      <c r="AJ9" s="5" t="s">
        <v>24</v>
      </c>
      <c r="AK9" s="5">
        <v>8</v>
      </c>
      <c r="AL9" s="5">
        <v>8</v>
      </c>
      <c r="AM9" s="5">
        <v>8</v>
      </c>
      <c r="AN9" s="5">
        <v>8</v>
      </c>
      <c r="AO9" s="6">
        <v>7</v>
      </c>
      <c r="AP9" s="5">
        <v>8</v>
      </c>
      <c r="AQ9" s="5" t="s">
        <v>24</v>
      </c>
      <c r="AR9" s="5" t="s">
        <v>24</v>
      </c>
      <c r="AS9" s="5">
        <v>8</v>
      </c>
      <c r="AT9" s="5">
        <v>8</v>
      </c>
      <c r="AU9" s="5">
        <v>8</v>
      </c>
      <c r="AV9" s="6">
        <v>7</v>
      </c>
      <c r="AW9" s="5">
        <v>8</v>
      </c>
      <c r="AX9" s="5" t="s">
        <v>23</v>
      </c>
      <c r="AY9" s="5" t="s">
        <v>24</v>
      </c>
      <c r="AZ9" s="5" t="s">
        <v>24</v>
      </c>
      <c r="BA9" s="5">
        <v>8</v>
      </c>
      <c r="BB9" s="5">
        <v>8</v>
      </c>
      <c r="BC9" s="6">
        <v>7</v>
      </c>
      <c r="BD9" s="5">
        <v>8</v>
      </c>
      <c r="BE9" s="5">
        <v>8</v>
      </c>
    </row>
    <row r="10" spans="1:57" x14ac:dyDescent="0.25">
      <c r="A10" s="3" t="s">
        <v>31</v>
      </c>
      <c r="B10" s="5">
        <v>8</v>
      </c>
      <c r="C10" s="5">
        <v>8</v>
      </c>
      <c r="D10" s="5" t="s">
        <v>24</v>
      </c>
      <c r="E10" s="5" t="s">
        <v>24</v>
      </c>
      <c r="F10" s="6" t="s">
        <v>24</v>
      </c>
      <c r="G10" s="5">
        <v>8</v>
      </c>
      <c r="H10" s="5">
        <v>8</v>
      </c>
      <c r="I10" s="5">
        <v>8</v>
      </c>
      <c r="J10" s="5">
        <v>8</v>
      </c>
      <c r="K10" s="5" t="s">
        <v>23</v>
      </c>
      <c r="L10" s="5" t="s">
        <v>24</v>
      </c>
      <c r="M10" s="6" t="s">
        <v>24</v>
      </c>
      <c r="N10" s="5">
        <v>8</v>
      </c>
      <c r="O10" s="5">
        <v>8</v>
      </c>
      <c r="P10" s="5">
        <v>8</v>
      </c>
      <c r="Q10" s="5">
        <v>8</v>
      </c>
      <c r="R10" s="5">
        <v>8</v>
      </c>
      <c r="S10" s="5">
        <v>8</v>
      </c>
      <c r="T10" s="6" t="s">
        <v>24</v>
      </c>
      <c r="U10" s="5" t="s">
        <v>24</v>
      </c>
      <c r="V10" s="5">
        <v>8</v>
      </c>
      <c r="W10" s="5">
        <v>8</v>
      </c>
      <c r="X10" s="5">
        <v>8</v>
      </c>
      <c r="Y10" s="5">
        <v>8</v>
      </c>
      <c r="Z10" s="5">
        <v>8</v>
      </c>
      <c r="AA10" s="6" t="s">
        <v>24</v>
      </c>
      <c r="AB10" s="5" t="s">
        <v>24</v>
      </c>
      <c r="AC10" s="5" t="s">
        <v>24</v>
      </c>
      <c r="AD10" s="5">
        <v>8</v>
      </c>
      <c r="AE10" s="5">
        <v>8</v>
      </c>
      <c r="AF10" s="5">
        <v>8</v>
      </c>
      <c r="AG10" s="5">
        <v>8</v>
      </c>
      <c r="AH10" s="6">
        <v>7</v>
      </c>
      <c r="AI10" s="5">
        <v>8</v>
      </c>
      <c r="AJ10" s="5" t="s">
        <v>24</v>
      </c>
      <c r="AK10" s="5" t="s">
        <v>24</v>
      </c>
      <c r="AL10" s="5">
        <v>8</v>
      </c>
      <c r="AM10" s="5">
        <v>8</v>
      </c>
      <c r="AN10" s="5">
        <v>8</v>
      </c>
      <c r="AO10" s="6">
        <v>7</v>
      </c>
      <c r="AP10" s="5">
        <v>8</v>
      </c>
      <c r="AQ10" s="5" t="s">
        <v>23</v>
      </c>
      <c r="AR10" s="5" t="s">
        <v>24</v>
      </c>
      <c r="AS10" s="5" t="s">
        <v>24</v>
      </c>
      <c r="AT10" s="5">
        <v>8</v>
      </c>
      <c r="AU10" s="5">
        <v>8</v>
      </c>
      <c r="AV10" s="6">
        <v>7</v>
      </c>
      <c r="AW10" s="5">
        <v>8</v>
      </c>
      <c r="AX10" s="5">
        <v>8</v>
      </c>
      <c r="AY10" s="5" t="s">
        <v>23</v>
      </c>
      <c r="AZ10" s="5" t="s">
        <v>24</v>
      </c>
      <c r="BA10" s="5" t="s">
        <v>24</v>
      </c>
      <c r="BB10" s="5">
        <v>8</v>
      </c>
      <c r="BC10" s="6">
        <v>7</v>
      </c>
      <c r="BD10" s="5">
        <v>8</v>
      </c>
      <c r="BE10" s="5">
        <v>8</v>
      </c>
    </row>
    <row r="14" spans="1:57" x14ac:dyDescent="0.25">
      <c r="A14" t="s">
        <v>32</v>
      </c>
      <c r="D14" s="48" t="s">
        <v>33</v>
      </c>
      <c r="E14" s="48"/>
      <c r="F14" s="48"/>
      <c r="G14" s="49">
        <f>DATE('C130'!E1,1,1)</f>
        <v>46023</v>
      </c>
      <c r="H14" s="49"/>
      <c r="I14" s="49"/>
      <c r="N14">
        <v>1</v>
      </c>
      <c r="O14" s="10" t="s">
        <v>49</v>
      </c>
      <c r="P14" s="10" t="s">
        <v>50</v>
      </c>
      <c r="Q14" s="11">
        <v>1000</v>
      </c>
      <c r="R14" s="10"/>
      <c r="T14" s="11"/>
    </row>
    <row r="15" spans="1:57" x14ac:dyDescent="0.25">
      <c r="A15" t="s">
        <v>34</v>
      </c>
      <c r="D15" s="48" t="s">
        <v>35</v>
      </c>
      <c r="E15" s="48"/>
      <c r="F15" s="48"/>
      <c r="G15" s="49">
        <f>G17-48</f>
        <v>46070</v>
      </c>
      <c r="H15" s="49"/>
      <c r="I15" s="49"/>
      <c r="N15">
        <v>2</v>
      </c>
      <c r="O15" s="10" t="s">
        <v>51</v>
      </c>
      <c r="P15" s="10" t="s">
        <v>58</v>
      </c>
      <c r="Q15" s="11">
        <v>2000</v>
      </c>
      <c r="R15" s="10"/>
      <c r="T15" s="11"/>
    </row>
    <row r="16" spans="1:57" x14ac:dyDescent="0.25">
      <c r="D16" s="48" t="s">
        <v>36</v>
      </c>
      <c r="E16" s="48"/>
      <c r="F16" s="48"/>
      <c r="G16" s="52">
        <f>G17-25</f>
        <v>46093</v>
      </c>
      <c r="H16" s="52"/>
      <c r="I16" s="52"/>
      <c r="N16">
        <v>3</v>
      </c>
      <c r="O16" s="10" t="s">
        <v>52</v>
      </c>
      <c r="P16" s="10" t="s">
        <v>59</v>
      </c>
      <c r="Q16" s="11">
        <v>3000</v>
      </c>
      <c r="R16" s="10"/>
      <c r="T16" s="11"/>
    </row>
    <row r="17" spans="4:20" x14ac:dyDescent="0.25">
      <c r="D17" s="48" t="s">
        <v>37</v>
      </c>
      <c r="E17" s="48"/>
      <c r="F17" s="48"/>
      <c r="G17" s="49">
        <f>ROUND(DATE('C130'!E1,4,MOD(234-11*MOD('C130'!E1,19),30))/7,0)*7-6+1</f>
        <v>46118</v>
      </c>
      <c r="H17" s="49"/>
      <c r="I17" s="49"/>
      <c r="N17">
        <v>4</v>
      </c>
      <c r="O17" s="10" t="s">
        <v>53</v>
      </c>
      <c r="P17" s="10" t="s">
        <v>60</v>
      </c>
      <c r="Q17" s="11">
        <v>4000</v>
      </c>
      <c r="R17" s="10"/>
      <c r="T17" s="11"/>
    </row>
    <row r="18" spans="4:20" x14ac:dyDescent="0.25">
      <c r="D18" s="48" t="s">
        <v>38</v>
      </c>
      <c r="E18" s="48"/>
      <c r="F18" s="48"/>
      <c r="G18" s="49">
        <f>DATE('C130'!E1,5,1)</f>
        <v>46143</v>
      </c>
      <c r="H18" s="49"/>
      <c r="I18" s="49"/>
      <c r="N18">
        <v>5</v>
      </c>
      <c r="O18" s="10" t="s">
        <v>54</v>
      </c>
      <c r="P18" s="10" t="s">
        <v>61</v>
      </c>
      <c r="Q18" s="11">
        <v>5000</v>
      </c>
      <c r="R18" s="10"/>
      <c r="T18" s="11"/>
    </row>
    <row r="19" spans="4:20" x14ac:dyDescent="0.25">
      <c r="D19" s="51" t="s">
        <v>39</v>
      </c>
      <c r="E19" s="51"/>
      <c r="F19" s="51"/>
      <c r="G19" s="49">
        <f>DATE('C130'!E1,5,8)</f>
        <v>46150</v>
      </c>
      <c r="H19" s="49"/>
      <c r="I19" s="49"/>
      <c r="N19">
        <v>6</v>
      </c>
      <c r="O19" s="10" t="s">
        <v>55</v>
      </c>
      <c r="P19" s="10" t="s">
        <v>62</v>
      </c>
      <c r="Q19" s="11">
        <v>6000</v>
      </c>
      <c r="R19" s="10"/>
      <c r="T19" s="11"/>
    </row>
    <row r="20" spans="4:20" x14ac:dyDescent="0.25">
      <c r="D20" s="48" t="s">
        <v>40</v>
      </c>
      <c r="E20" s="48"/>
      <c r="F20" s="48"/>
      <c r="G20" s="49">
        <f>G17+38</f>
        <v>46156</v>
      </c>
      <c r="H20" s="49"/>
      <c r="I20" s="49"/>
      <c r="N20">
        <v>7</v>
      </c>
      <c r="O20" s="10" t="s">
        <v>56</v>
      </c>
      <c r="P20" s="10" t="s">
        <v>63</v>
      </c>
      <c r="Q20" s="11">
        <v>7000</v>
      </c>
      <c r="R20" s="10"/>
      <c r="T20" s="11"/>
    </row>
    <row r="21" spans="4:20" x14ac:dyDescent="0.25">
      <c r="D21" s="48" t="s">
        <v>41</v>
      </c>
      <c r="E21" s="48"/>
      <c r="F21" s="48"/>
      <c r="G21" s="49">
        <f>G17+49</f>
        <v>46167</v>
      </c>
      <c r="H21" s="49"/>
      <c r="I21" s="49"/>
      <c r="N21">
        <v>8</v>
      </c>
      <c r="O21" s="10" t="s">
        <v>57</v>
      </c>
      <c r="P21" s="10" t="s">
        <v>64</v>
      </c>
      <c r="Q21" s="11">
        <v>8000</v>
      </c>
      <c r="R21" s="10"/>
      <c r="T21" s="11"/>
    </row>
    <row r="22" spans="4:20" x14ac:dyDescent="0.25">
      <c r="D22" s="50" t="s">
        <v>42</v>
      </c>
      <c r="E22" s="50"/>
      <c r="F22" s="50"/>
      <c r="G22" s="49">
        <f>DATE('C130'!E1,7,14)</f>
        <v>46217</v>
      </c>
      <c r="H22" s="49"/>
      <c r="I22" s="49"/>
      <c r="O22" s="3"/>
      <c r="P22" s="3"/>
      <c r="Q22" s="3"/>
      <c r="R22" s="3"/>
      <c r="S22" s="9"/>
      <c r="T22" s="9"/>
    </row>
    <row r="23" spans="4:20" x14ac:dyDescent="0.25">
      <c r="D23" s="50" t="s">
        <v>43</v>
      </c>
      <c r="E23" s="50"/>
      <c r="F23" s="50"/>
      <c r="G23" s="49">
        <f>DATE('C130'!E1,8,15)</f>
        <v>46249</v>
      </c>
      <c r="H23" s="49"/>
      <c r="I23" s="49"/>
      <c r="O23" s="3"/>
      <c r="P23" s="3"/>
      <c r="Q23" s="3"/>
      <c r="R23" s="3"/>
      <c r="S23" s="9"/>
    </row>
    <row r="24" spans="4:20" x14ac:dyDescent="0.25">
      <c r="D24" s="48" t="s">
        <v>44</v>
      </c>
      <c r="E24" s="48"/>
      <c r="F24" s="48"/>
      <c r="G24" s="49">
        <f>DATE('C130'!E1,11,1)</f>
        <v>46327</v>
      </c>
      <c r="H24" s="49"/>
      <c r="I24" s="49"/>
      <c r="O24" s="3"/>
      <c r="P24" s="3"/>
      <c r="Q24" s="3"/>
      <c r="R24" s="3"/>
      <c r="S24" s="9"/>
    </row>
    <row r="25" spans="4:20" x14ac:dyDescent="0.25">
      <c r="D25" s="50" t="s">
        <v>45</v>
      </c>
      <c r="E25" s="50"/>
      <c r="F25" s="50"/>
      <c r="G25" s="49">
        <f>DATE('C130'!E1,11,11)</f>
        <v>46337</v>
      </c>
      <c r="H25" s="49"/>
      <c r="I25" s="49"/>
    </row>
    <row r="26" spans="4:20" x14ac:dyDescent="0.25">
      <c r="D26" s="48" t="s">
        <v>46</v>
      </c>
      <c r="E26" s="48"/>
      <c r="F26" s="48"/>
      <c r="G26" s="49">
        <f>DATE('C130'!E1,12,25)</f>
        <v>46381</v>
      </c>
      <c r="H26" s="49"/>
      <c r="I26" s="49"/>
    </row>
  </sheetData>
  <mergeCells count="26">
    <mergeCell ref="D14:F14"/>
    <mergeCell ref="G14:I14"/>
    <mergeCell ref="D15:F15"/>
    <mergeCell ref="G15:I15"/>
    <mergeCell ref="D16:F16"/>
    <mergeCell ref="G16:I16"/>
    <mergeCell ref="D17:F17"/>
    <mergeCell ref="G17:I17"/>
    <mergeCell ref="D18:F18"/>
    <mergeCell ref="G18:I18"/>
    <mergeCell ref="D19:F19"/>
    <mergeCell ref="G19:I19"/>
    <mergeCell ref="D20:F20"/>
    <mergeCell ref="G20:I20"/>
    <mergeCell ref="D21:F21"/>
    <mergeCell ref="G21:I21"/>
    <mergeCell ref="D22:F22"/>
    <mergeCell ref="G22:I22"/>
    <mergeCell ref="D26:F26"/>
    <mergeCell ref="G26:I26"/>
    <mergeCell ref="D23:F23"/>
    <mergeCell ref="G23:I23"/>
    <mergeCell ref="D24:F24"/>
    <mergeCell ref="G24:I24"/>
    <mergeCell ref="D25:F25"/>
    <mergeCell ref="G25:I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BA80C-A236-4D30-BD4A-848FACED3830}">
  <sheetPr codeName="Feuil3"/>
  <dimension ref="D5:E18"/>
  <sheetViews>
    <sheetView showGridLines="0" workbookViewId="0">
      <selection activeCell="L8" sqref="L8"/>
    </sheetView>
  </sheetViews>
  <sheetFormatPr baseColWidth="10" defaultRowHeight="15" x14ac:dyDescent="0.25"/>
  <cols>
    <col min="4" max="4" width="19.28515625" bestFit="1" customWidth="1"/>
    <col min="5" max="5" width="34" bestFit="1" customWidth="1"/>
  </cols>
  <sheetData>
    <row r="5" spans="4:5" ht="18.75" x14ac:dyDescent="0.25">
      <c r="D5" s="8" t="str">
        <f>Index!D14</f>
        <v>Jour de l'an</v>
      </c>
      <c r="E5" s="13">
        <f>Index!G14</f>
        <v>46023</v>
      </c>
    </row>
    <row r="6" spans="4:5" ht="18.75" x14ac:dyDescent="0.25">
      <c r="D6" s="8" t="str">
        <f>Index!D15</f>
        <v>Mardi Gras</v>
      </c>
      <c r="E6" s="13">
        <f>Index!G15</f>
        <v>46070</v>
      </c>
    </row>
    <row r="7" spans="4:5" ht="18.75" x14ac:dyDescent="0.25">
      <c r="D7" s="8" t="str">
        <f>Index!D16</f>
        <v>Mi Carême</v>
      </c>
      <c r="E7" s="13">
        <f>Index!G16</f>
        <v>46093</v>
      </c>
    </row>
    <row r="8" spans="4:5" ht="18.75" x14ac:dyDescent="0.25">
      <c r="D8" s="8" t="str">
        <f>Index!D17</f>
        <v>Lundi de Pâques</v>
      </c>
      <c r="E8" s="13">
        <f>Index!G17</f>
        <v>46118</v>
      </c>
    </row>
    <row r="9" spans="4:5" ht="18.75" x14ac:dyDescent="0.25">
      <c r="D9" s="8" t="str">
        <f>Index!D18</f>
        <v>1er Mai</v>
      </c>
      <c r="E9" s="13">
        <f>Index!G18</f>
        <v>46143</v>
      </c>
    </row>
    <row r="10" spans="4:5" ht="18.75" x14ac:dyDescent="0.25">
      <c r="D10" s="8" t="str">
        <f>Index!D19</f>
        <v>8 Mai</v>
      </c>
      <c r="E10" s="13">
        <f>Index!G19</f>
        <v>46150</v>
      </c>
    </row>
    <row r="11" spans="4:5" ht="18.75" x14ac:dyDescent="0.25">
      <c r="D11" s="8" t="str">
        <f>Index!D20</f>
        <v>Ascension</v>
      </c>
      <c r="E11" s="13">
        <f>Index!G20</f>
        <v>46156</v>
      </c>
    </row>
    <row r="12" spans="4:5" ht="18.75" x14ac:dyDescent="0.25">
      <c r="D12" s="8" t="str">
        <f>Index!D21</f>
        <v>Pentecôte</v>
      </c>
      <c r="E12" s="13">
        <f>Index!G21</f>
        <v>46167</v>
      </c>
    </row>
    <row r="13" spans="4:5" ht="18.75" x14ac:dyDescent="0.25">
      <c r="D13" s="8" t="str">
        <f>Index!D22</f>
        <v>14 Juillet</v>
      </c>
      <c r="E13" s="13">
        <f>Index!G22</f>
        <v>46217</v>
      </c>
    </row>
    <row r="14" spans="4:5" ht="18.75" x14ac:dyDescent="0.25">
      <c r="D14" s="8" t="str">
        <f>Index!D23</f>
        <v>15 Août</v>
      </c>
      <c r="E14" s="13">
        <f>Index!G23</f>
        <v>46249</v>
      </c>
    </row>
    <row r="15" spans="4:5" ht="18.75" x14ac:dyDescent="0.25">
      <c r="D15" s="8" t="str">
        <f>Index!D24</f>
        <v>1er Novembre</v>
      </c>
      <c r="E15" s="13">
        <f>Index!G24</f>
        <v>46327</v>
      </c>
    </row>
    <row r="16" spans="4:5" ht="18.75" x14ac:dyDescent="0.25">
      <c r="D16" s="8" t="str">
        <f>Index!D25</f>
        <v>11 Novembre</v>
      </c>
      <c r="E16" s="13">
        <f>Index!G25</f>
        <v>46337</v>
      </c>
    </row>
    <row r="17" spans="4:5" ht="18.75" x14ac:dyDescent="0.25">
      <c r="D17" s="8" t="str">
        <f>Index!D26</f>
        <v>Noël</v>
      </c>
      <c r="E17" s="13">
        <f>Index!G26</f>
        <v>46381</v>
      </c>
    </row>
    <row r="18" spans="4:5" x14ac:dyDescent="0.25">
      <c r="E18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C130</vt:lpstr>
      <vt:lpstr>Index</vt:lpstr>
      <vt:lpstr>Fériés</vt:lpstr>
      <vt:lpstr>férié</vt:lpstr>
      <vt:lpstr>groupe</vt:lpstr>
      <vt:lpstr>matricule</vt:lpstr>
      <vt:lpstr>nom</vt:lpstr>
      <vt:lpstr>prenom</vt:lpstr>
      <vt:lpstr>roul1</vt:lpstr>
      <vt:lpstr>roul2</vt:lpstr>
      <vt:lpstr>roul3</vt:lpstr>
      <vt:lpstr>roul4</vt:lpstr>
      <vt:lpstr>roul5</vt:lpstr>
      <vt:lpstr>roul6</vt:lpstr>
      <vt:lpstr>roul7</vt:lpstr>
      <vt:lpstr>roul8</vt:lpstr>
    </vt:vector>
  </TitlesOfParts>
  <Company>Mairie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Morvan, Jean-Yves</dc:creator>
  <cp:lastModifiedBy>joel colpin</cp:lastModifiedBy>
  <cp:lastPrinted>2025-12-11T08:09:16Z</cp:lastPrinted>
  <dcterms:created xsi:type="dcterms:W3CDTF">2025-12-04T08:38:26Z</dcterms:created>
  <dcterms:modified xsi:type="dcterms:W3CDTF">2025-12-12T10:58:34Z</dcterms:modified>
</cp:coreProperties>
</file>