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6AE3A68-AE5A-4C3B-8DE1-F35ACB8FA337}" xr6:coauthVersionLast="47" xr6:coauthVersionMax="47" xr10:uidLastSave="{00000000-0000-0000-0000-000000000000}"/>
  <bookViews>
    <workbookView xWindow="15" yWindow="0" windowWidth="28785" windowHeight="15480" tabRatio="404" xr2:uid="{00000000-000D-0000-FFFF-FFFF00000000}"/>
  </bookViews>
  <sheets>
    <sheet name="2025" sheetId="5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4" i="50" l="1"/>
  <c r="M15" i="50"/>
  <c r="M16" i="50"/>
  <c r="M17" i="50"/>
  <c r="M18" i="50"/>
  <c r="M13" i="50"/>
  <c r="N14" i="50"/>
  <c r="P14" i="50" s="1"/>
  <c r="N15" i="50"/>
  <c r="P15" i="50" s="1"/>
  <c r="N16" i="50"/>
  <c r="P16" i="50" s="1"/>
  <c r="N17" i="50"/>
  <c r="P17" i="50" s="1"/>
  <c r="N18" i="50"/>
  <c r="P18" i="50" s="1"/>
  <c r="N13" i="50"/>
  <c r="P13" i="50" s="1"/>
  <c r="I16" i="50" l="1"/>
  <c r="I14" i="50"/>
  <c r="I13" i="50"/>
  <c r="I17" i="50"/>
  <c r="I15" i="50"/>
  <c r="I18" i="50"/>
  <c r="N25" i="50" l="1"/>
  <c r="J22" i="50"/>
  <c r="M22" i="50" s="1"/>
  <c r="N27" i="50"/>
  <c r="J26" i="50"/>
  <c r="M26" i="50" s="1"/>
  <c r="N24" i="50"/>
  <c r="N23" i="50"/>
  <c r="J24" i="50"/>
  <c r="M24" i="50" s="1"/>
  <c r="N22" i="50"/>
  <c r="N26" i="50"/>
  <c r="J25" i="50"/>
  <c r="M25" i="50" s="1"/>
  <c r="J23" i="50"/>
  <c r="M23" i="50" s="1"/>
  <c r="J27" i="50"/>
  <c r="O27" i="50" l="1"/>
  <c r="M27" i="50"/>
  <c r="O26" i="50"/>
  <c r="O22" i="50"/>
  <c r="O24" i="50"/>
  <c r="O23" i="50"/>
  <c r="O25" i="50"/>
</calcChain>
</file>

<file path=xl/sharedStrings.xml><?xml version="1.0" encoding="utf-8"?>
<sst xmlns="http://schemas.openxmlformats.org/spreadsheetml/2006/main" count="66" uniqueCount="21">
  <si>
    <t>France</t>
  </si>
  <si>
    <t>Italie</t>
  </si>
  <si>
    <t>Irlande</t>
  </si>
  <si>
    <t>Ecosse</t>
  </si>
  <si>
    <t>Pays de Galles</t>
  </si>
  <si>
    <t>Angleterre</t>
  </si>
  <si>
    <t>Points</t>
  </si>
  <si>
    <t>Année</t>
  </si>
  <si>
    <t>SEMAINE 1</t>
  </si>
  <si>
    <t>SEMAINE 2</t>
  </si>
  <si>
    <t>SEMAINE 3</t>
  </si>
  <si>
    <t>SEMAINE 4</t>
  </si>
  <si>
    <t>SEMAINE 5</t>
  </si>
  <si>
    <t>Equipe</t>
  </si>
  <si>
    <t>Rang</t>
  </si>
  <si>
    <t>Classement</t>
  </si>
  <si>
    <t>SIX  NATIONS  MASCULIN</t>
  </si>
  <si>
    <t>Cuillère en Bois</t>
  </si>
  <si>
    <t>Pts</t>
  </si>
  <si>
    <t>Vict</t>
  </si>
  <si>
    <t>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</si>
</sst>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  <font>
      <sz val="16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2" borderId="0" xfId="0" applyFont="1" applyFill="1"/>
    <xf numFmtId="0" fontId="4" fillId="4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horizontal="center" vertical="center"/>
    </xf>
    <xf numFmtId="0" fontId="3" fillId="3" borderId="11" xfId="0" applyFon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0" xfId="0" applyFill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0" borderId="9" xfId="0" applyBorder="1"/>
    <xf numFmtId="0" fontId="4" fillId="4" borderId="1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ECF2CE"/>
      <color rgb="FF0000FF"/>
      <color rgb="FFFFFF99"/>
      <color rgb="FFFD9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289890</xdr:colOff>
      <xdr:row>12</xdr:row>
      <xdr:rowOff>220869</xdr:rowOff>
    </xdr:from>
    <xdr:to>
      <xdr:col>25</xdr:col>
      <xdr:colOff>220868</xdr:colOff>
      <xdr:row>22</xdr:row>
      <xdr:rowOff>13803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FBEE22D-28F2-6A96-DA00-B7329D858316}"/>
            </a:ext>
          </a:extLst>
        </xdr:cNvPr>
        <xdr:cNvSpPr txBox="1"/>
      </xdr:nvSpPr>
      <xdr:spPr>
        <a:xfrm>
          <a:off x="13265977" y="3671956"/>
          <a:ext cx="4251739" cy="23743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la plage en rouge tient compte des pts et de la dp c'est ce qui determine ton classement</a:t>
          </a:r>
        </a:p>
        <a:p>
          <a:r>
            <a:rPr lang="fr-FR" sz="2400"/>
            <a:t>Tu pourras tout passer de la même couleur que le fond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B1:Y30"/>
  <sheetViews>
    <sheetView showZeros="0" tabSelected="1" zoomScale="69" zoomScaleNormal="69" workbookViewId="0">
      <pane xSplit="1" ySplit="32" topLeftCell="B33" activePane="bottomRight" state="frozen"/>
      <selection pane="topRight" activeCell="B1" sqref="B1"/>
      <selection pane="bottomLeft" activeCell="A33" sqref="A33"/>
      <selection pane="bottomRight" activeCell="AB20" sqref="AB20"/>
    </sheetView>
  </sheetViews>
  <sheetFormatPr baseColWidth="10" defaultRowHeight="15" x14ac:dyDescent="0.25"/>
  <cols>
    <col min="1" max="1" width="2.85546875" style="1" customWidth="1"/>
    <col min="2" max="2" width="20.7109375" style="1" customWidth="1"/>
    <col min="3" max="3" width="9.7109375" style="1" customWidth="1"/>
    <col min="4" max="5" width="7.7109375" style="1" customWidth="1"/>
    <col min="6" max="6" width="4.5703125" style="1" customWidth="1"/>
    <col min="7" max="7" width="20.7109375" style="1" customWidth="1"/>
    <col min="8" max="8" width="9.7109375" style="1" customWidth="1"/>
    <col min="9" max="10" width="7.7109375" style="1" customWidth="1"/>
    <col min="11" max="11" width="9.7109375" style="1" customWidth="1"/>
    <col min="12" max="12" width="20.7109375" style="1" customWidth="1"/>
    <col min="13" max="13" width="9.7109375" style="1" customWidth="1"/>
    <col min="14" max="15" width="7.7109375" style="1" customWidth="1"/>
    <col min="16" max="16" width="9.7109375" style="1" customWidth="1"/>
    <col min="17" max="17" width="20.7109375" style="1" customWidth="1"/>
    <col min="18" max="18" width="9.7109375" style="1" customWidth="1"/>
    <col min="19" max="20" width="7.7109375" style="1" customWidth="1"/>
    <col min="21" max="21" width="3.7109375" style="1" customWidth="1"/>
    <col min="22" max="22" width="20.7109375" style="1" customWidth="1"/>
    <col min="23" max="23" width="9.7109375" style="1" customWidth="1"/>
    <col min="24" max="25" width="7.7109375" style="1" customWidth="1"/>
    <col min="26" max="26" width="11.42578125" style="1" customWidth="1"/>
    <col min="27" max="16384" width="11.42578125" style="1"/>
  </cols>
  <sheetData>
    <row r="1" spans="2:25" ht="39.75" customHeight="1" x14ac:dyDescent="0.25">
      <c r="B1" s="31" t="s">
        <v>16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2:25" ht="32.1" customHeight="1" x14ac:dyDescent="0.25">
      <c r="B2" s="31" t="s">
        <v>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2:25" ht="18.75" x14ac:dyDescent="0.25">
      <c r="B3" s="32" t="s">
        <v>8</v>
      </c>
      <c r="C3" s="33"/>
      <c r="D3" s="20" t="s">
        <v>18</v>
      </c>
      <c r="E3" s="21" t="s">
        <v>19</v>
      </c>
      <c r="G3" s="32" t="s">
        <v>9</v>
      </c>
      <c r="H3" s="33"/>
      <c r="I3" s="25" t="s">
        <v>18</v>
      </c>
      <c r="J3" s="21" t="s">
        <v>19</v>
      </c>
      <c r="L3" s="32" t="s">
        <v>10</v>
      </c>
      <c r="M3" s="33"/>
      <c r="N3" s="25" t="s">
        <v>18</v>
      </c>
      <c r="O3" s="21" t="s">
        <v>19</v>
      </c>
      <c r="Q3" s="32" t="s">
        <v>11</v>
      </c>
      <c r="R3" s="33"/>
      <c r="S3" s="25" t="s">
        <v>18</v>
      </c>
      <c r="T3" s="21" t="s">
        <v>19</v>
      </c>
      <c r="V3" s="32" t="s">
        <v>12</v>
      </c>
      <c r="W3" s="33"/>
      <c r="X3" s="25" t="s">
        <v>18</v>
      </c>
      <c r="Y3" s="21" t="s">
        <v>19</v>
      </c>
    </row>
    <row r="4" spans="2:25" ht="18.75" x14ac:dyDescent="0.3">
      <c r="B4" s="17" t="s">
        <v>0</v>
      </c>
      <c r="C4" s="18"/>
      <c r="D4" s="18">
        <v>5</v>
      </c>
      <c r="E4" s="19"/>
      <c r="G4" s="17" t="s">
        <v>1</v>
      </c>
      <c r="H4" s="18"/>
      <c r="I4" s="22">
        <v>0</v>
      </c>
      <c r="J4" s="8">
        <v>0</v>
      </c>
      <c r="L4" s="17" t="s">
        <v>4</v>
      </c>
      <c r="M4" s="18"/>
      <c r="N4" s="22">
        <v>0</v>
      </c>
      <c r="O4" s="8">
        <v>0</v>
      </c>
      <c r="Q4" s="17" t="s">
        <v>2</v>
      </c>
      <c r="R4" s="18"/>
      <c r="S4" s="22">
        <v>0</v>
      </c>
      <c r="T4" s="8">
        <v>0</v>
      </c>
      <c r="V4" s="17" t="s">
        <v>1</v>
      </c>
      <c r="W4" s="18"/>
      <c r="X4" s="22">
        <v>0</v>
      </c>
      <c r="Y4" s="8">
        <v>0</v>
      </c>
    </row>
    <row r="5" spans="2:25" ht="18.75" x14ac:dyDescent="0.3">
      <c r="B5" s="3" t="s">
        <v>4</v>
      </c>
      <c r="C5" s="9"/>
      <c r="D5" s="14">
        <v>4</v>
      </c>
      <c r="E5" s="11"/>
      <c r="G5" s="3" t="s">
        <v>4</v>
      </c>
      <c r="H5" s="9"/>
      <c r="I5" s="9">
        <v>0</v>
      </c>
      <c r="J5" s="10">
        <v>0</v>
      </c>
      <c r="L5" s="3" t="s">
        <v>2</v>
      </c>
      <c r="M5" s="9"/>
      <c r="N5" s="9">
        <v>0</v>
      </c>
      <c r="O5" s="10">
        <v>0</v>
      </c>
      <c r="Q5" s="3" t="s">
        <v>0</v>
      </c>
      <c r="R5" s="9"/>
      <c r="S5" s="9">
        <v>0</v>
      </c>
      <c r="T5" s="10">
        <v>0</v>
      </c>
      <c r="V5" s="3" t="s">
        <v>2</v>
      </c>
      <c r="W5" s="9"/>
      <c r="X5" s="9">
        <v>0</v>
      </c>
      <c r="Y5" s="10">
        <v>0</v>
      </c>
    </row>
    <row r="6" spans="2:25" ht="18.75" x14ac:dyDescent="0.3">
      <c r="B6" s="17" t="s">
        <v>3</v>
      </c>
      <c r="C6" s="18"/>
      <c r="D6" s="18">
        <v>3</v>
      </c>
      <c r="E6" s="19"/>
      <c r="G6" s="2" t="s">
        <v>5</v>
      </c>
      <c r="H6" s="7"/>
      <c r="I6" s="22">
        <v>0</v>
      </c>
      <c r="J6" s="8">
        <v>0</v>
      </c>
      <c r="L6" s="2" t="s">
        <v>5</v>
      </c>
      <c r="M6" s="7"/>
      <c r="N6" s="22">
        <v>0</v>
      </c>
      <c r="O6" s="8">
        <v>0</v>
      </c>
      <c r="Q6" s="2" t="s">
        <v>3</v>
      </c>
      <c r="R6" s="7"/>
      <c r="S6" s="22">
        <v>0</v>
      </c>
      <c r="T6" s="8">
        <v>0</v>
      </c>
      <c r="V6" s="2" t="s">
        <v>4</v>
      </c>
      <c r="W6" s="7"/>
      <c r="X6" s="22">
        <v>0</v>
      </c>
      <c r="Y6" s="8">
        <v>0</v>
      </c>
    </row>
    <row r="7" spans="2:25" ht="18.75" customHeight="1" x14ac:dyDescent="0.3">
      <c r="B7" s="3" t="s">
        <v>1</v>
      </c>
      <c r="C7" s="9"/>
      <c r="D7" s="14">
        <v>2</v>
      </c>
      <c r="E7" s="11"/>
      <c r="G7" s="3" t="s">
        <v>0</v>
      </c>
      <c r="H7" s="9"/>
      <c r="I7" s="9">
        <v>0</v>
      </c>
      <c r="J7" s="10">
        <v>0</v>
      </c>
      <c r="L7" s="3" t="s">
        <v>3</v>
      </c>
      <c r="M7" s="9"/>
      <c r="N7" s="9">
        <v>0</v>
      </c>
      <c r="O7" s="10">
        <v>0</v>
      </c>
      <c r="Q7" s="3" t="s">
        <v>4</v>
      </c>
      <c r="R7" s="9"/>
      <c r="S7" s="9">
        <v>0</v>
      </c>
      <c r="T7" s="10">
        <v>0</v>
      </c>
      <c r="V7" s="3" t="s">
        <v>5</v>
      </c>
      <c r="W7" s="9"/>
      <c r="X7" s="9">
        <v>0</v>
      </c>
      <c r="Y7" s="10">
        <v>0</v>
      </c>
    </row>
    <row r="8" spans="2:25" ht="18.75" customHeight="1" x14ac:dyDescent="0.3">
      <c r="B8" s="17" t="s">
        <v>2</v>
      </c>
      <c r="C8" s="18"/>
      <c r="D8" s="18">
        <v>3</v>
      </c>
      <c r="E8" s="19"/>
      <c r="G8" s="2" t="s">
        <v>3</v>
      </c>
      <c r="H8" s="7"/>
      <c r="I8" s="22">
        <v>0</v>
      </c>
      <c r="J8" s="8">
        <v>0</v>
      </c>
      <c r="L8" s="2" t="s">
        <v>1</v>
      </c>
      <c r="M8" s="7"/>
      <c r="N8" s="22">
        <v>0</v>
      </c>
      <c r="O8" s="8">
        <v>0</v>
      </c>
      <c r="Q8" s="2" t="s">
        <v>5</v>
      </c>
      <c r="R8" s="7"/>
      <c r="S8" s="22">
        <v>0</v>
      </c>
      <c r="T8" s="8">
        <v>0</v>
      </c>
      <c r="V8" s="2" t="s">
        <v>0</v>
      </c>
      <c r="W8" s="7"/>
      <c r="X8" s="22">
        <v>0</v>
      </c>
      <c r="Y8" s="8">
        <v>0</v>
      </c>
    </row>
    <row r="9" spans="2:25" ht="18.75" customHeight="1" x14ac:dyDescent="0.3">
      <c r="B9" s="3" t="s">
        <v>5</v>
      </c>
      <c r="C9" s="9"/>
      <c r="D9" s="14">
        <v>6</v>
      </c>
      <c r="E9" s="11"/>
      <c r="G9" s="3" t="s">
        <v>2</v>
      </c>
      <c r="H9" s="9"/>
      <c r="I9" s="9">
        <v>0</v>
      </c>
      <c r="J9" s="10">
        <v>0</v>
      </c>
      <c r="L9" s="3" t="s">
        <v>0</v>
      </c>
      <c r="M9" s="9"/>
      <c r="N9" s="9">
        <v>0</v>
      </c>
      <c r="O9" s="10">
        <v>0</v>
      </c>
      <c r="Q9" s="3" t="s">
        <v>1</v>
      </c>
      <c r="R9" s="9"/>
      <c r="S9" s="9">
        <v>0</v>
      </c>
      <c r="T9" s="10">
        <v>0</v>
      </c>
      <c r="V9" s="3" t="s">
        <v>3</v>
      </c>
      <c r="W9" s="9"/>
      <c r="X9" s="9">
        <v>0</v>
      </c>
      <c r="Y9" s="10">
        <v>0</v>
      </c>
    </row>
    <row r="10" spans="2:25" ht="23.1" customHeight="1" x14ac:dyDescent="0.3">
      <c r="B10" s="4"/>
      <c r="C10" s="4"/>
      <c r="D10" s="4"/>
    </row>
    <row r="11" spans="2:25" ht="27" customHeight="1" x14ac:dyDescent="0.25">
      <c r="I11" s="35" t="s">
        <v>6</v>
      </c>
      <c r="J11" s="36"/>
      <c r="K11" s="36"/>
      <c r="L11" s="36"/>
      <c r="M11" s="36"/>
      <c r="N11" s="36"/>
      <c r="O11" s="37"/>
    </row>
    <row r="12" spans="2:25" ht="21" customHeight="1" x14ac:dyDescent="0.25">
      <c r="I12" s="15" t="s">
        <v>14</v>
      </c>
      <c r="J12" s="38" t="s">
        <v>13</v>
      </c>
      <c r="K12" s="38"/>
      <c r="L12" s="38"/>
      <c r="M12" s="27" t="s">
        <v>19</v>
      </c>
      <c r="N12" s="27" t="s">
        <v>18</v>
      </c>
      <c r="O12" s="27" t="s">
        <v>20</v>
      </c>
      <c r="P12" s="48"/>
    </row>
    <row r="13" spans="2:25" ht="21" customHeight="1" x14ac:dyDescent="0.25">
      <c r="H13" s="24"/>
      <c r="I13" s="6">
        <f>IF(P13&lt;&gt;0,RANK(P13,$P$13:$P$18),IF(O13&lt;&gt;0,RANK($O$13,$O$13:$O$18),""))</f>
        <v>1</v>
      </c>
      <c r="J13" s="34" t="s">
        <v>5</v>
      </c>
      <c r="K13" s="34"/>
      <c r="L13" s="34"/>
      <c r="M13" s="46">
        <f>SUMIFS($E$4:$E$9,$B$4:$B$9,J13)+SUMIFS($J$4:$J$9,$G$4:$G$9,J13)+SUMIFS($O$4:$O$9,$L$4:$L$9,J13)+SUMIFS($T$4:$T$9,$Q$4:$Q$9,J13)+SUMIFS($Y$4:$Y$9,$V$4:$V$9,J13)</f>
        <v>0</v>
      </c>
      <c r="N13" s="47">
        <f>SUMIFS($D$4:$D$9,$B$4:$B$9,J13)+SUMIFS($I$4:$I$9,$G$4:$G$9,J13)+SUMIFS($N$4:$N$9,$L$4:$L$9,J3)+SUMIFS($S$4:$S$9,$Q$4:$Q$9,J13)+SUMIFS($X$4:$X$9,$V$4:$V$9,J13)</f>
        <v>6</v>
      </c>
      <c r="O13" s="29">
        <v>0</v>
      </c>
      <c r="P13" s="49">
        <f>N13*1000+O13</f>
        <v>6000</v>
      </c>
    </row>
    <row r="14" spans="2:25" ht="21" customHeight="1" x14ac:dyDescent="0.25">
      <c r="H14" s="24"/>
      <c r="I14" s="6">
        <f>IF(P14&lt;&gt;0,RANK(P14,$P$13:$P$18),IF(O14&lt;&gt;0,RANK($O$13,$O$13:$O$18),""))</f>
        <v>5</v>
      </c>
      <c r="J14" s="34" t="s">
        <v>3</v>
      </c>
      <c r="K14" s="34"/>
      <c r="L14" s="34"/>
      <c r="M14" s="46">
        <f t="shared" ref="M14:M18" si="0">SUMIFS($E$4:$E$9,$B$4:$B$9,J14)+SUMIFS($J$4:$J$9,$G$4:$G$9,J14)+SUMIFS($O$4:$O$9,$L$4:$L$9,J14)+SUMIFS($T$4:$T$9,$Q$4:$Q$9,J14)+SUMIFS($Y$4:$Y$9,$V$4:$V$9,J14)</f>
        <v>0</v>
      </c>
      <c r="N14" s="47">
        <f t="shared" ref="N14:N18" si="1">SUMIFS($D$4:$D$9,$B$4:$B$9,J14)+SUMIFS($I$4:$I$9,$G$4:$G$9,J14)+SUMIFS($N$4:$N$9,$L$4:$L$9,J4)+SUMIFS($S$4:$S$9,$Q$4:$Q$9,J14)+SUMIFS($X$4:$X$9,$V$4:$V$9,J14)</f>
        <v>3</v>
      </c>
      <c r="O14" s="29">
        <v>-10</v>
      </c>
      <c r="P14" s="49">
        <f t="shared" ref="P14:P18" si="2">N14*1000+O14</f>
        <v>2990</v>
      </c>
    </row>
    <row r="15" spans="2:25" ht="21" customHeight="1" x14ac:dyDescent="0.25">
      <c r="H15" s="24"/>
      <c r="I15" s="6">
        <f>IF(P15&lt;&gt;0,RANK(P15,$P$13:$P$18),IF(O15&lt;&gt;0,RANK($O$13,$O$13:$O$18),""))</f>
        <v>2</v>
      </c>
      <c r="J15" s="34" t="s">
        <v>0</v>
      </c>
      <c r="K15" s="34"/>
      <c r="L15" s="34"/>
      <c r="M15" s="46">
        <f t="shared" si="0"/>
        <v>0</v>
      </c>
      <c r="N15" s="47">
        <f t="shared" si="1"/>
        <v>5</v>
      </c>
      <c r="O15" s="29"/>
      <c r="P15" s="49">
        <f t="shared" si="2"/>
        <v>5000</v>
      </c>
    </row>
    <row r="16" spans="2:25" ht="21" customHeight="1" x14ac:dyDescent="0.25">
      <c r="H16" s="24"/>
      <c r="I16" s="6">
        <f>IF(P16&lt;&gt;0,RANK(P16,$P$13:$P$18),IF(O16&lt;&gt;0,RANK($O$13,$O$13:$O$18),""))</f>
        <v>4</v>
      </c>
      <c r="J16" s="34" t="s">
        <v>2</v>
      </c>
      <c r="K16" s="34"/>
      <c r="L16" s="34"/>
      <c r="M16" s="46">
        <f t="shared" si="0"/>
        <v>0</v>
      </c>
      <c r="N16" s="47">
        <f t="shared" si="1"/>
        <v>3</v>
      </c>
      <c r="O16" s="29">
        <v>22</v>
      </c>
      <c r="P16" s="49">
        <f t="shared" si="2"/>
        <v>3022</v>
      </c>
    </row>
    <row r="17" spans="8:16" ht="21" customHeight="1" x14ac:dyDescent="0.25">
      <c r="H17" s="24"/>
      <c r="I17" s="6">
        <f>IF(P17&lt;&gt;0,RANK(P17,$P$13:$P$18),IF(O17&lt;&gt;0,RANK($O$13,$O$13:$O$18),""))</f>
        <v>6</v>
      </c>
      <c r="J17" s="34" t="s">
        <v>1</v>
      </c>
      <c r="K17" s="34"/>
      <c r="L17" s="34"/>
      <c r="M17" s="46">
        <f t="shared" si="0"/>
        <v>0</v>
      </c>
      <c r="N17" s="47">
        <f t="shared" si="1"/>
        <v>2</v>
      </c>
      <c r="O17" s="29">
        <v>0</v>
      </c>
      <c r="P17" s="49">
        <f t="shared" si="2"/>
        <v>2000</v>
      </c>
    </row>
    <row r="18" spans="8:16" ht="21" x14ac:dyDescent="0.25">
      <c r="H18" s="24"/>
      <c r="I18" s="5">
        <f>IF(P18&lt;&gt;0,RANK(P18,$P$13:$P$18),IF(O18&lt;&gt;0,RANK($O$13,$O$13:$O$18),""))</f>
        <v>3</v>
      </c>
      <c r="J18" s="39" t="s">
        <v>4</v>
      </c>
      <c r="K18" s="39"/>
      <c r="L18" s="39"/>
      <c r="M18" s="46">
        <f t="shared" si="0"/>
        <v>0</v>
      </c>
      <c r="N18" s="47">
        <f t="shared" si="1"/>
        <v>4</v>
      </c>
      <c r="O18" s="30">
        <v>0</v>
      </c>
      <c r="P18" s="49">
        <f t="shared" si="2"/>
        <v>4000</v>
      </c>
    </row>
    <row r="19" spans="8:16" x14ac:dyDescent="0.25">
      <c r="I19" s="23"/>
      <c r="J19" s="23"/>
      <c r="K19" s="23"/>
      <c r="L19" s="23"/>
      <c r="M19" s="23"/>
      <c r="N19" s="23"/>
    </row>
    <row r="20" spans="8:16" ht="23.25" x14ac:dyDescent="0.25">
      <c r="I20" s="35" t="s">
        <v>15</v>
      </c>
      <c r="J20" s="36"/>
      <c r="K20" s="36"/>
      <c r="L20" s="36"/>
      <c r="M20" s="36"/>
      <c r="N20" s="36"/>
      <c r="O20" s="37"/>
    </row>
    <row r="21" spans="8:16" ht="21" x14ac:dyDescent="0.25">
      <c r="I21" s="15" t="s">
        <v>14</v>
      </c>
      <c r="J21" s="38" t="s">
        <v>13</v>
      </c>
      <c r="K21" s="38"/>
      <c r="L21" s="38"/>
      <c r="M21" s="27" t="s">
        <v>20</v>
      </c>
      <c r="N21" s="27" t="s">
        <v>18</v>
      </c>
      <c r="O21" s="16" t="s">
        <v>19</v>
      </c>
    </row>
    <row r="22" spans="8:16" ht="21" x14ac:dyDescent="0.25">
      <c r="I22" s="6">
        <v>1</v>
      </c>
      <c r="J22" s="34" t="str">
        <f>IFERROR(VLOOKUP(I22,I$13:L$18,2,FALSE),"")</f>
        <v>Angleterre</v>
      </c>
      <c r="K22" s="34"/>
      <c r="L22" s="34"/>
      <c r="M22" s="26">
        <f>IFERROR(VLOOKUP(J22,$J$13:$O$18,4,FALSE),"")</f>
        <v>0</v>
      </c>
      <c r="N22" s="26">
        <f>IFERROR(VLOOKUP(I22,I$13:P$18,6,FALSE),"")</f>
        <v>6</v>
      </c>
      <c r="O22" s="12">
        <f>IFERROR(VLOOKUP(J22,J$13:Q$18,6,FALSE),"")</f>
        <v>0</v>
      </c>
    </row>
    <row r="23" spans="8:16" ht="21" x14ac:dyDescent="0.25">
      <c r="I23" s="6">
        <v>2</v>
      </c>
      <c r="J23" s="34" t="str">
        <f t="shared" ref="J23:J27" si="3">IFERROR(VLOOKUP(I23,I$13:L$18,2,FALSE),"")</f>
        <v>France</v>
      </c>
      <c r="K23" s="34"/>
      <c r="L23" s="34"/>
      <c r="M23" s="26">
        <f>IFERROR(VLOOKUP(J23,$J$13:$O$18,4,FALSE),"")</f>
        <v>0</v>
      </c>
      <c r="N23" s="26">
        <f>IFERROR(VLOOKUP(I23,I$13:P$18,6,FALSE),"")</f>
        <v>5</v>
      </c>
      <c r="O23" s="12">
        <f>IFERROR(VLOOKUP(J23,J$13:Q$18,6,FALSE),"")</f>
        <v>0</v>
      </c>
    </row>
    <row r="24" spans="8:16" ht="21" x14ac:dyDescent="0.25">
      <c r="I24" s="6">
        <v>3</v>
      </c>
      <c r="J24" s="34" t="str">
        <f t="shared" si="3"/>
        <v>Pays de Galles</v>
      </c>
      <c r="K24" s="34"/>
      <c r="L24" s="34"/>
      <c r="M24" s="26">
        <f>IFERROR(VLOOKUP(J24,$J$13:$O$18,4,FALSE),"")</f>
        <v>0</v>
      </c>
      <c r="N24" s="26">
        <f>IFERROR(VLOOKUP(I24,I$13:P$18,6,FALSE),"")</f>
        <v>4</v>
      </c>
      <c r="O24" s="12">
        <f>IFERROR(VLOOKUP(J24,J$13:Q$18,6,FALSE),"")</f>
        <v>0</v>
      </c>
    </row>
    <row r="25" spans="8:16" ht="21" x14ac:dyDescent="0.25">
      <c r="I25" s="6">
        <v>4</v>
      </c>
      <c r="J25" s="34" t="str">
        <f t="shared" si="3"/>
        <v>Irlande</v>
      </c>
      <c r="K25" s="34"/>
      <c r="L25" s="34"/>
      <c r="M25" s="26">
        <f>IFERROR(VLOOKUP(J25,$J$13:$O$18,4,FALSE),"")</f>
        <v>0</v>
      </c>
      <c r="N25" s="26">
        <f>IFERROR(VLOOKUP(I25,I$13:P$18,6,FALSE),"")</f>
        <v>3</v>
      </c>
      <c r="O25" s="12">
        <f>IFERROR(VLOOKUP(J25,J$13:Q$18,6,FALSE),"")</f>
        <v>22</v>
      </c>
    </row>
    <row r="26" spans="8:16" ht="21" x14ac:dyDescent="0.25">
      <c r="I26" s="6">
        <v>5</v>
      </c>
      <c r="J26" s="34" t="str">
        <f t="shared" si="3"/>
        <v>Ecosse</v>
      </c>
      <c r="K26" s="34"/>
      <c r="L26" s="34"/>
      <c r="M26" s="26">
        <f>IFERROR(VLOOKUP(J26,$J$13:$O$18,4,FALSE),"")</f>
        <v>0</v>
      </c>
      <c r="N26" s="26">
        <f>IFERROR(VLOOKUP(I26,I$13:P$18,6,FALSE),"")</f>
        <v>3</v>
      </c>
      <c r="O26" s="12">
        <f>IFERROR(VLOOKUP(J26,J$13:Q$18,6,FALSE),"")</f>
        <v>-10</v>
      </c>
    </row>
    <row r="27" spans="8:16" ht="21" x14ac:dyDescent="0.25">
      <c r="I27" s="5">
        <v>6</v>
      </c>
      <c r="J27" s="39" t="str">
        <f t="shared" si="3"/>
        <v>Italie</v>
      </c>
      <c r="K27" s="39"/>
      <c r="L27" s="39"/>
      <c r="M27" s="28">
        <f>IFERROR(VLOOKUP(J27,$J$13:$O$18,4,FALSE),"")</f>
        <v>0</v>
      </c>
      <c r="N27" s="28">
        <f>IFERROR(VLOOKUP(I27,I$13:P$18,6,FALSE),"")</f>
        <v>2</v>
      </c>
      <c r="O27" s="13">
        <f>IFERROR(VLOOKUP(J27,J$13:Q$18,6,FALSE),"")</f>
        <v>0</v>
      </c>
    </row>
    <row r="29" spans="8:16" ht="23.25" x14ac:dyDescent="0.25">
      <c r="I29" s="43" t="s">
        <v>17</v>
      </c>
      <c r="J29" s="44"/>
      <c r="K29" s="44"/>
      <c r="L29" s="44"/>
      <c r="M29" s="44"/>
      <c r="N29" s="44"/>
      <c r="O29" s="45"/>
    </row>
    <row r="30" spans="8:16" ht="21" x14ac:dyDescent="0.25">
      <c r="I30" s="40"/>
      <c r="J30" s="41"/>
      <c r="K30" s="41"/>
      <c r="L30" s="41"/>
      <c r="M30" s="41"/>
      <c r="N30" s="41"/>
      <c r="O30" s="42"/>
    </row>
  </sheetData>
  <mergeCells count="25">
    <mergeCell ref="I30:O30"/>
    <mergeCell ref="J23:L23"/>
    <mergeCell ref="J24:L24"/>
    <mergeCell ref="J25:L25"/>
    <mergeCell ref="J26:L26"/>
    <mergeCell ref="J27:L27"/>
    <mergeCell ref="I29:O29"/>
    <mergeCell ref="J22:L22"/>
    <mergeCell ref="V3:W3"/>
    <mergeCell ref="I11:O11"/>
    <mergeCell ref="J12:L12"/>
    <mergeCell ref="J13:L13"/>
    <mergeCell ref="J14:L14"/>
    <mergeCell ref="J15:L15"/>
    <mergeCell ref="J16:L16"/>
    <mergeCell ref="J17:L17"/>
    <mergeCell ref="J18:L18"/>
    <mergeCell ref="I20:O20"/>
    <mergeCell ref="J21:L21"/>
    <mergeCell ref="B1:T1"/>
    <mergeCell ref="B2:T2"/>
    <mergeCell ref="B3:C3"/>
    <mergeCell ref="G3:H3"/>
    <mergeCell ref="L3:M3"/>
    <mergeCell ref="Q3:R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 JP</dc:creator>
  <cp:lastModifiedBy>joel colpin</cp:lastModifiedBy>
  <cp:lastPrinted>2023-09-16T15:48:53Z</cp:lastPrinted>
  <dcterms:created xsi:type="dcterms:W3CDTF">2023-09-06T08:31:07Z</dcterms:created>
  <dcterms:modified xsi:type="dcterms:W3CDTF">2025-02-03T17:35:16Z</dcterms:modified>
</cp:coreProperties>
</file>