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654D97B-226B-4DE6-B61E-6AE1ED69405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Données">Feuil1!#REF!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C20" i="1"/>
  <c r="D20" i="1"/>
  <c r="E20" i="1" s="1"/>
  <c r="B21" i="1"/>
  <c r="C21" i="1"/>
  <c r="D21" i="1"/>
  <c r="F21" i="1" s="1"/>
  <c r="B22" i="1"/>
  <c r="C22" i="1"/>
  <c r="D22" i="1"/>
  <c r="F22" i="1" s="1"/>
  <c r="E22" i="1"/>
  <c r="B23" i="1"/>
  <c r="C23" i="1"/>
  <c r="D23" i="1"/>
  <c r="E23" i="1" s="1"/>
  <c r="B24" i="1"/>
  <c r="C24" i="1"/>
  <c r="D24" i="1"/>
  <c r="E24" i="1" s="1"/>
  <c r="F24" i="1"/>
  <c r="B25" i="1"/>
  <c r="C25" i="1"/>
  <c r="D25" i="1"/>
  <c r="E25" i="1" s="1"/>
  <c r="F25" i="1"/>
  <c r="B26" i="1"/>
  <c r="C26" i="1"/>
  <c r="D26" i="1"/>
  <c r="F26" i="1" s="1"/>
  <c r="E26" i="1"/>
  <c r="B27" i="1"/>
  <c r="C27" i="1"/>
  <c r="D27" i="1"/>
  <c r="E27" i="1" s="1"/>
  <c r="B28" i="1"/>
  <c r="C28" i="1"/>
  <c r="D28" i="1"/>
  <c r="E28" i="1" s="1"/>
  <c r="B29" i="1"/>
  <c r="C29" i="1"/>
  <c r="D29" i="1"/>
  <c r="E29" i="1"/>
  <c r="F29" i="1"/>
  <c r="B30" i="1"/>
  <c r="C30" i="1"/>
  <c r="D30" i="1"/>
  <c r="F30" i="1" s="1"/>
  <c r="E30" i="1"/>
  <c r="B31" i="1"/>
  <c r="C31" i="1"/>
  <c r="D31" i="1"/>
  <c r="E31" i="1" s="1"/>
  <c r="F32" i="1"/>
  <c r="F33" i="1"/>
  <c r="F34" i="1"/>
  <c r="F35" i="1"/>
  <c r="D45" i="1"/>
  <c r="E21" i="1" l="1"/>
  <c r="D46" i="1"/>
  <c r="C45" i="1"/>
  <c r="F27" i="1"/>
  <c r="F44" i="1"/>
  <c r="C46" i="1"/>
  <c r="F28" i="1"/>
  <c r="F20" i="1"/>
  <c r="C44" i="1"/>
  <c r="F31" i="1"/>
  <c r="F23" i="1"/>
  <c r="F46" i="1"/>
  <c r="D44" i="1"/>
  <c r="F45" i="1"/>
  <c r="E44" i="1"/>
  <c r="E45" i="1"/>
  <c r="G46" i="1" l="1"/>
  <c r="G45" i="1"/>
  <c r="G4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<sst xmlns="http://schemas.openxmlformats.org/spreadsheetml/2006/main" count="30" uniqueCount="18">
  <si>
    <t>Couverts</t>
  </si>
  <si>
    <t>Mobilier</t>
  </si>
  <si>
    <t>Habits</t>
  </si>
  <si>
    <t>Fourchette</t>
  </si>
  <si>
    <t>Famille</t>
  </si>
  <si>
    <t>Produit</t>
  </si>
  <si>
    <t>Module</t>
  </si>
  <si>
    <t>Quantité</t>
  </si>
  <si>
    <t>MODULE</t>
  </si>
  <si>
    <t>quantité</t>
  </si>
  <si>
    <t>Garage</t>
  </si>
  <si>
    <t>Gants</t>
  </si>
  <si>
    <t xml:space="preserve">Interface modifiable </t>
  </si>
  <si>
    <t>Objectif capa</t>
  </si>
  <si>
    <t>Capacité max</t>
  </si>
  <si>
    <t>Total</t>
  </si>
  <si>
    <t>FAMILLES</t>
  </si>
  <si>
    <t>Capa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</si>
</sst>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9" fontId="4" fillId="0" borderId="0" applyFont="0" applyFill="0" applyBorder="0" applyAlignment="0" applyProtection="0"/>
  </cellStyleXfs>
  <cellXfs count="15">
    <xf numFmtId="0" fontId="0" fillId="0" borderId="0" xfId="0"/>
    <xf numFmtId="10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9" fontId="0" fillId="0" borderId="0" xfId="2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%" xfId="1" xr:uid="{00000000-0005-0000-0000-000000000000}"/>
    <cellStyle name="Normal" xfId="0" builtinId="0"/>
    <cellStyle name="Pourcentage" xfId="2" builtinId="5"/>
  </cellStyles>
  <dxfs count="3">
    <dxf>
      <font>
        <color theme="0"/>
      </font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Feuil1!$B$44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Feuil1!$C$44:$F$44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09-4335-B1A3-273E1C82477C}"/>
            </c:ext>
          </c:extLst>
        </c:ser>
        <c:ser>
          <c:idx val="1"/>
          <c:order val="1"/>
          <c:tx>
            <c:strRef>
              <c:f>Feuil1!$B$45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Feuil1!$C$45:$F$45</c:f>
              <c:numCache>
                <c:formatCode>General</c:formatCode>
                <c:ptCount val="4"/>
                <c:pt idx="0">
                  <c:v>1500</c:v>
                </c:pt>
                <c:pt idx="1">
                  <c:v>0</c:v>
                </c:pt>
                <c:pt idx="2">
                  <c:v>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09-4335-B1A3-273E1C82477C}"/>
            </c:ext>
          </c:extLst>
        </c:ser>
        <c:ser>
          <c:idx val="2"/>
          <c:order val="2"/>
          <c:tx>
            <c:strRef>
              <c:f>Feuil1!$B$46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Feuil1!$C$46:$F$46</c:f>
              <c:numCache>
                <c:formatCode>General</c:formatCode>
                <c:ptCount val="4"/>
                <c:pt idx="0">
                  <c:v>0</c:v>
                </c:pt>
                <c:pt idx="1">
                  <c:v>2000</c:v>
                </c:pt>
                <c:pt idx="2">
                  <c:v>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09-4335-B1A3-273E1C824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74229216"/>
        <c:axId val="1174550688"/>
      </c:barChart>
      <c:lineChart>
        <c:grouping val="standard"/>
        <c:varyColors val="0"/>
        <c:ser>
          <c:idx val="3"/>
          <c:order val="3"/>
          <c:tx>
            <c:strRef>
              <c:f>Feuil1!$B$47</c:f>
              <c:strCache>
                <c:ptCount val="1"/>
                <c:pt idx="0">
                  <c:v>Capacité max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Feuil1!$C$47:$F$47</c:f>
              <c:numCache>
                <c:formatCode>General</c:formatCode>
                <c:ptCount val="4"/>
                <c:pt idx="0">
                  <c:v>2000</c:v>
                </c:pt>
                <c:pt idx="1">
                  <c:v>2000</c:v>
                </c:pt>
                <c:pt idx="2">
                  <c:v>1500</c:v>
                </c:pt>
                <c:pt idx="3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09-4335-B1A3-273E1C824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229216"/>
        <c:axId val="1174550688"/>
      </c:lineChart>
      <c:catAx>
        <c:axId val="117422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50688"/>
        <c:crosses val="autoZero"/>
        <c:auto val="1"/>
        <c:lblAlgn val="ctr"/>
        <c:lblOffset val="100"/>
        <c:noMultiLvlLbl val="0"/>
      </c:catAx>
      <c:valAx>
        <c:axId val="117455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22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162484</xdr:colOff>
      <xdr:row>17</xdr:row>
      <xdr:rowOff>179294</xdr:rowOff>
    </xdr:from>
    <xdr:to>
      <xdr:col>16</xdr:col>
      <xdr:colOff>134470</xdr:colOff>
      <xdr:row>44</xdr:row>
      <xdr:rowOff>133348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7CBABEB-32D2-4233-DF05-4E7D176C63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233142-F3B7-4542-BAE6-B452E75A5FA0}" name="Tableau1" displayName="Tableau1" ref="B19:F35" totalsRowShown="0" headerRowDxfId="2">
  <autoFilter ref="B19:F35" xr:uid="{1D233142-F3B7-4542-BAE6-B452E75A5FA0}">
    <filterColumn colId="3">
      <customFilters>
        <customFilter operator="notEqual" val=" "/>
      </customFilters>
    </filterColumn>
  </autoFilter>
  <tableColumns count="5">
    <tableColumn id="1" xr3:uid="{6B7BD578-8F15-4AAE-BFF3-5AFF0FB55D5E}" name="Famille"/>
    <tableColumn id="2" xr3:uid="{BDC1B9CC-3D26-424F-9FFF-F16BC8C028D7}" name="Produit"/>
    <tableColumn id="3" xr3:uid="{60423518-C3E1-4F61-A3E3-82A5E0B88D73}" name="Module"/>
    <tableColumn id="4" xr3:uid="{71A9A785-3007-4C2E-B72B-769536502965}" name="quantité"/>
    <tableColumn id="5" xr3:uid="{A3CE8E68-A0A3-48AD-8BB7-F04E8E6FC4F2}" name="Objectif capa" dataDxfId="1">
      <calculatedColumnFormula>IF(D20="","",IF(D20=$D$4,2000,IF(D20=$E$4,2000,IF(D20=$F$4,1500,IF(D20=$G$4,1500,"")))))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57"/>
  <sheetViews>
    <sheetView tabSelected="1" topLeftCell="A15" zoomScale="85" zoomScaleNormal="85" workbookViewId="0">
      <selection activeCell="K51" sqref="K51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8.7109375" bestFit="1" customWidth="1"/>
    <col min="5" max="5" width="8.85546875" bestFit="1" customWidth="1"/>
    <col min="6" max="6" width="9.42578125" bestFit="1" customWidth="1"/>
    <col min="7" max="7" width="12.5703125" bestFit="1" customWidth="1"/>
    <col min="8" max="8" width="10.85546875" customWidth="1"/>
    <col min="9" max="9" width="8.7109375" bestFit="1" customWidth="1"/>
    <col min="10" max="10" width="21" bestFit="1" customWidth="1"/>
    <col min="11" max="11" width="23.85546875" bestFit="1" customWidth="1"/>
    <col min="12" max="12" width="6.5703125" bestFit="1" customWidth="1"/>
    <col min="13" max="13" width="8.7109375" bestFit="1" customWidth="1"/>
    <col min="14" max="14" width="12.5703125" bestFit="1" customWidth="1"/>
    <col min="15" max="15" width="10.5703125" bestFit="1" customWidth="1"/>
    <col min="16" max="16" width="5.85546875" bestFit="1" customWidth="1"/>
    <col min="17" max="17" width="13.5703125" bestFit="1" customWidth="1"/>
    <col min="18" max="18" width="12.5703125" bestFit="1" customWidth="1"/>
    <col min="19" max="19" width="21" bestFit="1" customWidth="1"/>
    <col min="20" max="21" width="27.28515625" bestFit="1" customWidth="1"/>
    <col min="22" max="22" width="21.42578125" bestFit="1" customWidth="1"/>
    <col min="23" max="23" width="23" bestFit="1" customWidth="1"/>
    <col min="24" max="24" width="24.28515625" bestFit="1" customWidth="1"/>
    <col min="25" max="25" width="26" bestFit="1" customWidth="1"/>
    <col min="26" max="26" width="26.85546875" bestFit="1" customWidth="1"/>
    <col min="27" max="27" width="30" bestFit="1" customWidth="1"/>
    <col min="28" max="28" width="33.42578125" bestFit="1" customWidth="1"/>
    <col min="29" max="29" width="26.85546875" bestFit="1" customWidth="1"/>
    <col min="30" max="30" width="23.42578125" bestFit="1" customWidth="1"/>
    <col min="31" max="31" width="26.85546875" bestFit="1" customWidth="1"/>
    <col min="32" max="32" width="30" bestFit="1" customWidth="1"/>
    <col min="33" max="33" width="33.42578125" bestFit="1" customWidth="1"/>
  </cols>
  <sheetData>
    <row r="2" spans="2:8" ht="23.25" x14ac:dyDescent="0.35">
      <c r="C2" s="2" t="s">
        <v>12</v>
      </c>
    </row>
    <row r="3" spans="2:8" x14ac:dyDescent="0.25">
      <c r="B3" s="8"/>
      <c r="C3" s="8"/>
      <c r="D3" s="13" t="s">
        <v>8</v>
      </c>
      <c r="E3" s="13"/>
      <c r="F3" s="13"/>
      <c r="G3" s="13"/>
      <c r="H3" s="8"/>
    </row>
    <row r="4" spans="2:8" x14ac:dyDescent="0.25">
      <c r="B4" s="8" t="s">
        <v>4</v>
      </c>
      <c r="C4" s="8" t="s">
        <v>5</v>
      </c>
      <c r="D4" s="8">
        <v>1</v>
      </c>
      <c r="E4" s="8">
        <v>2</v>
      </c>
      <c r="F4" s="8">
        <v>3</v>
      </c>
      <c r="G4" s="8">
        <v>4</v>
      </c>
      <c r="H4" s="8" t="s">
        <v>7</v>
      </c>
    </row>
    <row r="5" spans="2:8" x14ac:dyDescent="0.25">
      <c r="B5" t="s">
        <v>0</v>
      </c>
      <c r="C5" t="s">
        <v>3</v>
      </c>
      <c r="D5" s="1"/>
      <c r="E5" s="1">
        <v>1</v>
      </c>
      <c r="F5" s="1"/>
      <c r="G5" s="1">
        <v>0.5</v>
      </c>
      <c r="H5">
        <v>2000</v>
      </c>
    </row>
    <row r="6" spans="2:8" x14ac:dyDescent="0.25">
      <c r="B6" t="s">
        <v>1</v>
      </c>
      <c r="C6" t="s">
        <v>10</v>
      </c>
      <c r="D6" s="1">
        <v>1.5</v>
      </c>
      <c r="E6" s="1"/>
      <c r="F6" s="1">
        <v>0.5</v>
      </c>
      <c r="G6" s="1">
        <v>0.5</v>
      </c>
      <c r="H6">
        <v>1000</v>
      </c>
    </row>
    <row r="7" spans="2:8" x14ac:dyDescent="0.25">
      <c r="B7" t="s">
        <v>2</v>
      </c>
      <c r="C7" t="s">
        <v>11</v>
      </c>
      <c r="D7" s="1"/>
      <c r="E7" s="1"/>
      <c r="F7" s="1">
        <v>0.5</v>
      </c>
      <c r="G7" s="1">
        <v>0.5</v>
      </c>
      <c r="H7">
        <v>500</v>
      </c>
    </row>
    <row r="8" spans="2:8" x14ac:dyDescent="0.25">
      <c r="D8" s="10"/>
      <c r="E8" s="10"/>
      <c r="F8" s="10"/>
      <c r="G8" s="10"/>
    </row>
    <row r="17" spans="1:24" x14ac:dyDescent="0.25">
      <c r="A17" s="3"/>
      <c r="B17" s="4"/>
      <c r="C17" s="4"/>
      <c r="D17" s="4"/>
      <c r="E17" s="4"/>
      <c r="F17" s="4"/>
      <c r="G17" s="4"/>
      <c r="H17" s="4"/>
      <c r="I17" s="5"/>
    </row>
    <row r="18" spans="1:24" x14ac:dyDescent="0.25">
      <c r="A18" s="6"/>
      <c r="I18" s="7"/>
    </row>
    <row r="19" spans="1:24" x14ac:dyDescent="0.25">
      <c r="A19" s="6"/>
      <c r="B19" s="8" t="s">
        <v>4</v>
      </c>
      <c r="C19" s="8" t="s">
        <v>5</v>
      </c>
      <c r="D19" s="8" t="s">
        <v>6</v>
      </c>
      <c r="E19" s="8" t="s">
        <v>9</v>
      </c>
      <c r="F19" s="8" t="s">
        <v>13</v>
      </c>
      <c r="I19" s="7"/>
    </row>
    <row r="20" spans="1:24" hidden="1" x14ac:dyDescent="0.25">
      <c r="A20" s="6"/>
      <c r="B20" t="str">
        <f>B5</f>
        <v>Couverts</v>
      </c>
      <c r="C20" t="str">
        <f>C5</f>
        <v>Fourchette</v>
      </c>
      <c r="D20" t="str">
        <f>IF(D5=0,"",D4)</f>
        <v/>
      </c>
      <c r="E20" t="str">
        <f>IF(D20="","",D5*$H$5)</f>
        <v/>
      </c>
      <c r="F20" t="str">
        <f t="shared" ref="F20:F31" si="0">IF(D20="","",IF(D20=$D$4,2000,IF(D20=$E$4,2000,IF(D20=$F$4,1500,IF(D20=$G$4,1500,"")))))</f>
        <v/>
      </c>
      <c r="I20" s="7"/>
    </row>
    <row r="21" spans="1:24" x14ac:dyDescent="0.25">
      <c r="A21" s="6"/>
      <c r="B21" t="str">
        <f>B5</f>
        <v>Couverts</v>
      </c>
      <c r="C21" t="str">
        <f>C5</f>
        <v>Fourchette</v>
      </c>
      <c r="D21">
        <f>IF(E5=0,"",E4)</f>
        <v>2</v>
      </c>
      <c r="E21">
        <f>IF(D21="","",E5*$H$5)</f>
        <v>2000</v>
      </c>
      <c r="F21">
        <f t="shared" si="0"/>
        <v>2000</v>
      </c>
      <c r="I21" s="7"/>
    </row>
    <row r="22" spans="1:24" hidden="1" x14ac:dyDescent="0.25">
      <c r="A22" s="6"/>
      <c r="B22" t="str">
        <f>B5</f>
        <v>Couverts</v>
      </c>
      <c r="C22" t="str">
        <f>C5</f>
        <v>Fourchette</v>
      </c>
      <c r="D22" t="str">
        <f>IF(F5=0,"",F4)</f>
        <v/>
      </c>
      <c r="E22" t="str">
        <f>IF(D22="","",F5*$H$5)</f>
        <v/>
      </c>
      <c r="F22" t="str">
        <f t="shared" si="0"/>
        <v/>
      </c>
      <c r="I22" s="7"/>
    </row>
    <row r="23" spans="1:24" x14ac:dyDescent="0.25">
      <c r="A23" s="6"/>
      <c r="B23" t="str">
        <f>B5</f>
        <v>Couverts</v>
      </c>
      <c r="C23" t="str">
        <f>C5</f>
        <v>Fourchette</v>
      </c>
      <c r="D23">
        <f>IF(G5=0,"",G4)</f>
        <v>4</v>
      </c>
      <c r="E23">
        <f>IF(D23="","",G5*$H$5)</f>
        <v>1000</v>
      </c>
      <c r="F23">
        <f t="shared" si="0"/>
        <v>1500</v>
      </c>
      <c r="I23" s="7"/>
    </row>
    <row r="24" spans="1:24" x14ac:dyDescent="0.25">
      <c r="A24" s="6"/>
      <c r="B24" t="str">
        <f>B6</f>
        <v>Mobilier</v>
      </c>
      <c r="C24" t="str">
        <f>C6</f>
        <v>Garage</v>
      </c>
      <c r="D24">
        <f>IF(D6=0,"",D4)</f>
        <v>1</v>
      </c>
      <c r="E24">
        <f>IF(D24="","",D6*$H$6)</f>
        <v>1500</v>
      </c>
      <c r="F24">
        <f t="shared" si="0"/>
        <v>2000</v>
      </c>
      <c r="I24" s="7"/>
    </row>
    <row r="25" spans="1:24" hidden="1" x14ac:dyDescent="0.25">
      <c r="A25" s="6"/>
      <c r="B25" t="str">
        <f>B6</f>
        <v>Mobilier</v>
      </c>
      <c r="C25" t="str">
        <f>C6</f>
        <v>Garage</v>
      </c>
      <c r="D25" t="str">
        <f>IF(E6=0,"",E4)</f>
        <v/>
      </c>
      <c r="E25" t="str">
        <f>IF(D25="","",E6*$H$6)</f>
        <v/>
      </c>
      <c r="F25" t="str">
        <f t="shared" si="0"/>
        <v/>
      </c>
      <c r="I25" s="7"/>
    </row>
    <row r="26" spans="1:24" x14ac:dyDescent="0.25">
      <c r="A26" s="6"/>
      <c r="B26" t="str">
        <f>B6</f>
        <v>Mobilier</v>
      </c>
      <c r="C26" t="str">
        <f>C6</f>
        <v>Garage</v>
      </c>
      <c r="D26">
        <f>IF(F6=0,"",F4)</f>
        <v>3</v>
      </c>
      <c r="E26">
        <f>IF(D26="","",F6*$H$6)</f>
        <v>500</v>
      </c>
      <c r="F26">
        <f t="shared" si="0"/>
        <v>1500</v>
      </c>
      <c r="I26" s="7"/>
    </row>
    <row r="27" spans="1:24" x14ac:dyDescent="0.25">
      <c r="A27" s="6"/>
      <c r="B27" t="str">
        <f>B6</f>
        <v>Mobilier</v>
      </c>
      <c r="C27" t="str">
        <f>C6</f>
        <v>Garage</v>
      </c>
      <c r="D27">
        <f>IF(G6=0,"",G4)</f>
        <v>4</v>
      </c>
      <c r="E27">
        <f>IF(D27="","",G6*$H$6)</f>
        <v>500</v>
      </c>
      <c r="F27">
        <f t="shared" si="0"/>
        <v>1500</v>
      </c>
      <c r="I27" s="7"/>
      <c r="T27" s="14"/>
      <c r="U27" s="14"/>
      <c r="V27" s="14"/>
    </row>
    <row r="28" spans="1:24" hidden="1" x14ac:dyDescent="0.25">
      <c r="A28" s="6"/>
      <c r="B28" t="str">
        <f>B7</f>
        <v>Habits</v>
      </c>
      <c r="C28" t="str">
        <f>C7</f>
        <v>Gants</v>
      </c>
      <c r="D28" t="str">
        <f>IF(D7=0,"",D4)</f>
        <v/>
      </c>
      <c r="E28" t="str">
        <f>IF(D28="","",D7*$H$7)</f>
        <v/>
      </c>
      <c r="F28" t="str">
        <f t="shared" si="0"/>
        <v/>
      </c>
      <c r="I28" s="7"/>
    </row>
    <row r="29" spans="1:24" hidden="1" x14ac:dyDescent="0.25">
      <c r="A29" s="6"/>
      <c r="B29" t="str">
        <f>B7</f>
        <v>Habits</v>
      </c>
      <c r="C29" t="str">
        <f>C7</f>
        <v>Gants</v>
      </c>
      <c r="D29" t="str">
        <f>IF(E7=0,"",E4)</f>
        <v/>
      </c>
      <c r="E29" t="str">
        <f>IF(D29="","",E7*$H$7)</f>
        <v/>
      </c>
      <c r="F29" t="str">
        <f t="shared" si="0"/>
        <v/>
      </c>
      <c r="I29" s="7"/>
    </row>
    <row r="30" spans="1:24" x14ac:dyDescent="0.25">
      <c r="A30" s="6"/>
      <c r="B30" t="str">
        <f>B7</f>
        <v>Habits</v>
      </c>
      <c r="C30" t="str">
        <f>C7</f>
        <v>Gants</v>
      </c>
      <c r="D30">
        <f>IF(F7=0,"",F4)</f>
        <v>3</v>
      </c>
      <c r="E30">
        <f>IF(D30="","",F7*$H$7)</f>
        <v>250</v>
      </c>
      <c r="F30">
        <f t="shared" si="0"/>
        <v>1500</v>
      </c>
      <c r="I30" s="7"/>
      <c r="S30" s="8"/>
      <c r="T30" s="8"/>
      <c r="U30" s="8"/>
      <c r="V30" s="8"/>
      <c r="W30" s="8"/>
      <c r="X30" s="8"/>
    </row>
    <row r="31" spans="1:24" x14ac:dyDescent="0.25">
      <c r="A31" s="6"/>
      <c r="B31" t="str">
        <f>B7</f>
        <v>Habits</v>
      </c>
      <c r="C31" t="str">
        <f>C7</f>
        <v>Gants</v>
      </c>
      <c r="D31">
        <f>IF(G7=0,"",G4)</f>
        <v>4</v>
      </c>
      <c r="E31">
        <f>IF(D31="","",G7*$H$7)</f>
        <v>250</v>
      </c>
      <c r="F31">
        <f t="shared" si="0"/>
        <v>1500</v>
      </c>
      <c r="I31" s="7"/>
    </row>
    <row r="32" spans="1:24" x14ac:dyDescent="0.25">
      <c r="A32" s="6"/>
      <c r="B32" t="s">
        <v>17</v>
      </c>
      <c r="C32" t="s">
        <v>17</v>
      </c>
      <c r="D32">
        <v>1</v>
      </c>
      <c r="E32">
        <v>2000</v>
      </c>
      <c r="F32">
        <f>IF(D32="","",IF(D32=$D$4,2000,IF(D32=$E$4,2000,IF(D32=$F$4,1500,IF(D32=$G$4,1500,"")))))</f>
        <v>2000</v>
      </c>
      <c r="I32" s="7"/>
    </row>
    <row r="33" spans="1:9" ht="18" customHeight="1" x14ac:dyDescent="0.25">
      <c r="A33" s="6"/>
      <c r="B33" t="s">
        <v>17</v>
      </c>
      <c r="C33" t="s">
        <v>17</v>
      </c>
      <c r="D33">
        <v>2</v>
      </c>
      <c r="E33">
        <v>2000</v>
      </c>
      <c r="F33">
        <f t="shared" ref="F33:F34" si="1">IF(D33="","",IF(D33=$D$4,2000,IF(D33=$E$4,2000,IF(D33=$F$4,1500,IF(D33=$G$4,1500,"")))))</f>
        <v>2000</v>
      </c>
      <c r="I33" s="7"/>
    </row>
    <row r="34" spans="1:9" ht="18" customHeight="1" x14ac:dyDescent="0.25">
      <c r="A34" s="6"/>
      <c r="B34" t="s">
        <v>17</v>
      </c>
      <c r="C34" t="s">
        <v>17</v>
      </c>
      <c r="D34">
        <v>3</v>
      </c>
      <c r="E34">
        <v>2000</v>
      </c>
      <c r="F34">
        <f t="shared" si="1"/>
        <v>1500</v>
      </c>
      <c r="I34" s="7"/>
    </row>
    <row r="35" spans="1:9" x14ac:dyDescent="0.25">
      <c r="A35" s="6"/>
      <c r="B35" t="s">
        <v>17</v>
      </c>
      <c r="C35" t="s">
        <v>17</v>
      </c>
      <c r="D35">
        <v>4</v>
      </c>
      <c r="E35">
        <v>2000</v>
      </c>
      <c r="F35">
        <f>IF(D35="","",IF(D35=$D$4,2000,IF(D35=$E$4,2000,IF(D35=$F$4,1500,IF(D35=$G$4,1500,"")))))</f>
        <v>1500</v>
      </c>
      <c r="I35" s="7"/>
    </row>
    <row r="36" spans="1:9" x14ac:dyDescent="0.25">
      <c r="A36" s="6"/>
      <c r="I36" s="7"/>
    </row>
    <row r="37" spans="1:9" x14ac:dyDescent="0.25">
      <c r="A37" s="6"/>
      <c r="I37" s="7"/>
    </row>
    <row r="38" spans="1:9" x14ac:dyDescent="0.25">
      <c r="A38" s="6"/>
      <c r="I38" s="7"/>
    </row>
    <row r="39" spans="1:9" x14ac:dyDescent="0.25">
      <c r="A39" s="6"/>
      <c r="I39" s="7"/>
    </row>
    <row r="40" spans="1:9" x14ac:dyDescent="0.25">
      <c r="A40" s="6"/>
      <c r="I40" s="7"/>
    </row>
    <row r="41" spans="1:9" x14ac:dyDescent="0.25">
      <c r="B41" s="11"/>
      <c r="C41" s="11"/>
      <c r="D41" s="11"/>
      <c r="E41" s="11"/>
      <c r="F41" s="12"/>
      <c r="I41" s="7"/>
    </row>
    <row r="42" spans="1:9" x14ac:dyDescent="0.25">
      <c r="I42" s="7"/>
    </row>
    <row r="43" spans="1:9" x14ac:dyDescent="0.25">
      <c r="B43" s="8" t="s">
        <v>16</v>
      </c>
      <c r="C43" s="11">
        <v>1</v>
      </c>
      <c r="D43" s="11">
        <v>2</v>
      </c>
      <c r="E43" s="11">
        <v>3</v>
      </c>
      <c r="F43" s="11">
        <v>4</v>
      </c>
      <c r="G43" s="11" t="s">
        <v>15</v>
      </c>
      <c r="I43" s="7"/>
    </row>
    <row r="44" spans="1:9" x14ac:dyDescent="0.25">
      <c r="B44" t="s">
        <v>2</v>
      </c>
      <c r="C44" s="12">
        <f>SUMIFS($E$20:$E$35,$B$20:$B$35,$B$44,$D$20:$D$35,C43)</f>
        <v>0</v>
      </c>
      <c r="D44" s="12">
        <f>SUMIFS($E$20:$E$35,$B$20:$B$35,$B$44,$D$20:$D$35,D43)</f>
        <v>0</v>
      </c>
      <c r="E44" s="12">
        <f>SUMIFS($E$20:$E$35,$B$20:$B$35,$B$44,$D$20:$D$35,E43)</f>
        <v>250</v>
      </c>
      <c r="F44" s="12">
        <f>SUMIFS($E$20:$E$35,$B$20:$B$35,$B$44,$D$20:$D$35,F43)</f>
        <v>250</v>
      </c>
      <c r="G44" s="11">
        <f>SUM(C44:F44)</f>
        <v>500</v>
      </c>
      <c r="I44" s="7"/>
    </row>
    <row r="45" spans="1:9" x14ac:dyDescent="0.25">
      <c r="B45" t="s">
        <v>1</v>
      </c>
      <c r="C45" s="12">
        <f>SUMIFS($E$20:$E$35,$B$20:$B$35,$B$45,$D$20:$D$35,C43)</f>
        <v>1500</v>
      </c>
      <c r="D45" s="12">
        <f>SUMIFS($E$20:$E$35,$B$20:$B$35,$B$45,$D$20:$D$35,D43)</f>
        <v>0</v>
      </c>
      <c r="E45" s="12">
        <f>SUMIFS($E$20:$E$35,$B$20:$B$35,$B$45,$D$20:$D$35,E43)</f>
        <v>500</v>
      </c>
      <c r="F45" s="12">
        <f>SUMIFS($E$20:$E$35,$B$20:$B$35,$B$45,$D$20:$D$35,F43)</f>
        <v>500</v>
      </c>
      <c r="G45" s="11">
        <f t="shared" ref="G45:G46" si="2">SUM(C45:F45)</f>
        <v>2500</v>
      </c>
      <c r="I45" s="9"/>
    </row>
    <row r="46" spans="1:9" x14ac:dyDescent="0.25">
      <c r="B46" t="s">
        <v>0</v>
      </c>
      <c r="C46" s="12">
        <f>SUMIFS($E$20:$E$35,$B$20:$B$35,$B$46,$D$20:$D$35,C43)</f>
        <v>0</v>
      </c>
      <c r="D46" s="12">
        <f>SUMIFS($E$20:$E$35,$B$20:$B$35,$B$46,$D$20:$D$35,D43)</f>
        <v>2000</v>
      </c>
      <c r="E46" s="12">
        <v>0</v>
      </c>
      <c r="F46" s="12">
        <f>SUMIFS($E$20:$E$35,$B$20:$B$35,$B$46,$D$20:$D$35,F43)</f>
        <v>1000</v>
      </c>
      <c r="G46" s="11">
        <f t="shared" si="2"/>
        <v>3000</v>
      </c>
    </row>
    <row r="47" spans="1:9" x14ac:dyDescent="0.25">
      <c r="B47" t="s">
        <v>14</v>
      </c>
      <c r="C47" s="12">
        <v>2000</v>
      </c>
      <c r="D47" s="12">
        <v>2000</v>
      </c>
      <c r="E47" s="12">
        <v>1500</v>
      </c>
      <c r="F47" s="12">
        <v>1500</v>
      </c>
      <c r="G47" s="11">
        <v>0</v>
      </c>
    </row>
    <row r="48" spans="1:9" x14ac:dyDescent="0.25">
      <c r="C48" s="12"/>
      <c r="D48" s="12"/>
      <c r="E48" s="12"/>
      <c r="F48" s="12"/>
      <c r="G48" s="12"/>
    </row>
    <row r="53" spans="2:6" x14ac:dyDescent="0.25">
      <c r="B53" s="12"/>
      <c r="C53" s="12"/>
      <c r="D53" s="12"/>
      <c r="E53" s="12"/>
      <c r="F53" s="12"/>
    </row>
    <row r="54" spans="2:6" x14ac:dyDescent="0.25">
      <c r="B54" s="12"/>
      <c r="D54" s="12"/>
      <c r="E54" s="12"/>
      <c r="F54" s="12"/>
    </row>
    <row r="55" spans="2:6" x14ac:dyDescent="0.25">
      <c r="B55" s="12"/>
      <c r="C55" s="12"/>
      <c r="D55" s="12"/>
      <c r="E55" s="12"/>
      <c r="F55" s="12"/>
    </row>
    <row r="56" spans="2:6" x14ac:dyDescent="0.25">
      <c r="B56" s="12"/>
      <c r="C56" s="12"/>
      <c r="D56" s="12"/>
      <c r="E56" s="12"/>
      <c r="F56" s="12"/>
    </row>
    <row r="57" spans="2:6" x14ac:dyDescent="0.25">
      <c r="B57" s="12"/>
      <c r="C57" s="12"/>
      <c r="D57" s="12"/>
      <c r="E57" s="12"/>
      <c r="F57" s="12"/>
    </row>
  </sheetData>
  <mergeCells count="2">
    <mergeCell ref="D3:G3"/>
    <mergeCell ref="T27:V27"/>
  </mergeCells>
  <conditionalFormatting sqref="C44:G47">
    <cfRule type="expression" dxfId="0" priority="1">
      <formula>C44=0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JCB40</cp:lastModifiedBy>
  <dcterms:created xsi:type="dcterms:W3CDTF">2018-01-03T14:19:02Z</dcterms:created>
  <dcterms:modified xsi:type="dcterms:W3CDTF">2024-02-26T10:39:42Z</dcterms:modified>
</cp:coreProperties>
</file>