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0BDB8BC5-D408-4F61-85F4-4971C05A6404}" xr6:coauthVersionLast="47" xr6:coauthVersionMax="47" xr10:uidLastSave="{00000000-0000-0000-0000-000000000000}"/>
  <bookViews>
    <workbookView xWindow="-120" yWindow="-120" windowWidth="19440" windowHeight="15000" firstSheet="1" activeTab="2" xr2:uid="{00000000-000D-0000-FFFF-FFFF00000000}"/>
  </bookViews>
  <sheets>
    <sheet name="Tirage" sheetId="1" state="hidden" r:id="rId1"/>
    <sheet name="NOMS" sheetId="5" r:id="rId2"/>
    <sheet name="Journée 1" sheetId="6" r:id="rId3"/>
  </sheets>
  <functionGroups builtInGroupCount="19"/>
  <definedNames>
    <definedName name="JMax" localSheetId="0">Tirage!$B$5</definedName>
    <definedName name="MMax" localSheetId="0">Tirage!$E$5</definedName>
    <definedName name="Rencontre" localSheetId="0">Tirage!$B$9:$S$13</definedName>
  </definedNames>
  <calcPr calcId="191029"/>
</workbook>
</file>

<file path=xl/calcChain.xml><?xml version="1.0" encoding="utf-8"?>
<calcChain xmlns="http://schemas.openxmlformats.org/spreadsheetml/2006/main">
  <c r="A31" i="6" l="1"/>
  <c r="A34" i="6"/>
  <c r="A28" i="6"/>
  <c r="A32" i="6"/>
  <c r="A30" i="6"/>
  <c r="A26" i="6"/>
  <c r="A35" i="6"/>
  <c r="A33" i="6"/>
  <c r="A29" i="6"/>
  <c r="A27" i="6"/>
  <c r="A3" i="6"/>
  <c r="A4" i="6"/>
  <c r="A5" i="6"/>
  <c r="A6" i="6"/>
  <c r="A7" i="6"/>
  <c r="A8" i="6"/>
  <c r="A9" i="6"/>
  <c r="A10" i="6"/>
  <c r="A11" i="6"/>
  <c r="A2" i="6"/>
  <c r="AP4" i="6"/>
  <c r="AQ4" i="6"/>
  <c r="AP5" i="6"/>
  <c r="AQ5" i="6"/>
  <c r="AP6" i="6"/>
  <c r="AQ6" i="6"/>
  <c r="AP7" i="6"/>
  <c r="AQ7" i="6"/>
  <c r="AQ3" i="6"/>
  <c r="AP3" i="6"/>
  <c r="AK4" i="6"/>
  <c r="AM21" i="6" s="1"/>
  <c r="AL4" i="6"/>
  <c r="AK5" i="6"/>
  <c r="AL5" i="6"/>
  <c r="AK6" i="6"/>
  <c r="AL6" i="6"/>
  <c r="AK7" i="6"/>
  <c r="AL7" i="6"/>
  <c r="AL3" i="6"/>
  <c r="AK3" i="6"/>
  <c r="AL18" i="6" s="1"/>
  <c r="AN18" i="6" s="1"/>
  <c r="AF4" i="6"/>
  <c r="AG4" i="6"/>
  <c r="AF5" i="6"/>
  <c r="AG5" i="6"/>
  <c r="AF6" i="6"/>
  <c r="AG6" i="6"/>
  <c r="AF7" i="6"/>
  <c r="AG7" i="6"/>
  <c r="AG3" i="6"/>
  <c r="AF3" i="6"/>
  <c r="AH16" i="6" s="1"/>
  <c r="AA4" i="6"/>
  <c r="AB4" i="6"/>
  <c r="AA5" i="6"/>
  <c r="AB5" i="6"/>
  <c r="AA6" i="6"/>
  <c r="AB6" i="6"/>
  <c r="AA7" i="6"/>
  <c r="AB7" i="6"/>
  <c r="AB3" i="6"/>
  <c r="AA3" i="6"/>
  <c r="AB23" i="6" s="1"/>
  <c r="AD23" i="6" s="1"/>
  <c r="V4" i="6"/>
  <c r="W4" i="6"/>
  <c r="V5" i="6"/>
  <c r="W5" i="6"/>
  <c r="V6" i="6"/>
  <c r="W6" i="6"/>
  <c r="V7" i="6"/>
  <c r="W7" i="6"/>
  <c r="W3" i="6"/>
  <c r="V3" i="6"/>
  <c r="X18" i="6" s="1"/>
  <c r="Q4" i="6"/>
  <c r="R18" i="6" s="1"/>
  <c r="T18" i="6" s="1"/>
  <c r="R4" i="6"/>
  <c r="Q5" i="6"/>
  <c r="R5" i="6"/>
  <c r="Q6" i="6"/>
  <c r="R6" i="6"/>
  <c r="Q7" i="6"/>
  <c r="R7" i="6"/>
  <c r="R3" i="6"/>
  <c r="R20" i="6" s="1"/>
  <c r="T20" i="6" s="1"/>
  <c r="Q3" i="6"/>
  <c r="S14" i="6" s="1"/>
  <c r="L4" i="6"/>
  <c r="M4" i="6"/>
  <c r="L5" i="6"/>
  <c r="M5" i="6"/>
  <c r="L6" i="6"/>
  <c r="M6" i="6"/>
  <c r="L7" i="6"/>
  <c r="M7" i="6"/>
  <c r="M3" i="6"/>
  <c r="L3" i="6"/>
  <c r="M20" i="6" s="1"/>
  <c r="O20" i="6" s="1"/>
  <c r="G4" i="6"/>
  <c r="H4" i="6"/>
  <c r="G5" i="6"/>
  <c r="H5" i="6"/>
  <c r="G6" i="6"/>
  <c r="H6" i="6"/>
  <c r="G7" i="6"/>
  <c r="H7" i="6"/>
  <c r="H3" i="6"/>
  <c r="G3" i="6"/>
  <c r="C4" i="6"/>
  <c r="C5" i="6"/>
  <c r="C6" i="6"/>
  <c r="C7" i="6"/>
  <c r="C3" i="6"/>
  <c r="B4" i="6"/>
  <c r="B5" i="6"/>
  <c r="B6" i="6"/>
  <c r="B7" i="6"/>
  <c r="B3" i="6"/>
  <c r="D7" i="1"/>
  <c r="J7" i="1"/>
  <c r="H7" i="1"/>
  <c r="F7" i="1"/>
  <c r="N15" i="6" l="1"/>
  <c r="X16" i="6"/>
  <c r="AH18" i="6"/>
  <c r="AQ16" i="6"/>
  <c r="AS16" i="6" s="1"/>
  <c r="N17" i="6"/>
  <c r="R16" i="6"/>
  <c r="T16" i="6" s="1"/>
  <c r="W17" i="6"/>
  <c r="Y17" i="6" s="1"/>
  <c r="AG14" i="6"/>
  <c r="AI14" i="6" s="1"/>
  <c r="M18" i="6"/>
  <c r="O18" i="6" s="1"/>
  <c r="W15" i="6"/>
  <c r="Y15" i="6" s="1"/>
  <c r="AG17" i="6"/>
  <c r="AI17" i="6" s="1"/>
  <c r="AR18" i="6"/>
  <c r="N14" i="6"/>
  <c r="W23" i="6"/>
  <c r="Y23" i="6" s="1"/>
  <c r="AG23" i="6"/>
  <c r="AI23" i="6" s="1"/>
  <c r="AC16" i="6"/>
  <c r="AM15" i="6"/>
  <c r="N21" i="6"/>
  <c r="X22" i="6"/>
  <c r="AC22" i="6"/>
  <c r="AH20" i="6"/>
  <c r="AL16" i="6"/>
  <c r="AN16" i="6" s="1"/>
  <c r="S16" i="6"/>
  <c r="AB15" i="6"/>
  <c r="AD15" i="6" s="1"/>
  <c r="AL23" i="6"/>
  <c r="AN23" i="6" s="1"/>
  <c r="AQ15" i="6"/>
  <c r="AS15" i="6" s="1"/>
  <c r="S18" i="6"/>
  <c r="AC18" i="6"/>
  <c r="AR16" i="6"/>
  <c r="AM17" i="6"/>
  <c r="AQ22" i="6"/>
  <c r="AS22" i="6" s="1"/>
  <c r="AQ18" i="6"/>
  <c r="AS18" i="6" s="1"/>
  <c r="N16" i="6"/>
  <c r="R15" i="6"/>
  <c r="T15" i="6" s="1"/>
  <c r="X15" i="6"/>
  <c r="AC15" i="6"/>
  <c r="AH15" i="6"/>
  <c r="AM23" i="6"/>
  <c r="M16" i="6"/>
  <c r="O16" i="6" s="1"/>
  <c r="S22" i="6"/>
  <c r="W21" i="6"/>
  <c r="Y21" i="6" s="1"/>
  <c r="AB21" i="6"/>
  <c r="AD21" i="6" s="1"/>
  <c r="AB17" i="6"/>
  <c r="AD17" i="6" s="1"/>
  <c r="AG19" i="6"/>
  <c r="AI19" i="6" s="1"/>
  <c r="AG15" i="6"/>
  <c r="AI15" i="6" s="1"/>
  <c r="AL20" i="6"/>
  <c r="AN20" i="6" s="1"/>
  <c r="AQ14" i="6"/>
  <c r="AS14" i="6" s="1"/>
  <c r="AR20" i="6"/>
  <c r="N23" i="6"/>
  <c r="N19" i="6"/>
  <c r="R22" i="6"/>
  <c r="T22" i="6" s="1"/>
  <c r="W14" i="6"/>
  <c r="Y14" i="6" s="1"/>
  <c r="X20" i="6"/>
  <c r="AB14" i="6"/>
  <c r="AD14" i="6" s="1"/>
  <c r="AC20" i="6"/>
  <c r="AH22" i="6"/>
  <c r="AL14" i="6"/>
  <c r="AN14" i="6" s="1"/>
  <c r="AM19" i="6"/>
  <c r="AR14" i="6"/>
  <c r="AQ20" i="6"/>
  <c r="AS20" i="6" s="1"/>
  <c r="M22" i="6"/>
  <c r="O22" i="6" s="1"/>
  <c r="R14" i="6"/>
  <c r="T14" i="6" s="1"/>
  <c r="S20" i="6"/>
  <c r="W19" i="6"/>
  <c r="Y19" i="6" s="1"/>
  <c r="AB19" i="6"/>
  <c r="AD19" i="6" s="1"/>
  <c r="AG21" i="6"/>
  <c r="AI21" i="6" s="1"/>
  <c r="AL22" i="6"/>
  <c r="AN22" i="6" s="1"/>
  <c r="AR22" i="6"/>
  <c r="M23" i="6"/>
  <c r="O23" i="6" s="1"/>
  <c r="M21" i="6"/>
  <c r="O21" i="6" s="1"/>
  <c r="M19" i="6"/>
  <c r="O19" i="6" s="1"/>
  <c r="M17" i="6"/>
  <c r="O17" i="6" s="1"/>
  <c r="M15" i="6"/>
  <c r="O15" i="6" s="1"/>
  <c r="S23" i="6"/>
  <c r="S21" i="6"/>
  <c r="S19" i="6"/>
  <c r="S17" i="6"/>
  <c r="S15" i="6"/>
  <c r="X14" i="6"/>
  <c r="W22" i="6"/>
  <c r="Y22" i="6" s="1"/>
  <c r="W20" i="6"/>
  <c r="Y20" i="6" s="1"/>
  <c r="W18" i="6"/>
  <c r="Y18" i="6" s="1"/>
  <c r="W16" i="6"/>
  <c r="Y16" i="6" s="1"/>
  <c r="AC14" i="6"/>
  <c r="AB22" i="6"/>
  <c r="AD22" i="6" s="1"/>
  <c r="AB20" i="6"/>
  <c r="AD20" i="6" s="1"/>
  <c r="AB18" i="6"/>
  <c r="AD18" i="6" s="1"/>
  <c r="AB16" i="6"/>
  <c r="AD16" i="6" s="1"/>
  <c r="AH14" i="6"/>
  <c r="AG22" i="6"/>
  <c r="AI22" i="6" s="1"/>
  <c r="AG20" i="6"/>
  <c r="AI20" i="6" s="1"/>
  <c r="AG18" i="6"/>
  <c r="AI18" i="6" s="1"/>
  <c r="AG16" i="6"/>
  <c r="AI16" i="6" s="1"/>
  <c r="AM14" i="6"/>
  <c r="AL21" i="6"/>
  <c r="AN21" i="6" s="1"/>
  <c r="AL19" i="6"/>
  <c r="AN19" i="6" s="1"/>
  <c r="AL17" i="6"/>
  <c r="AN17" i="6" s="1"/>
  <c r="AL15" i="6"/>
  <c r="AN15" i="6" s="1"/>
  <c r="AR23" i="6"/>
  <c r="AR21" i="6"/>
  <c r="AR19" i="6"/>
  <c r="AR17" i="6"/>
  <c r="AR15" i="6"/>
  <c r="M14" i="6"/>
  <c r="O14" i="6" s="1"/>
  <c r="N22" i="6"/>
  <c r="N20" i="6"/>
  <c r="N18" i="6"/>
  <c r="R23" i="6"/>
  <c r="T23" i="6" s="1"/>
  <c r="R21" i="6"/>
  <c r="T21" i="6" s="1"/>
  <c r="R19" i="6"/>
  <c r="T19" i="6" s="1"/>
  <c r="R17" i="6"/>
  <c r="T17" i="6" s="1"/>
  <c r="X23" i="6"/>
  <c r="X21" i="6"/>
  <c r="X19" i="6"/>
  <c r="X17" i="6"/>
  <c r="AC23" i="6"/>
  <c r="AC21" i="6"/>
  <c r="AC19" i="6"/>
  <c r="AC17" i="6"/>
  <c r="AH23" i="6"/>
  <c r="AH21" i="6"/>
  <c r="AH19" i="6"/>
  <c r="AH17" i="6"/>
  <c r="AM22" i="6"/>
  <c r="AM20" i="6"/>
  <c r="AM18" i="6"/>
  <c r="AM16" i="6"/>
  <c r="AQ23" i="6"/>
  <c r="AS23" i="6" s="1"/>
  <c r="AQ21" i="6"/>
  <c r="AS21" i="6" s="1"/>
  <c r="AQ19" i="6"/>
  <c r="AS19" i="6" s="1"/>
  <c r="AQ17" i="6"/>
  <c r="AS17" i="6" s="1"/>
  <c r="D17" i="6"/>
  <c r="I15" i="6"/>
  <c r="C22" i="6"/>
  <c r="E22" i="6" s="1"/>
  <c r="C18" i="6"/>
  <c r="E18" i="6" s="1"/>
  <c r="D14" i="6"/>
  <c r="D20" i="6"/>
  <c r="D16" i="6"/>
  <c r="H14" i="6"/>
  <c r="J14" i="6" s="1"/>
  <c r="H20" i="6"/>
  <c r="J20" i="6" s="1"/>
  <c r="H16" i="6"/>
  <c r="J16" i="6" s="1"/>
  <c r="I22" i="6"/>
  <c r="I18" i="6"/>
  <c r="C21" i="6"/>
  <c r="E21" i="6" s="1"/>
  <c r="C17" i="6"/>
  <c r="E17" i="6" s="1"/>
  <c r="D23" i="6"/>
  <c r="D19" i="6"/>
  <c r="D15" i="6"/>
  <c r="H23" i="6"/>
  <c r="J23" i="6" s="1"/>
  <c r="H19" i="6"/>
  <c r="J19" i="6" s="1"/>
  <c r="H15" i="6"/>
  <c r="J15" i="6" s="1"/>
  <c r="I21" i="6"/>
  <c r="I17" i="6"/>
  <c r="C14" i="6"/>
  <c r="E14" i="6" s="1"/>
  <c r="C20" i="6"/>
  <c r="E20" i="6" s="1"/>
  <c r="C16" i="6"/>
  <c r="E16" i="6" s="1"/>
  <c r="D22" i="6"/>
  <c r="D18" i="6"/>
  <c r="H22" i="6"/>
  <c r="J22" i="6" s="1"/>
  <c r="H18" i="6"/>
  <c r="J18" i="6" s="1"/>
  <c r="I14" i="6"/>
  <c r="I20" i="6"/>
  <c r="I16" i="6"/>
  <c r="C23" i="6"/>
  <c r="E23" i="6" s="1"/>
  <c r="C19" i="6"/>
  <c r="E19" i="6" s="1"/>
  <c r="C15" i="6"/>
  <c r="E15" i="6" s="1"/>
  <c r="D21" i="6"/>
  <c r="H21" i="6"/>
  <c r="J21" i="6" s="1"/>
  <c r="H17" i="6"/>
  <c r="J17" i="6" s="1"/>
  <c r="I23" i="6"/>
  <c r="I19" i="6"/>
  <c r="R7" i="1"/>
  <c r="P7" i="1"/>
  <c r="N7" i="1"/>
  <c r="L7" i="1"/>
  <c r="B7" i="1"/>
  <c r="B30" i="6" l="1"/>
  <c r="B28" i="6"/>
  <c r="B29" i="6"/>
  <c r="B34" i="6"/>
  <c r="B35" i="6"/>
  <c r="B26" i="6"/>
  <c r="B32" i="6"/>
  <c r="B31" i="6"/>
  <c r="B27" i="6"/>
  <c r="B33" i="6"/>
  <c r="C33" i="6" l="1"/>
  <c r="C26" i="6"/>
  <c r="C35" i="6"/>
  <c r="C34" i="6"/>
  <c r="C29" i="6"/>
  <c r="C32" i="6"/>
  <c r="C27" i="6"/>
  <c r="C28" i="6"/>
  <c r="C31" i="6"/>
  <c r="C30" i="6"/>
</calcChain>
</file>

<file path=xl/sharedStrings.xml><?xml version="1.0" encoding="utf-8"?>
<sst xmlns="http://schemas.openxmlformats.org/spreadsheetml/2006/main" count="121" uniqueCount="41">
  <si>
    <t xml:space="preserve"> joueurs</t>
  </si>
  <si>
    <t xml:space="preserve"> manches</t>
  </si>
  <si>
    <t>Tournois 1 contre 1. Ne se rencontrent plusieurs fois.</t>
  </si>
  <si>
    <t>Joueur</t>
  </si>
  <si>
    <t xml:space="preserve"> Advers</t>
  </si>
  <si>
    <t xml:space="preserve">Noms des équipes </t>
  </si>
  <si>
    <t>TOUR 1</t>
  </si>
  <si>
    <t>Equipe 1</t>
  </si>
  <si>
    <t>Equipe 2</t>
  </si>
  <si>
    <t>Score 1</t>
  </si>
  <si>
    <t>Score 2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</si>
  <si>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</si>
  <si>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</si>
  <si>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</si>
  <si>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</si>
  <si>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</si>
  <si>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</si>
  <si>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</si>
  <si>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</si>
  <si>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N°</t>
  </si>
  <si>
    <t>Score pour</t>
  </si>
  <si>
    <t>Score contre</t>
  </si>
  <si>
    <t xml:space="preserve">Pts </t>
  </si>
  <si>
    <t xml:space="preserve">                                                                      RESULTATS APRES CHAQUE TOUR                                        </t>
  </si>
  <si>
    <t>RESULTATS APRES CHAQUE TOUR</t>
  </si>
  <si>
    <t>Total points</t>
  </si>
  <si>
    <t>Classement</t>
  </si>
  <si>
    <t>Noms des equipe</t>
  </si>
  <si>
    <t>Classement après la journée 1</t>
  </si>
  <si>
    <t>LES BLAIREAUX</t>
  </si>
  <si>
    <t>LES LOUVETEAUX</t>
  </si>
  <si>
    <t>DEMONS DEMINUIT</t>
  </si>
  <si>
    <t>BELLE DU JOUR</t>
  </si>
  <si>
    <t>LA VENDOMOISE</t>
  </si>
  <si>
    <t>LE PERIGOURDINE</t>
  </si>
  <si>
    <t>LES AMUSEURS</t>
  </si>
  <si>
    <t>LAS FATALISTES</t>
  </si>
  <si>
    <t>LES PLONGEURS</t>
  </si>
  <si>
    <t>LA MARSEILLAISE</t>
  </si>
  <si>
    <t>ATTENTION CETTE FEUILLE N'EST PAS PROTEGEE</t>
  </si>
  <si>
    <t xml:space="preserve">                                                                                    Vous devez appuyer uniquement sur le bouton 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</si>
</sst>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</numFmts>
  <fonts count="35" x14ac:knownFonts="1">
    <font>
      <sz val="10"/>
      <color rgb="FF000000"/>
      <name val="Arial"/>
      <family val="2"/>
    </font>
    <font>
      <sz val="11"/>
      <color theme="1"/>
      <name val="Calibri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sz val="12"/>
      <name val="Calibri"/>
      <family val="2"/>
      <scheme val="minor"/>
    </font>
    <font>
      <b/>
      <i/>
      <sz val="8"/>
      <color rgb="FFFFEE00"/>
      <name val="Arial"/>
      <family val="2"/>
    </font>
    <font>
      <b/>
      <sz val="12"/>
      <color rgb="FF3F3F76"/>
      <name val="Calibri"/>
      <family val="2"/>
    </font>
    <font>
      <sz val="12"/>
      <color rgb="FF000000"/>
      <name val="Arial"/>
      <family val="2"/>
    </font>
    <font>
      <b/>
      <sz val="11"/>
      <color rgb="FF000000"/>
      <name val="Calibri"/>
      <family val="2"/>
      <scheme val="minor"/>
    </font>
    <font>
      <sz val="14"/>
      <color rgb="FF000000"/>
      <name val="Arial"/>
      <family val="2"/>
    </font>
    <font>
      <sz val="14"/>
      <color rgb="FFFFFFFF"/>
      <name val="Arial"/>
      <family val="2"/>
    </font>
    <font>
      <sz val="14"/>
      <color theme="0"/>
      <name val="Arial"/>
      <family val="2"/>
    </font>
    <font>
      <sz val="10"/>
      <color theme="0"/>
      <name val="Arial"/>
      <family val="2"/>
    </font>
    <font>
      <sz val="11"/>
      <color rgb="FF000000"/>
      <name val="Arial"/>
      <family val="2"/>
    </font>
    <font>
      <sz val="20"/>
      <color rgb="FFFF0000"/>
      <name val="Calibri"/>
      <family val="2"/>
    </font>
    <font>
      <b/>
      <sz val="11"/>
      <color rgb="FFFF0000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B7B7"/>
        <bgColor indexed="64"/>
      </patternFill>
    </fill>
    <fill>
      <patternFill patternType="solid">
        <fgColor rgb="FFCCECFF"/>
        <bgColor indexed="64"/>
      </patternFill>
    </fill>
  </fills>
  <borders count="43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/>
      <bottom style="thin">
        <color rgb="FFFF0000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/>
      <bottom style="thick">
        <color auto="1"/>
      </bottom>
      <diagonal/>
    </border>
  </borders>
  <cellStyleXfs count="51">
    <xf numFmtId="0" fontId="0" fillId="32" borderId="0"/>
    <xf numFmtId="167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32" borderId="0" applyNumberFormat="0" applyFill="0" applyBorder="0" applyAlignment="0" applyProtection="0"/>
    <xf numFmtId="0" fontId="7" fillId="32" borderId="8" applyNumberFormat="0" applyFill="0" applyAlignment="0" applyProtection="0"/>
    <xf numFmtId="0" fontId="8" fillId="32" borderId="9" applyNumberFormat="0" applyFill="0" applyAlignment="0" applyProtection="0"/>
    <xf numFmtId="0" fontId="9" fillId="0" borderId="10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20" fillId="35" borderId="19" applyNumberFormat="0" applyAlignment="0" applyProtection="0"/>
    <xf numFmtId="0" fontId="13" fillId="5" borderId="12" applyNumberFormat="0" applyAlignment="0" applyProtection="0"/>
    <xf numFmtId="0" fontId="14" fillId="5" borderId="11" applyNumberFormat="0" applyAlignment="0" applyProtection="0"/>
    <xf numFmtId="0" fontId="15" fillId="0" borderId="13" applyNumberFormat="0" applyFill="0" applyAlignment="0" applyProtection="0"/>
    <xf numFmtId="0" fontId="16" fillId="6" borderId="14" applyNumberFormat="0" applyAlignment="0" applyProtection="0"/>
    <xf numFmtId="0" fontId="24" fillId="33" borderId="0" applyNumberFormat="0" applyBorder="0" applyAlignment="0" applyProtection="0"/>
    <xf numFmtId="0" fontId="5" fillId="7" borderId="15" applyNumberFormat="0" applyFont="0" applyAlignment="0" applyProtection="0"/>
    <xf numFmtId="0" fontId="17" fillId="32" borderId="0" applyNumberFormat="0" applyFill="0" applyBorder="0" applyAlignment="0" applyProtection="0"/>
    <xf numFmtId="0" fontId="18" fillId="0" borderId="16" applyNumberFormat="0" applyFill="0" applyAlignment="0" applyProtection="0"/>
    <xf numFmtId="0" fontId="19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9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7" fillId="37" borderId="6" applyBorder="0">
      <alignment horizontal="right" vertical="center" indent="1"/>
    </xf>
    <xf numFmtId="0" fontId="22" fillId="38" borderId="1" applyBorder="0" applyAlignment="0">
      <alignment horizontal="centerContinuous" vertical="center"/>
    </xf>
    <xf numFmtId="0" fontId="21" fillId="34" borderId="0">
      <alignment horizontal="centerContinuous" vertical="center"/>
    </xf>
  </cellStyleXfs>
  <cellXfs count="166">
    <xf numFmtId="0" fontId="0" fillId="32" borderId="0" xfId="0"/>
    <xf numFmtId="0" fontId="0" fillId="36" borderId="0" xfId="47" applyFont="1" applyAlignment="1">
      <alignment vertical="center"/>
    </xf>
    <xf numFmtId="0" fontId="27" fillId="37" borderId="6" xfId="48" applyBorder="1">
      <alignment horizontal="right" vertical="center" indent="1"/>
    </xf>
    <xf numFmtId="0" fontId="27" fillId="37" borderId="7" xfId="48" applyBorder="1">
      <alignment horizontal="right" vertical="center" indent="1"/>
    </xf>
    <xf numFmtId="0" fontId="27" fillId="37" borderId="2" xfId="48" applyBorder="1">
      <alignment horizontal="right" vertical="center" indent="1"/>
    </xf>
    <xf numFmtId="0" fontId="27" fillId="37" borderId="3" xfId="48" applyBorder="1">
      <alignment horizontal="right" vertical="center" indent="1"/>
    </xf>
    <xf numFmtId="0" fontId="27" fillId="37" borderId="4" xfId="48" applyBorder="1">
      <alignment horizontal="right" vertical="center" indent="1"/>
    </xf>
    <xf numFmtId="0" fontId="27" fillId="37" borderId="5" xfId="48" applyBorder="1">
      <alignment horizontal="right" vertical="center" indent="1"/>
    </xf>
    <xf numFmtId="0" fontId="23" fillId="36" borderId="0" xfId="47" applyFont="1" applyAlignment="1">
      <alignment horizontal="left" vertical="center"/>
    </xf>
    <xf numFmtId="0" fontId="21" fillId="34" borderId="0" xfId="50">
      <alignment horizontal="centerContinuous" vertical="center"/>
    </xf>
    <xf numFmtId="0" fontId="25" fillId="35" borderId="19" xfId="14" applyFont="1" applyAlignment="1">
      <alignment horizontal="center" vertical="center"/>
    </xf>
    <xf numFmtId="0" fontId="26" fillId="36" borderId="0" xfId="47" applyFont="1" applyAlignment="1">
      <alignment vertical="center"/>
    </xf>
    <xf numFmtId="0" fontId="22" fillId="38" borderId="17" xfId="49" applyBorder="1" applyAlignment="1">
      <alignment horizontal="centerContinuous" vertical="center"/>
    </xf>
    <xf numFmtId="0" fontId="22" fillId="38" borderId="18" xfId="49" applyBorder="1" applyAlignment="1">
      <alignment horizontal="centerContinuous" vertical="center"/>
    </xf>
    <xf numFmtId="0" fontId="22" fillId="38" borderId="20" xfId="49" applyBorder="1" applyAlignment="1">
      <alignment horizontal="right" vertical="center"/>
    </xf>
    <xf numFmtId="0" fontId="22" fillId="38" borderId="21" xfId="49" applyBorder="1" applyAlignment="1">
      <alignment horizontal="left" vertical="center"/>
    </xf>
    <xf numFmtId="0" fontId="0" fillId="0" borderId="0" xfId="0" applyFill="1"/>
    <xf numFmtId="0" fontId="28" fillId="0" borderId="0" xfId="0" applyFont="1" applyFill="1"/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28" fillId="0" borderId="22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8" fillId="39" borderId="26" xfId="0" applyFont="1" applyFill="1" applyBorder="1" applyAlignment="1">
      <alignment horizontal="center" vertical="center"/>
    </xf>
    <xf numFmtId="0" fontId="28" fillId="39" borderId="27" xfId="0" applyFont="1" applyFill="1" applyBorder="1" applyAlignment="1">
      <alignment horizontal="center" vertical="center"/>
    </xf>
    <xf numFmtId="0" fontId="28" fillId="39" borderId="27" xfId="0" applyFont="1" applyFill="1" applyBorder="1" applyAlignment="1">
      <alignment horizontal="center"/>
    </xf>
    <xf numFmtId="0" fontId="28" fillId="39" borderId="28" xfId="0" applyFont="1" applyFill="1" applyBorder="1" applyAlignment="1">
      <alignment horizontal="center"/>
    </xf>
    <xf numFmtId="0" fontId="28" fillId="39" borderId="29" xfId="0" applyFont="1" applyFill="1" applyBorder="1" applyAlignment="1">
      <alignment horizontal="center" vertical="center"/>
    </xf>
    <xf numFmtId="0" fontId="28" fillId="39" borderId="30" xfId="0" applyFont="1" applyFill="1" applyBorder="1" applyAlignment="1">
      <alignment horizontal="center" vertical="center"/>
    </xf>
    <xf numFmtId="0" fontId="28" fillId="39" borderId="30" xfId="0" applyFont="1" applyFill="1" applyBorder="1" applyAlignment="1">
      <alignment horizontal="center"/>
    </xf>
    <xf numFmtId="0" fontId="28" fillId="39" borderId="31" xfId="0" applyFont="1" applyFill="1" applyBorder="1" applyAlignment="1">
      <alignment horizontal="center"/>
    </xf>
    <xf numFmtId="0" fontId="28" fillId="40" borderId="26" xfId="0" applyFont="1" applyFill="1" applyBorder="1" applyAlignment="1">
      <alignment horizontal="center" vertical="center"/>
    </xf>
    <xf numFmtId="0" fontId="28" fillId="40" borderId="27" xfId="0" applyFont="1" applyFill="1" applyBorder="1" applyAlignment="1">
      <alignment horizontal="center" vertical="center"/>
    </xf>
    <xf numFmtId="0" fontId="28" fillId="40" borderId="27" xfId="0" applyFont="1" applyFill="1" applyBorder="1" applyAlignment="1">
      <alignment horizontal="center"/>
    </xf>
    <xf numFmtId="0" fontId="28" fillId="40" borderId="28" xfId="0" applyFont="1" applyFill="1" applyBorder="1" applyAlignment="1">
      <alignment horizontal="center"/>
    </xf>
    <xf numFmtId="0" fontId="28" fillId="40" borderId="29" xfId="0" applyFont="1" applyFill="1" applyBorder="1" applyAlignment="1">
      <alignment horizontal="center" vertical="center"/>
    </xf>
    <xf numFmtId="0" fontId="28" fillId="40" borderId="30" xfId="0" applyFont="1" applyFill="1" applyBorder="1" applyAlignment="1">
      <alignment horizontal="center" vertical="center"/>
    </xf>
    <xf numFmtId="0" fontId="28" fillId="40" borderId="30" xfId="0" applyFont="1" applyFill="1" applyBorder="1" applyAlignment="1">
      <alignment horizontal="center"/>
    </xf>
    <xf numFmtId="0" fontId="28" fillId="40" borderId="31" xfId="0" applyFont="1" applyFill="1" applyBorder="1" applyAlignment="1">
      <alignment horizontal="center"/>
    </xf>
    <xf numFmtId="0" fontId="28" fillId="41" borderId="26" xfId="0" applyFont="1" applyFill="1" applyBorder="1" applyAlignment="1">
      <alignment horizontal="center" vertical="center"/>
    </xf>
    <xf numFmtId="0" fontId="28" fillId="41" borderId="27" xfId="0" applyFont="1" applyFill="1" applyBorder="1" applyAlignment="1">
      <alignment horizontal="center" vertical="center"/>
    </xf>
    <xf numFmtId="0" fontId="28" fillId="41" borderId="27" xfId="0" applyFont="1" applyFill="1" applyBorder="1" applyAlignment="1">
      <alignment horizontal="center"/>
    </xf>
    <xf numFmtId="0" fontId="28" fillId="41" borderId="28" xfId="0" applyFont="1" applyFill="1" applyBorder="1" applyAlignment="1">
      <alignment horizontal="center"/>
    </xf>
    <xf numFmtId="0" fontId="28" fillId="41" borderId="29" xfId="0" applyFont="1" applyFill="1" applyBorder="1" applyAlignment="1">
      <alignment horizontal="center" vertical="center"/>
    </xf>
    <xf numFmtId="0" fontId="28" fillId="41" borderId="30" xfId="0" applyFont="1" applyFill="1" applyBorder="1" applyAlignment="1">
      <alignment horizontal="center" vertical="center"/>
    </xf>
    <xf numFmtId="0" fontId="28" fillId="41" borderId="30" xfId="0" applyFont="1" applyFill="1" applyBorder="1" applyAlignment="1">
      <alignment horizontal="center"/>
    </xf>
    <xf numFmtId="0" fontId="28" fillId="41" borderId="31" xfId="0" applyFont="1" applyFill="1" applyBorder="1" applyAlignment="1">
      <alignment horizontal="center"/>
    </xf>
    <xf numFmtId="0" fontId="28" fillId="42" borderId="26" xfId="0" applyFont="1" applyFill="1" applyBorder="1" applyAlignment="1">
      <alignment horizontal="center" vertical="center"/>
    </xf>
    <xf numFmtId="0" fontId="28" fillId="42" borderId="27" xfId="0" applyFont="1" applyFill="1" applyBorder="1" applyAlignment="1">
      <alignment horizontal="center" vertical="center"/>
    </xf>
    <xf numFmtId="0" fontId="28" fillId="42" borderId="27" xfId="0" applyFont="1" applyFill="1" applyBorder="1" applyAlignment="1">
      <alignment horizontal="center"/>
    </xf>
    <xf numFmtId="0" fontId="28" fillId="42" borderId="28" xfId="0" applyFont="1" applyFill="1" applyBorder="1" applyAlignment="1">
      <alignment horizontal="center"/>
    </xf>
    <xf numFmtId="0" fontId="28" fillId="42" borderId="29" xfId="0" applyFont="1" applyFill="1" applyBorder="1" applyAlignment="1">
      <alignment horizontal="center" vertical="center"/>
    </xf>
    <xf numFmtId="0" fontId="28" fillId="42" borderId="30" xfId="0" applyFont="1" applyFill="1" applyBorder="1" applyAlignment="1">
      <alignment horizontal="center" vertical="center"/>
    </xf>
    <xf numFmtId="0" fontId="28" fillId="42" borderId="30" xfId="0" applyFont="1" applyFill="1" applyBorder="1" applyAlignment="1">
      <alignment horizontal="center"/>
    </xf>
    <xf numFmtId="0" fontId="28" fillId="42" borderId="31" xfId="0" applyFont="1" applyFill="1" applyBorder="1" applyAlignment="1">
      <alignment horizontal="center"/>
    </xf>
    <xf numFmtId="0" fontId="29" fillId="44" borderId="27" xfId="0" applyFont="1" applyFill="1" applyBorder="1" applyAlignment="1">
      <alignment horizontal="center"/>
    </xf>
    <xf numFmtId="0" fontId="29" fillId="44" borderId="28" xfId="0" applyFont="1" applyFill="1" applyBorder="1" applyAlignment="1">
      <alignment horizontal="center"/>
    </xf>
    <xf numFmtId="0" fontId="29" fillId="44" borderId="30" xfId="0" applyFont="1" applyFill="1" applyBorder="1" applyAlignment="1">
      <alignment horizontal="center"/>
    </xf>
    <xf numFmtId="0" fontId="29" fillId="44" borderId="31" xfId="0" applyFont="1" applyFill="1" applyBorder="1" applyAlignment="1">
      <alignment horizontal="center"/>
    </xf>
    <xf numFmtId="0" fontId="29" fillId="45" borderId="27" xfId="0" applyFont="1" applyFill="1" applyBorder="1" applyAlignment="1">
      <alignment horizontal="center"/>
    </xf>
    <xf numFmtId="0" fontId="29" fillId="45" borderId="28" xfId="0" applyFont="1" applyFill="1" applyBorder="1" applyAlignment="1">
      <alignment horizontal="center"/>
    </xf>
    <xf numFmtId="0" fontId="29" fillId="45" borderId="30" xfId="0" applyFont="1" applyFill="1" applyBorder="1" applyAlignment="1">
      <alignment horizontal="center"/>
    </xf>
    <xf numFmtId="0" fontId="29" fillId="45" borderId="31" xfId="0" applyFont="1" applyFill="1" applyBorder="1" applyAlignment="1">
      <alignment horizontal="center"/>
    </xf>
    <xf numFmtId="0" fontId="29" fillId="46" borderId="27" xfId="0" applyFont="1" applyFill="1" applyBorder="1" applyAlignment="1">
      <alignment horizontal="center"/>
    </xf>
    <xf numFmtId="0" fontId="29" fillId="46" borderId="28" xfId="0" applyFont="1" applyFill="1" applyBorder="1" applyAlignment="1">
      <alignment horizontal="center"/>
    </xf>
    <xf numFmtId="0" fontId="29" fillId="46" borderId="30" xfId="0" applyFont="1" applyFill="1" applyBorder="1" applyAlignment="1">
      <alignment horizontal="center"/>
    </xf>
    <xf numFmtId="0" fontId="29" fillId="46" borderId="31" xfId="0" applyFont="1" applyFill="1" applyBorder="1" applyAlignment="1">
      <alignment horizontal="center"/>
    </xf>
    <xf numFmtId="0" fontId="29" fillId="47" borderId="27" xfId="0" applyFont="1" applyFill="1" applyBorder="1" applyAlignment="1">
      <alignment horizontal="center"/>
    </xf>
    <xf numFmtId="0" fontId="29" fillId="47" borderId="28" xfId="0" applyFont="1" applyFill="1" applyBorder="1" applyAlignment="1">
      <alignment horizontal="center"/>
    </xf>
    <xf numFmtId="0" fontId="29" fillId="47" borderId="30" xfId="0" applyFont="1" applyFill="1" applyBorder="1" applyAlignment="1">
      <alignment horizontal="center"/>
    </xf>
    <xf numFmtId="0" fontId="29" fillId="47" borderId="31" xfId="0" applyFont="1" applyFill="1" applyBorder="1" applyAlignment="1">
      <alignment horizontal="center"/>
    </xf>
    <xf numFmtId="0" fontId="30" fillId="43" borderId="26" xfId="0" applyFont="1" applyFill="1" applyBorder="1" applyAlignment="1">
      <alignment horizontal="center" vertical="center"/>
    </xf>
    <xf numFmtId="0" fontId="30" fillId="43" borderId="27" xfId="0" applyFont="1" applyFill="1" applyBorder="1" applyAlignment="1">
      <alignment horizontal="center"/>
    </xf>
    <xf numFmtId="0" fontId="30" fillId="43" borderId="28" xfId="0" applyFont="1" applyFill="1" applyBorder="1" applyAlignment="1">
      <alignment horizontal="center"/>
    </xf>
    <xf numFmtId="0" fontId="30" fillId="43" borderId="29" xfId="0" applyFont="1" applyFill="1" applyBorder="1" applyAlignment="1">
      <alignment horizontal="center" vertical="center"/>
    </xf>
    <xf numFmtId="0" fontId="30" fillId="43" borderId="30" xfId="0" applyFont="1" applyFill="1" applyBorder="1" applyAlignment="1">
      <alignment horizontal="center"/>
    </xf>
    <xf numFmtId="0" fontId="30" fillId="43" borderId="31" xfId="0" applyFont="1" applyFill="1" applyBorder="1" applyAlignment="1">
      <alignment horizontal="center"/>
    </xf>
    <xf numFmtId="0" fontId="29" fillId="44" borderId="26" xfId="0" applyFont="1" applyFill="1" applyBorder="1" applyAlignment="1">
      <alignment horizontal="center" vertical="center"/>
    </xf>
    <xf numFmtId="0" fontId="29" fillId="44" borderId="27" xfId="0" applyFont="1" applyFill="1" applyBorder="1" applyAlignment="1">
      <alignment horizontal="center" vertical="center"/>
    </xf>
    <xf numFmtId="0" fontId="29" fillId="44" borderId="29" xfId="0" applyFont="1" applyFill="1" applyBorder="1" applyAlignment="1">
      <alignment horizontal="center" vertical="center"/>
    </xf>
    <xf numFmtId="0" fontId="29" fillId="44" borderId="30" xfId="0" applyFont="1" applyFill="1" applyBorder="1" applyAlignment="1">
      <alignment horizontal="center" vertical="center"/>
    </xf>
    <xf numFmtId="0" fontId="28" fillId="39" borderId="28" xfId="0" applyFont="1" applyFill="1" applyBorder="1" applyAlignment="1">
      <alignment horizontal="center" vertical="center"/>
    </xf>
    <xf numFmtId="0" fontId="29" fillId="47" borderId="26" xfId="0" applyFont="1" applyFill="1" applyBorder="1" applyAlignment="1">
      <alignment horizontal="center" vertical="center"/>
    </xf>
    <xf numFmtId="0" fontId="29" fillId="47" borderId="27" xfId="0" applyFont="1" applyFill="1" applyBorder="1" applyAlignment="1">
      <alignment horizontal="center" vertical="center"/>
    </xf>
    <xf numFmtId="0" fontId="29" fillId="47" borderId="29" xfId="0" applyFont="1" applyFill="1" applyBorder="1" applyAlignment="1">
      <alignment horizontal="center" vertical="center"/>
    </xf>
    <xf numFmtId="0" fontId="29" fillId="47" borderId="30" xfId="0" applyFont="1" applyFill="1" applyBorder="1" applyAlignment="1">
      <alignment horizontal="center" vertical="center"/>
    </xf>
    <xf numFmtId="0" fontId="28" fillId="40" borderId="28" xfId="0" applyFont="1" applyFill="1" applyBorder="1" applyAlignment="1">
      <alignment horizontal="center" vertical="center"/>
    </xf>
    <xf numFmtId="0" fontId="28" fillId="42" borderId="28" xfId="0" applyFont="1" applyFill="1" applyBorder="1" applyAlignment="1">
      <alignment horizontal="center" vertical="center"/>
    </xf>
    <xf numFmtId="0" fontId="30" fillId="43" borderId="27" xfId="0" applyFont="1" applyFill="1" applyBorder="1" applyAlignment="1">
      <alignment horizontal="center" vertical="center"/>
    </xf>
    <xf numFmtId="0" fontId="30" fillId="43" borderId="28" xfId="0" applyFont="1" applyFill="1" applyBorder="1" applyAlignment="1">
      <alignment horizontal="center" vertical="center"/>
    </xf>
    <xf numFmtId="0" fontId="30" fillId="43" borderId="30" xfId="0" applyFont="1" applyFill="1" applyBorder="1" applyAlignment="1">
      <alignment horizontal="center" vertical="center"/>
    </xf>
    <xf numFmtId="0" fontId="28" fillId="41" borderId="28" xfId="0" applyFont="1" applyFill="1" applyBorder="1" applyAlignment="1">
      <alignment horizontal="center" vertical="center"/>
    </xf>
    <xf numFmtId="0" fontId="29" fillId="46" borderId="26" xfId="0" applyFont="1" applyFill="1" applyBorder="1" applyAlignment="1">
      <alignment horizontal="center" vertical="center"/>
    </xf>
    <xf numFmtId="0" fontId="29" fillId="46" borderId="27" xfId="0" applyFont="1" applyFill="1" applyBorder="1" applyAlignment="1">
      <alignment horizontal="center" vertical="center"/>
    </xf>
    <xf numFmtId="0" fontId="29" fillId="46" borderId="29" xfId="0" applyFont="1" applyFill="1" applyBorder="1" applyAlignment="1">
      <alignment horizontal="center" vertical="center"/>
    </xf>
    <xf numFmtId="0" fontId="29" fillId="46" borderId="30" xfId="0" applyFont="1" applyFill="1" applyBorder="1" applyAlignment="1">
      <alignment horizontal="center" vertical="center"/>
    </xf>
    <xf numFmtId="0" fontId="29" fillId="45" borderId="26" xfId="0" applyFont="1" applyFill="1" applyBorder="1" applyAlignment="1">
      <alignment horizontal="center" vertical="center"/>
    </xf>
    <xf numFmtId="0" fontId="29" fillId="45" borderId="27" xfId="0" applyFont="1" applyFill="1" applyBorder="1" applyAlignment="1">
      <alignment horizontal="center" vertical="center"/>
    </xf>
    <xf numFmtId="0" fontId="29" fillId="45" borderId="29" xfId="0" applyFont="1" applyFill="1" applyBorder="1" applyAlignment="1">
      <alignment horizontal="center" vertical="center"/>
    </xf>
    <xf numFmtId="0" fontId="29" fillId="45" borderId="30" xfId="0" applyFont="1" applyFill="1" applyBorder="1" applyAlignment="1">
      <alignment horizontal="center" vertical="center"/>
    </xf>
    <xf numFmtId="0" fontId="29" fillId="44" borderId="28" xfId="0" applyFont="1" applyFill="1" applyBorder="1" applyAlignment="1">
      <alignment horizontal="center" vertical="center"/>
    </xf>
    <xf numFmtId="0" fontId="29" fillId="45" borderId="28" xfId="0" applyFont="1" applyFill="1" applyBorder="1" applyAlignment="1">
      <alignment horizontal="center" vertical="center"/>
    </xf>
    <xf numFmtId="0" fontId="29" fillId="46" borderId="28" xfId="0" applyFont="1" applyFill="1" applyBorder="1" applyAlignment="1">
      <alignment horizontal="center" vertical="center"/>
    </xf>
    <xf numFmtId="0" fontId="29" fillId="47" borderId="28" xfId="0" applyFont="1" applyFill="1" applyBorder="1" applyAlignment="1">
      <alignment horizontal="center" vertical="center"/>
    </xf>
    <xf numFmtId="0" fontId="28" fillId="0" borderId="0" xfId="0" applyFont="1" applyFill="1" applyAlignment="1">
      <alignment horizontal="center" vertical="center"/>
    </xf>
    <xf numFmtId="0" fontId="28" fillId="0" borderId="0" xfId="0" applyFont="1" applyFill="1" applyAlignment="1">
      <alignment horizontal="center"/>
    </xf>
    <xf numFmtId="0" fontId="30" fillId="0" borderId="0" xfId="0" applyFont="1" applyFill="1" applyAlignment="1">
      <alignment horizontal="center" vertical="center"/>
    </xf>
    <xf numFmtId="0" fontId="30" fillId="0" borderId="0" xfId="0" applyFont="1" applyFill="1" applyAlignment="1">
      <alignment horizontal="center"/>
    </xf>
    <xf numFmtId="0" fontId="29" fillId="0" borderId="0" xfId="0" applyFont="1" applyFill="1" applyAlignment="1">
      <alignment horizontal="center" vertical="center"/>
    </xf>
    <xf numFmtId="0" fontId="29" fillId="0" borderId="0" xfId="0" applyFont="1" applyFill="1" applyAlignment="1">
      <alignment horizontal="center"/>
    </xf>
    <xf numFmtId="0" fontId="0" fillId="39" borderId="35" xfId="0" applyFill="1" applyBorder="1" applyAlignment="1">
      <alignment horizontal="center"/>
    </xf>
    <xf numFmtId="0" fontId="0" fillId="40" borderId="35" xfId="0" applyFill="1" applyBorder="1" applyAlignment="1">
      <alignment horizontal="center"/>
    </xf>
    <xf numFmtId="0" fontId="0" fillId="41" borderId="35" xfId="0" applyFill="1" applyBorder="1" applyAlignment="1">
      <alignment horizontal="center"/>
    </xf>
    <xf numFmtId="0" fontId="0" fillId="42" borderId="35" xfId="0" applyFill="1" applyBorder="1" applyAlignment="1">
      <alignment horizontal="center"/>
    </xf>
    <xf numFmtId="0" fontId="31" fillId="43" borderId="35" xfId="0" applyFont="1" applyFill="1" applyBorder="1" applyAlignment="1">
      <alignment horizontal="center"/>
    </xf>
    <xf numFmtId="0" fontId="31" fillId="44" borderId="35" xfId="0" applyFont="1" applyFill="1" applyBorder="1" applyAlignment="1">
      <alignment horizontal="center"/>
    </xf>
    <xf numFmtId="0" fontId="31" fillId="45" borderId="35" xfId="0" applyFont="1" applyFill="1" applyBorder="1" applyAlignment="1">
      <alignment horizontal="center"/>
    </xf>
    <xf numFmtId="0" fontId="31" fillId="46" borderId="35" xfId="0" applyFont="1" applyFill="1" applyBorder="1" applyAlignment="1">
      <alignment horizontal="center"/>
    </xf>
    <xf numFmtId="0" fontId="4" fillId="48" borderId="35" xfId="0" applyFont="1" applyFill="1" applyBorder="1" applyAlignment="1">
      <alignment horizontal="center"/>
    </xf>
    <xf numFmtId="0" fontId="0" fillId="0" borderId="36" xfId="0" applyFill="1" applyBorder="1"/>
    <xf numFmtId="0" fontId="0" fillId="39" borderId="37" xfId="0" applyFill="1" applyBorder="1" applyAlignment="1">
      <alignment horizontal="center"/>
    </xf>
    <xf numFmtId="0" fontId="0" fillId="51" borderId="38" xfId="0" applyFill="1" applyBorder="1"/>
    <xf numFmtId="0" fontId="0" fillId="51" borderId="38" xfId="0" applyFill="1" applyBorder="1" applyAlignment="1">
      <alignment horizontal="center"/>
    </xf>
    <xf numFmtId="0" fontId="0" fillId="51" borderId="25" xfId="0" applyFill="1" applyBorder="1"/>
    <xf numFmtId="0" fontId="0" fillId="51" borderId="36" xfId="0" applyFill="1" applyBorder="1" applyAlignment="1">
      <alignment horizontal="center"/>
    </xf>
    <xf numFmtId="0" fontId="0" fillId="51" borderId="23" xfId="0" applyFill="1" applyBorder="1" applyAlignment="1">
      <alignment horizontal="center"/>
    </xf>
    <xf numFmtId="0" fontId="0" fillId="51" borderId="24" xfId="0" applyFill="1" applyBorder="1" applyAlignment="1">
      <alignment horizontal="center"/>
    </xf>
    <xf numFmtId="0" fontId="21" fillId="39" borderId="0" xfId="50" applyFill="1">
      <alignment horizontal="centerContinuous" vertical="center"/>
    </xf>
    <xf numFmtId="0" fontId="0" fillId="36" borderId="0" xfId="47" applyFont="1" applyAlignment="1">
      <alignment horizontal="center" vertical="center"/>
    </xf>
    <xf numFmtId="0" fontId="32" fillId="36" borderId="0" xfId="47" applyFont="1" applyAlignment="1">
      <alignment vertical="center"/>
    </xf>
    <xf numFmtId="0" fontId="21" fillId="34" borderId="0" xfId="50" applyAlignment="1">
      <alignment vertical="center"/>
    </xf>
    <xf numFmtId="0" fontId="33" fillId="39" borderId="0" xfId="50" applyFont="1" applyFill="1">
      <alignment horizontal="centerContinuous" vertical="center"/>
    </xf>
    <xf numFmtId="0" fontId="21" fillId="39" borderId="0" xfId="50" applyFill="1" applyAlignment="1">
      <alignment vertical="center"/>
    </xf>
    <xf numFmtId="0" fontId="34" fillId="39" borderId="0" xfId="47" applyFont="1" applyFill="1" applyAlignment="1">
      <alignment horizontal="center" vertical="center"/>
    </xf>
    <xf numFmtId="0" fontId="34" fillId="39" borderId="42" xfId="47" applyFont="1" applyFill="1" applyBorder="1" applyAlignment="1">
      <alignment horizontal="center" vertical="center"/>
    </xf>
    <xf numFmtId="0" fontId="28" fillId="49" borderId="0" xfId="0" applyFont="1" applyFill="1" applyAlignment="1">
      <alignment horizontal="center" vertical="center"/>
    </xf>
    <xf numFmtId="0" fontId="0" fillId="50" borderId="39" xfId="0" applyFill="1" applyBorder="1" applyAlignment="1">
      <alignment horizontal="center" vertical="center"/>
    </xf>
    <xf numFmtId="0" fontId="0" fillId="50" borderId="40" xfId="0" applyFill="1" applyBorder="1" applyAlignment="1">
      <alignment horizontal="center" vertical="center"/>
    </xf>
    <xf numFmtId="0" fontId="0" fillId="50" borderId="41" xfId="0" applyFill="1" applyBorder="1" applyAlignment="1">
      <alignment horizontal="center" vertical="center"/>
    </xf>
    <xf numFmtId="0" fontId="29" fillId="45" borderId="32" xfId="0" applyFont="1" applyFill="1" applyBorder="1" applyAlignment="1">
      <alignment horizontal="center" vertical="center"/>
    </xf>
    <xf numFmtId="0" fontId="29" fillId="45" borderId="33" xfId="0" applyFont="1" applyFill="1" applyBorder="1" applyAlignment="1">
      <alignment horizontal="center" vertical="center"/>
    </xf>
    <xf numFmtId="0" fontId="29" fillId="45" borderId="34" xfId="0" applyFont="1" applyFill="1" applyBorder="1" applyAlignment="1">
      <alignment horizontal="center" vertical="center"/>
    </xf>
    <xf numFmtId="0" fontId="29" fillId="46" borderId="32" xfId="0" applyFont="1" applyFill="1" applyBorder="1" applyAlignment="1">
      <alignment horizontal="center" vertical="center"/>
    </xf>
    <xf numFmtId="0" fontId="29" fillId="46" borderId="33" xfId="0" applyFont="1" applyFill="1" applyBorder="1" applyAlignment="1">
      <alignment horizontal="center" vertical="center"/>
    </xf>
    <xf numFmtId="0" fontId="29" fillId="46" borderId="34" xfId="0" applyFont="1" applyFill="1" applyBorder="1" applyAlignment="1">
      <alignment horizontal="center" vertical="center"/>
    </xf>
    <xf numFmtId="0" fontId="29" fillId="47" borderId="32" xfId="0" applyFont="1" applyFill="1" applyBorder="1" applyAlignment="1">
      <alignment horizontal="center" vertical="center"/>
    </xf>
    <xf numFmtId="0" fontId="29" fillId="47" borderId="33" xfId="0" applyFont="1" applyFill="1" applyBorder="1" applyAlignment="1">
      <alignment horizontal="center" vertical="center"/>
    </xf>
    <xf numFmtId="0" fontId="29" fillId="47" borderId="34" xfId="0" applyFont="1" applyFill="1" applyBorder="1" applyAlignment="1">
      <alignment horizontal="center" vertical="center"/>
    </xf>
    <xf numFmtId="0" fontId="28" fillId="39" borderId="32" xfId="0" applyFont="1" applyFill="1" applyBorder="1" applyAlignment="1">
      <alignment horizontal="center" vertical="center"/>
    </xf>
    <xf numFmtId="0" fontId="28" fillId="39" borderId="33" xfId="0" applyFont="1" applyFill="1" applyBorder="1" applyAlignment="1">
      <alignment horizontal="center" vertical="center"/>
    </xf>
    <xf numFmtId="0" fontId="28" fillId="39" borderId="34" xfId="0" applyFont="1" applyFill="1" applyBorder="1" applyAlignment="1">
      <alignment horizontal="center" vertical="center"/>
    </xf>
    <xf numFmtId="0" fontId="28" fillId="40" borderId="32" xfId="0" applyFont="1" applyFill="1" applyBorder="1" applyAlignment="1">
      <alignment horizontal="center" vertical="center"/>
    </xf>
    <xf numFmtId="0" fontId="28" fillId="40" borderId="33" xfId="0" applyFont="1" applyFill="1" applyBorder="1" applyAlignment="1">
      <alignment horizontal="center" vertical="center"/>
    </xf>
    <xf numFmtId="0" fontId="28" fillId="40" borderId="34" xfId="0" applyFont="1" applyFill="1" applyBorder="1" applyAlignment="1">
      <alignment horizontal="center" vertical="center"/>
    </xf>
    <xf numFmtId="0" fontId="28" fillId="41" borderId="32" xfId="0" applyFont="1" applyFill="1" applyBorder="1" applyAlignment="1">
      <alignment horizontal="center" vertical="center"/>
    </xf>
    <xf numFmtId="0" fontId="28" fillId="41" borderId="33" xfId="0" applyFont="1" applyFill="1" applyBorder="1" applyAlignment="1">
      <alignment horizontal="center" vertical="center"/>
    </xf>
    <xf numFmtId="0" fontId="28" fillId="41" borderId="34" xfId="0" applyFont="1" applyFill="1" applyBorder="1" applyAlignment="1">
      <alignment horizontal="center" vertical="center"/>
    </xf>
    <xf numFmtId="0" fontId="28" fillId="42" borderId="32" xfId="0" applyFont="1" applyFill="1" applyBorder="1" applyAlignment="1">
      <alignment horizontal="center" vertical="center"/>
    </xf>
    <xf numFmtId="0" fontId="28" fillId="42" borderId="33" xfId="0" applyFont="1" applyFill="1" applyBorder="1" applyAlignment="1">
      <alignment horizontal="center" vertical="center"/>
    </xf>
    <xf numFmtId="0" fontId="28" fillId="42" borderId="34" xfId="0" applyFont="1" applyFill="1" applyBorder="1" applyAlignment="1">
      <alignment horizontal="center" vertical="center"/>
    </xf>
    <xf numFmtId="0" fontId="30" fillId="43" borderId="32" xfId="0" applyFont="1" applyFill="1" applyBorder="1" applyAlignment="1">
      <alignment horizontal="center" vertical="center"/>
    </xf>
    <xf numFmtId="0" fontId="30" fillId="43" borderId="33" xfId="0" applyFont="1" applyFill="1" applyBorder="1" applyAlignment="1">
      <alignment horizontal="center" vertical="center"/>
    </xf>
    <xf numFmtId="0" fontId="30" fillId="43" borderId="34" xfId="0" applyFont="1" applyFill="1" applyBorder="1" applyAlignment="1">
      <alignment horizontal="center" vertical="center"/>
    </xf>
    <xf numFmtId="0" fontId="29" fillId="44" borderId="32" xfId="0" applyFont="1" applyFill="1" applyBorder="1" applyAlignment="1">
      <alignment horizontal="center" vertical="center"/>
    </xf>
    <xf numFmtId="0" fontId="29" fillId="44" borderId="33" xfId="0" applyFont="1" applyFill="1" applyBorder="1" applyAlignment="1">
      <alignment horizontal="center" vertical="center"/>
    </xf>
    <xf numFmtId="0" fontId="29" fillId="44" borderId="34" xfId="0" applyFont="1" applyFill="1" applyBorder="1" applyAlignment="1">
      <alignment horizontal="center" vertical="center"/>
    </xf>
  </cellXfs>
  <cellStyles count="51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B000000}"/>
    <cellStyle name="Encadré" xfId="50" xr:uid="{00000000-0005-0000-0000-00001C000000}"/>
    <cellStyle name="Entrée" xfId="14" builtinId="20" customBuiltin="1"/>
    <cellStyle name="FondFeuille" xfId="47" xr:uid="{00000000-0005-0000-0000-00001E000000}"/>
    <cellStyle name="Insatisfaisant" xfId="12" builtinId="27" hidden="1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0000000}"/>
    <cellStyle name="Total" xfId="22" builtinId="25" hidden="1"/>
    <cellStyle name="Vérification" xfId="18" builtinId="23" hidden="1"/>
  </cellStyles>
  <dxfs count="0"/>
  <tableStyles count="0" defaultTableStyle="TableStyleMedium2" defaultPivotStyle="PivotStyleLight16"/>
  <colors>
    <mruColors>
      <color rgb="FFCCECFF"/>
      <color rgb="FFFFB7B7"/>
      <color rgb="FFFF0000"/>
      <color rgb="FFFF00FF"/>
      <color rgb="FFCCCCFF"/>
      <color rgb="FF9999FF"/>
      <color rgb="FFFFFF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3</xdr:row>
          <xdr:rowOff>123825</xdr:rowOff>
        </xdr:from>
        <xdr:to>
          <xdr:col>8</xdr:col>
          <xdr:colOff>28575</xdr:colOff>
          <xdr:row>5</xdr:row>
          <xdr:rowOff>57150</xdr:rowOff>
        </xdr:to>
        <xdr:sp macro="" textlink="">
          <xdr:nvSpPr>
            <xdr:cNvPr id="1026" name="BtnTir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8</xdr:row>
          <xdr:rowOff>9525</xdr:rowOff>
        </xdr:from>
        <xdr:to>
          <xdr:col>4</xdr:col>
          <xdr:colOff>381000</xdr:colOff>
          <xdr:row>10</xdr:row>
          <xdr:rowOff>66675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571500</xdr:colOff>
      <xdr:row>25</xdr:row>
      <xdr:rowOff>66675</xdr:rowOff>
    </xdr:from>
    <xdr:to>
      <xdr:col>12</xdr:col>
      <xdr:colOff>171450</xdr:colOff>
      <xdr:row>31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79E1948-146C-C051-E325-556E2E40A501}"/>
            </a:ext>
          </a:extLst>
        </xdr:cNvPr>
        <xdr:cNvSpPr txBox="1"/>
      </xdr:nvSpPr>
      <xdr:spPr>
        <a:xfrm>
          <a:off x="5448300" y="7391400"/>
          <a:ext cx="344805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Bonjour,je cherche un moyen d'effectuer le classement </a:t>
          </a:r>
        </a:p>
        <a:p>
          <a:r>
            <a:rPr lang="fr-FR" sz="1100"/>
            <a:t>dans l'ordre 1,2,3,4,5 ,6,7,8,9,10 dans le tableau ci-contre</a:t>
          </a:r>
        </a:p>
        <a:p>
          <a:r>
            <a:rPr lang="fr-FR" sz="1100"/>
            <a:t>(bleu)</a:t>
          </a:r>
        </a:p>
        <a:p>
          <a:endParaRPr lang="fr-FR" sz="1100"/>
        </a:p>
        <a:p>
          <a:r>
            <a:rPr lang="fr-FR" sz="1100"/>
            <a:t>J'ai essay avec trier du plus petit au plus grand , mas cela ne fonctionne pas .</a:t>
          </a:r>
        </a:p>
        <a:p>
          <a:r>
            <a:rPr lang="fr-FR" sz="1100"/>
            <a:t>Peut-etre un code vba</a:t>
          </a:r>
        </a:p>
        <a:p>
          <a:r>
            <a:rPr lang="fr-FR" sz="1100"/>
            <a:t>Je vous remercie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T11"/>
  <dimension ref="B2:T24"/>
  <sheetViews>
    <sheetView showGridLines="0" showRowColHeaders="0" defaultGridColor="0" colorId="46" workbookViewId="0"/>
  </sheetViews>
  <sheetFormatPr baseColWidth="10" defaultRowHeight="12.75" x14ac:dyDescent="0.2"/>
  <cols>
    <col min="1" max="1" width="11.42578125" style="1"/>
    <col min="2" max="23" width="6.7109375" style="1" customWidth="1"/>
    <col min="24" max="16384" width="11.42578125" style="1"/>
  </cols>
  <sheetData>
    <row r="2" spans="2:19" ht="15.75" x14ac:dyDescent="0.2">
      <c r="B2" s="9" t="s">
        <v>2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</row>
    <row r="3" spans="2:19" ht="26.25" x14ac:dyDescent="0.2">
      <c r="B3" s="9"/>
      <c r="C3" s="127"/>
      <c r="D3" s="131" t="s">
        <v>40</v>
      </c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130"/>
      <c r="Q3" s="130"/>
      <c r="R3" s="130"/>
      <c r="S3" s="9"/>
    </row>
    <row r="4" spans="2:19" x14ac:dyDescent="0.2">
      <c r="L4" s="133" t="s">
        <v>39</v>
      </c>
      <c r="M4" s="133"/>
      <c r="N4" s="133"/>
      <c r="O4" s="133"/>
      <c r="P4" s="133"/>
      <c r="Q4" s="133"/>
      <c r="R4" s="133"/>
      <c r="S4" s="133"/>
    </row>
    <row r="5" spans="2:19" ht="16.5" thickBot="1" x14ac:dyDescent="0.25">
      <c r="B5" s="10">
        <v>10</v>
      </c>
      <c r="C5" s="8" t="s">
        <v>0</v>
      </c>
      <c r="D5" s="11"/>
      <c r="E5" s="10">
        <v>9</v>
      </c>
      <c r="F5" s="8" t="s">
        <v>1</v>
      </c>
      <c r="G5" s="11"/>
      <c r="L5" s="133"/>
      <c r="M5" s="133"/>
      <c r="N5" s="133"/>
      <c r="O5" s="133"/>
      <c r="P5" s="133"/>
      <c r="Q5" s="133"/>
      <c r="R5" s="133"/>
      <c r="S5" s="133"/>
    </row>
    <row r="6" spans="2:19" ht="13.5" thickBot="1" x14ac:dyDescent="0.25">
      <c r="L6" s="134"/>
      <c r="M6" s="134"/>
      <c r="N6" s="134"/>
      <c r="O6" s="134"/>
      <c r="P6" s="134"/>
      <c r="Q6" s="134"/>
      <c r="R6" s="134"/>
      <c r="S6" s="134"/>
    </row>
    <row r="7" spans="2:19" ht="14.25" thickTop="1" thickBot="1" x14ac:dyDescent="0.25">
      <c r="B7" s="12" t="str">
        <f>"Manche "&amp;COLUMN()/2</f>
        <v>Manche 1</v>
      </c>
      <c r="C7" s="13"/>
      <c r="D7" s="12" t="str">
        <f t="shared" ref="D7:F7" si="0">"Manche "&amp;COLUMN()/2</f>
        <v>Manche 2</v>
      </c>
      <c r="E7" s="13"/>
      <c r="F7" s="12" t="str">
        <f t="shared" si="0"/>
        <v>Manche 3</v>
      </c>
      <c r="G7" s="13"/>
      <c r="H7" s="12" t="str">
        <f t="shared" ref="H7" si="1">"Manche "&amp;COLUMN()/2</f>
        <v>Manche 4</v>
      </c>
      <c r="I7" s="13"/>
      <c r="J7" s="12" t="str">
        <f t="shared" ref="J7" si="2">"Manche "&amp;COLUMN()/2</f>
        <v>Manche 5</v>
      </c>
      <c r="K7" s="13"/>
      <c r="L7" s="12" t="str">
        <f>"Manche "&amp;COLUMN()/2</f>
        <v>Manche 6</v>
      </c>
      <c r="M7" s="13"/>
      <c r="N7" s="12" t="str">
        <f>"Manche "&amp;COLUMN()/2</f>
        <v>Manche 7</v>
      </c>
      <c r="O7" s="13"/>
      <c r="P7" s="12" t="str">
        <f>"Manche "&amp;COLUMN()/2</f>
        <v>Manche 8</v>
      </c>
      <c r="Q7" s="13"/>
      <c r="R7" s="12" t="str">
        <f>"Manche "&amp;COLUMN()/2</f>
        <v>Manche 9</v>
      </c>
      <c r="S7" s="13"/>
    </row>
    <row r="8" spans="2:19" ht="13.5" thickBot="1" x14ac:dyDescent="0.25">
      <c r="B8" s="14" t="s">
        <v>3</v>
      </c>
      <c r="C8" s="15" t="s">
        <v>4</v>
      </c>
      <c r="D8" s="14" t="s">
        <v>3</v>
      </c>
      <c r="E8" s="15" t="s">
        <v>4</v>
      </c>
      <c r="F8" s="14" t="s">
        <v>3</v>
      </c>
      <c r="G8" s="15" t="s">
        <v>4</v>
      </c>
      <c r="H8" s="14" t="s">
        <v>3</v>
      </c>
      <c r="I8" s="15" t="s">
        <v>4</v>
      </c>
      <c r="J8" s="14" t="s">
        <v>3</v>
      </c>
      <c r="K8" s="15" t="s">
        <v>4</v>
      </c>
      <c r="L8" s="14" t="s">
        <v>3</v>
      </c>
      <c r="M8" s="15" t="s">
        <v>4</v>
      </c>
      <c r="N8" s="14" t="s">
        <v>3</v>
      </c>
      <c r="O8" s="15" t="s">
        <v>4</v>
      </c>
      <c r="P8" s="14" t="s">
        <v>3</v>
      </c>
      <c r="Q8" s="15" t="s">
        <v>4</v>
      </c>
      <c r="R8" s="14" t="s">
        <v>3</v>
      </c>
      <c r="S8" s="15" t="s">
        <v>4</v>
      </c>
    </row>
    <row r="9" spans="2:19" ht="18" customHeight="1" thickTop="1" x14ac:dyDescent="0.2">
      <c r="B9" s="2">
        <v>4</v>
      </c>
      <c r="C9" s="3">
        <v>5</v>
      </c>
      <c r="D9" s="2">
        <v>8</v>
      </c>
      <c r="E9" s="3">
        <v>2</v>
      </c>
      <c r="F9" s="2">
        <v>8</v>
      </c>
      <c r="G9" s="3">
        <v>6</v>
      </c>
      <c r="H9" s="2">
        <v>4</v>
      </c>
      <c r="I9" s="3">
        <v>1</v>
      </c>
      <c r="J9" s="2">
        <v>7</v>
      </c>
      <c r="K9" s="3">
        <v>5</v>
      </c>
      <c r="L9" s="2">
        <v>8</v>
      </c>
      <c r="M9" s="3">
        <v>10</v>
      </c>
      <c r="N9" s="2">
        <v>2</v>
      </c>
      <c r="O9" s="3">
        <v>10</v>
      </c>
      <c r="P9" s="2">
        <v>1</v>
      </c>
      <c r="Q9" s="3">
        <v>3</v>
      </c>
      <c r="R9" s="2">
        <v>9</v>
      </c>
      <c r="S9" s="3">
        <v>5</v>
      </c>
    </row>
    <row r="10" spans="2:19" ht="18" customHeight="1" x14ac:dyDescent="0.2">
      <c r="B10" s="4">
        <v>8</v>
      </c>
      <c r="C10" s="5">
        <v>7</v>
      </c>
      <c r="D10" s="4">
        <v>4</v>
      </c>
      <c r="E10" s="5">
        <v>3</v>
      </c>
      <c r="F10" s="4">
        <v>9</v>
      </c>
      <c r="G10" s="5">
        <v>1</v>
      </c>
      <c r="H10" s="4">
        <v>10</v>
      </c>
      <c r="I10" s="5">
        <v>7</v>
      </c>
      <c r="J10" s="4">
        <v>9</v>
      </c>
      <c r="K10" s="5">
        <v>8</v>
      </c>
      <c r="L10" s="4">
        <v>2</v>
      </c>
      <c r="M10" s="5">
        <v>4</v>
      </c>
      <c r="N10" s="4">
        <v>8</v>
      </c>
      <c r="O10" s="5">
        <v>3</v>
      </c>
      <c r="P10" s="4">
        <v>9</v>
      </c>
      <c r="Q10" s="5">
        <v>10</v>
      </c>
      <c r="R10" s="4">
        <v>2</v>
      </c>
      <c r="S10" s="5">
        <v>3</v>
      </c>
    </row>
    <row r="11" spans="2:19" ht="18" customHeight="1" x14ac:dyDescent="0.2">
      <c r="B11" s="4">
        <v>2</v>
      </c>
      <c r="C11" s="5">
        <v>6</v>
      </c>
      <c r="D11" s="4">
        <v>1</v>
      </c>
      <c r="E11" s="5">
        <v>7</v>
      </c>
      <c r="F11" s="4">
        <v>3</v>
      </c>
      <c r="G11" s="5">
        <v>7</v>
      </c>
      <c r="H11" s="4">
        <v>5</v>
      </c>
      <c r="I11" s="5">
        <v>8</v>
      </c>
      <c r="J11" s="4">
        <v>2</v>
      </c>
      <c r="K11" s="5">
        <v>1</v>
      </c>
      <c r="L11" s="4">
        <v>3</v>
      </c>
      <c r="M11" s="5">
        <v>5</v>
      </c>
      <c r="N11" s="4">
        <v>7</v>
      </c>
      <c r="O11" s="5">
        <v>6</v>
      </c>
      <c r="P11" s="4">
        <v>6</v>
      </c>
      <c r="Q11" s="5">
        <v>5</v>
      </c>
      <c r="R11" s="4">
        <v>8</v>
      </c>
      <c r="S11" s="5">
        <v>1</v>
      </c>
    </row>
    <row r="12" spans="2:19" ht="18" customHeight="1" x14ac:dyDescent="0.2">
      <c r="B12" s="4">
        <v>9</v>
      </c>
      <c r="C12" s="5">
        <v>3</v>
      </c>
      <c r="D12" s="4">
        <v>6</v>
      </c>
      <c r="E12" s="5">
        <v>9</v>
      </c>
      <c r="F12" s="4">
        <v>4</v>
      </c>
      <c r="G12" s="5">
        <v>10</v>
      </c>
      <c r="H12" s="4">
        <v>2</v>
      </c>
      <c r="I12" s="5">
        <v>9</v>
      </c>
      <c r="J12" s="4">
        <v>6</v>
      </c>
      <c r="K12" s="5">
        <v>4</v>
      </c>
      <c r="L12" s="4">
        <v>7</v>
      </c>
      <c r="M12" s="5">
        <v>9</v>
      </c>
      <c r="N12" s="4">
        <v>5</v>
      </c>
      <c r="O12" s="5">
        <v>1</v>
      </c>
      <c r="P12" s="4">
        <v>2</v>
      </c>
      <c r="Q12" s="5">
        <v>7</v>
      </c>
      <c r="R12" s="4">
        <v>4</v>
      </c>
      <c r="S12" s="5">
        <v>7</v>
      </c>
    </row>
    <row r="13" spans="2:19" ht="18" customHeight="1" thickBot="1" x14ac:dyDescent="0.25">
      <c r="B13" s="6">
        <v>1</v>
      </c>
      <c r="C13" s="7">
        <v>10</v>
      </c>
      <c r="D13" s="6">
        <v>5</v>
      </c>
      <c r="E13" s="7">
        <v>10</v>
      </c>
      <c r="F13" s="6">
        <v>5</v>
      </c>
      <c r="G13" s="7">
        <v>2</v>
      </c>
      <c r="H13" s="6">
        <v>3</v>
      </c>
      <c r="I13" s="7">
        <v>6</v>
      </c>
      <c r="J13" s="6">
        <v>10</v>
      </c>
      <c r="K13" s="7">
        <v>3</v>
      </c>
      <c r="L13" s="6">
        <v>1</v>
      </c>
      <c r="M13" s="7">
        <v>6</v>
      </c>
      <c r="N13" s="6">
        <v>9</v>
      </c>
      <c r="O13" s="7">
        <v>4</v>
      </c>
      <c r="P13" s="6">
        <v>4</v>
      </c>
      <c r="Q13" s="7">
        <v>8</v>
      </c>
      <c r="R13" s="6">
        <v>10</v>
      </c>
      <c r="S13" s="7">
        <v>6</v>
      </c>
    </row>
    <row r="14" spans="2:19" ht="18" customHeight="1" thickTop="1" x14ac:dyDescent="0.2"/>
    <row r="15" spans="2:19" ht="18" customHeight="1" x14ac:dyDescent="0.2"/>
    <row r="21" spans="9:20" ht="14.25" x14ac:dyDescent="0.2">
      <c r="I21" s="129"/>
      <c r="K21" s="128"/>
      <c r="L21" s="128"/>
      <c r="M21" s="128"/>
      <c r="N21" s="128"/>
      <c r="O21" s="128"/>
      <c r="P21" s="128"/>
      <c r="Q21" s="128"/>
      <c r="R21" s="128"/>
      <c r="S21" s="128"/>
      <c r="T21" s="128"/>
    </row>
    <row r="22" spans="9:20" x14ac:dyDescent="0.2">
      <c r="K22" s="128"/>
      <c r="L22" s="128"/>
      <c r="M22" s="128"/>
      <c r="N22" s="128"/>
      <c r="O22" s="128"/>
      <c r="P22" s="128"/>
      <c r="Q22" s="128"/>
      <c r="R22" s="128"/>
      <c r="S22" s="128"/>
      <c r="T22" s="128"/>
    </row>
    <row r="23" spans="9:20" x14ac:dyDescent="0.2">
      <c r="K23" s="128"/>
      <c r="L23" s="128"/>
      <c r="M23" s="128"/>
      <c r="N23" s="128"/>
      <c r="O23" s="128"/>
      <c r="P23" s="128"/>
      <c r="Q23" s="128"/>
      <c r="R23" s="128"/>
      <c r="S23" s="128"/>
      <c r="T23" s="128"/>
    </row>
    <row r="24" spans="9:20" x14ac:dyDescent="0.2">
      <c r="K24" s="128"/>
      <c r="L24" s="128"/>
      <c r="M24" s="128"/>
      <c r="N24" s="128"/>
      <c r="O24" s="128"/>
      <c r="P24" s="128"/>
      <c r="Q24" s="128"/>
      <c r="R24" s="128"/>
      <c r="S24" s="128"/>
      <c r="T24" s="128"/>
    </row>
  </sheetData>
  <mergeCells count="1">
    <mergeCell ref="L4:S6"/>
  </mergeCells>
  <phoneticPr fontId="2" type="noConversion"/>
  <pageMargins left="0.78740157499999996" right="0.78740157499999996" top="0.984251969" bottom="0.984251969" header="0.4921259845" footer="0.4921259845"/>
  <headerFooter alignWithMargins="0"/>
  <drawing r:id="rId1"/>
  <legacyDrawing r:id="rId2"/>
  <controls>
    <mc:AlternateContent xmlns:mc="http://schemas.openxmlformats.org/markup-compatibility/2006">
      <mc:Choice Requires="x14">
        <control shapeId="1026" r:id="rId3" name="BtnTirage">
          <controlPr defaultSize="0" autoLine="0" r:id="rId4">
            <anchor moveWithCells="1">
              <from>
                <xdr:col>6</xdr:col>
                <xdr:colOff>428625</xdr:colOff>
                <xdr:row>3</xdr:row>
                <xdr:rowOff>123825</xdr:rowOff>
              </from>
              <to>
                <xdr:col>8</xdr:col>
                <xdr:colOff>28575</xdr:colOff>
                <xdr:row>5</xdr:row>
                <xdr:rowOff>57150</xdr:rowOff>
              </to>
            </anchor>
          </controlPr>
        </control>
      </mc:Choice>
      <mc:Fallback>
        <control shapeId="1026" r:id="rId3" name="BtnTir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CEDDD-247C-4F4B-B3FA-F67B0899B6D8}">
  <sheetPr codeName="Feuil1"/>
  <dimension ref="A1:A18"/>
  <sheetViews>
    <sheetView showGridLines="0" showRowColHeaders="0" workbookViewId="0">
      <selection activeCell="D16" sqref="D16"/>
    </sheetView>
  </sheetViews>
  <sheetFormatPr baseColWidth="10" defaultRowHeight="12.75" x14ac:dyDescent="0.2"/>
  <cols>
    <col min="1" max="1" width="62" style="16" customWidth="1"/>
    <col min="2" max="2" width="2.7109375" style="16" customWidth="1"/>
    <col min="3" max="16384" width="11.42578125" style="16"/>
  </cols>
  <sheetData>
    <row r="1" spans="1:1" ht="24.95" customHeight="1" thickTop="1" thickBot="1" x14ac:dyDescent="0.25">
      <c r="A1" s="21" t="s">
        <v>5</v>
      </c>
    </row>
    <row r="2" spans="1:1" ht="24.95" customHeight="1" thickTop="1" x14ac:dyDescent="0.2">
      <c r="A2" s="20" t="s">
        <v>29</v>
      </c>
    </row>
    <row r="3" spans="1:1" ht="24.95" customHeight="1" x14ac:dyDescent="0.2">
      <c r="A3" s="18" t="s">
        <v>30</v>
      </c>
    </row>
    <row r="4" spans="1:1" ht="24.95" customHeight="1" x14ac:dyDescent="0.2">
      <c r="A4" s="18" t="s">
        <v>31</v>
      </c>
    </row>
    <row r="5" spans="1:1" ht="24.95" customHeight="1" x14ac:dyDescent="0.2">
      <c r="A5" s="18" t="s">
        <v>32</v>
      </c>
    </row>
    <row r="6" spans="1:1" ht="24.95" customHeight="1" x14ac:dyDescent="0.2">
      <c r="A6" s="18" t="s">
        <v>33</v>
      </c>
    </row>
    <row r="7" spans="1:1" ht="24.95" customHeight="1" x14ac:dyDescent="0.2">
      <c r="A7" s="18" t="s">
        <v>34</v>
      </c>
    </row>
    <row r="8" spans="1:1" ht="24.95" customHeight="1" x14ac:dyDescent="0.2">
      <c r="A8" s="18" t="s">
        <v>35</v>
      </c>
    </row>
    <row r="9" spans="1:1" ht="24.95" customHeight="1" x14ac:dyDescent="0.2">
      <c r="A9" s="18" t="s">
        <v>36</v>
      </c>
    </row>
    <row r="10" spans="1:1" ht="24.95" customHeight="1" x14ac:dyDescent="0.2">
      <c r="A10" s="18" t="s">
        <v>37</v>
      </c>
    </row>
    <row r="11" spans="1:1" ht="24.95" customHeight="1" thickBot="1" x14ac:dyDescent="0.25">
      <c r="A11" s="19" t="s">
        <v>38</v>
      </c>
    </row>
    <row r="12" spans="1:1" ht="24.95" customHeight="1" thickTop="1" x14ac:dyDescent="0.2"/>
    <row r="13" spans="1:1" ht="24.95" customHeight="1" x14ac:dyDescent="0.2"/>
    <row r="14" spans="1:1" ht="24.95" customHeight="1" x14ac:dyDescent="0.2"/>
    <row r="15" spans="1:1" ht="24.95" customHeight="1" x14ac:dyDescent="0.2"/>
    <row r="16" spans="1:1" ht="24.95" customHeight="1" x14ac:dyDescent="0.2"/>
    <row r="17" ht="24.95" customHeight="1" x14ac:dyDescent="0.2"/>
    <row r="18" ht="24.95" customHeight="1" x14ac:dyDescent="0.2"/>
  </sheetData>
  <sheetProtection algorithmName="SHA-512" hashValue="iTkWV9AmwA32W3He4+JtCMSjMRhtcWruU1RoysDSl59sKcvpwUiTt7XCAs4vUWC+zphEjq4ye7328s5Datbq6w==" saltValue="XJ/bujGV377ucTOiOZ3ppQ==" spinCount="100000" sheet="1" objects="1" scenarios="1"/>
  <protectedRanges>
    <protectedRange sqref="A2:A11" name="Plage1"/>
  </protectedRanges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106BA-1D95-4EE7-AAFB-DBE25A663633}">
  <sheetPr codeName="Feuil2"/>
  <dimension ref="A1:AS38"/>
  <sheetViews>
    <sheetView tabSelected="1" topLeftCell="A16" workbookViewId="0">
      <selection activeCell="O9" sqref="O9"/>
    </sheetView>
  </sheetViews>
  <sheetFormatPr baseColWidth="10" defaultRowHeight="12.75" x14ac:dyDescent="0.2"/>
  <cols>
    <col min="1" max="1" width="26.42578125" style="16" customWidth="1"/>
    <col min="2" max="2" width="11.42578125" style="22"/>
    <col min="3" max="3" width="11.85546875" style="22" customWidth="1"/>
    <col min="4" max="5" width="11.42578125" style="22"/>
    <col min="6" max="6" width="0.5703125" style="16" customWidth="1"/>
    <col min="7" max="10" width="11.42578125" style="16"/>
    <col min="11" max="11" width="0.5703125" style="16" customWidth="1"/>
    <col min="12" max="15" width="11.42578125" style="16"/>
    <col min="16" max="16" width="0.5703125" style="16" customWidth="1"/>
    <col min="17" max="20" width="11.42578125" style="16"/>
    <col min="21" max="21" width="0.5703125" style="16" customWidth="1"/>
    <col min="22" max="22" width="11.5703125" style="16" customWidth="1"/>
    <col min="23" max="25" width="11.42578125" style="16"/>
    <col min="26" max="26" width="0.5703125" style="16" customWidth="1"/>
    <col min="27" max="30" width="11.42578125" style="16"/>
    <col min="31" max="31" width="0.5703125" style="16" customWidth="1"/>
    <col min="32" max="35" width="11.42578125" style="16"/>
    <col min="36" max="36" width="0.5703125" style="16" customWidth="1"/>
    <col min="37" max="39" width="11.42578125" style="16"/>
    <col min="40" max="40" width="11.42578125" style="16" customWidth="1"/>
    <col min="41" max="41" width="0.5703125" style="16" customWidth="1"/>
    <col min="42" max="16384" width="11.42578125" style="16"/>
  </cols>
  <sheetData>
    <row r="1" spans="1:45" ht="24.95" customHeight="1" thickTop="1" thickBot="1" x14ac:dyDescent="0.25">
      <c r="B1" s="148" t="s">
        <v>6</v>
      </c>
      <c r="C1" s="149"/>
      <c r="D1" s="149"/>
      <c r="E1" s="150"/>
      <c r="G1" s="151" t="s">
        <v>11</v>
      </c>
      <c r="H1" s="152"/>
      <c r="I1" s="152"/>
      <c r="J1" s="153"/>
      <c r="L1" s="154" t="s">
        <v>12</v>
      </c>
      <c r="M1" s="155"/>
      <c r="N1" s="155"/>
      <c r="O1" s="156"/>
      <c r="Q1" s="157" t="s">
        <v>13</v>
      </c>
      <c r="R1" s="158"/>
      <c r="S1" s="158"/>
      <c r="T1" s="159"/>
      <c r="V1" s="160" t="s">
        <v>14</v>
      </c>
      <c r="W1" s="161"/>
      <c r="X1" s="161"/>
      <c r="Y1" s="162"/>
      <c r="AA1" s="163" t="s">
        <v>15</v>
      </c>
      <c r="AB1" s="164"/>
      <c r="AC1" s="164"/>
      <c r="AD1" s="165"/>
      <c r="AF1" s="139" t="s">
        <v>16</v>
      </c>
      <c r="AG1" s="140"/>
      <c r="AH1" s="140"/>
      <c r="AI1" s="141"/>
      <c r="AK1" s="142" t="s">
        <v>17</v>
      </c>
      <c r="AL1" s="143"/>
      <c r="AM1" s="143"/>
      <c r="AN1" s="144"/>
      <c r="AP1" s="145" t="s">
        <v>18</v>
      </c>
      <c r="AQ1" s="146"/>
      <c r="AR1" s="146"/>
      <c r="AS1" s="147"/>
    </row>
    <row r="2" spans="1:45" ht="24.95" customHeight="1" thickTop="1" x14ac:dyDescent="0.2">
      <c r="A2" s="119" t="str">
        <f>NOMS!A2</f>
        <v>LES BLAIREAUX</v>
      </c>
      <c r="B2" s="23" t="s">
        <v>7</v>
      </c>
      <c r="C2" s="24" t="s">
        <v>8</v>
      </c>
      <c r="D2" s="24" t="s">
        <v>9</v>
      </c>
      <c r="E2" s="81" t="s">
        <v>10</v>
      </c>
      <c r="G2" s="31" t="s">
        <v>7</v>
      </c>
      <c r="H2" s="32" t="s">
        <v>8</v>
      </c>
      <c r="I2" s="32" t="s">
        <v>9</v>
      </c>
      <c r="J2" s="86" t="s">
        <v>10</v>
      </c>
      <c r="L2" s="39" t="s">
        <v>7</v>
      </c>
      <c r="M2" s="40" t="s">
        <v>8</v>
      </c>
      <c r="N2" s="40" t="s">
        <v>9</v>
      </c>
      <c r="O2" s="91" t="s">
        <v>10</v>
      </c>
      <c r="Q2" s="47" t="s">
        <v>7</v>
      </c>
      <c r="R2" s="48" t="s">
        <v>8</v>
      </c>
      <c r="S2" s="48" t="s">
        <v>9</v>
      </c>
      <c r="T2" s="87" t="s">
        <v>10</v>
      </c>
      <c r="V2" s="71" t="s">
        <v>7</v>
      </c>
      <c r="W2" s="88" t="s">
        <v>8</v>
      </c>
      <c r="X2" s="88" t="s">
        <v>9</v>
      </c>
      <c r="Y2" s="89" t="s">
        <v>10</v>
      </c>
      <c r="AA2" s="77" t="s">
        <v>7</v>
      </c>
      <c r="AB2" s="78" t="s">
        <v>8</v>
      </c>
      <c r="AC2" s="78" t="s">
        <v>9</v>
      </c>
      <c r="AD2" s="100" t="s">
        <v>10</v>
      </c>
      <c r="AF2" s="96" t="s">
        <v>7</v>
      </c>
      <c r="AG2" s="97" t="s">
        <v>8</v>
      </c>
      <c r="AH2" s="97" t="s">
        <v>9</v>
      </c>
      <c r="AI2" s="101" t="s">
        <v>10</v>
      </c>
      <c r="AK2" s="92" t="s">
        <v>7</v>
      </c>
      <c r="AL2" s="93" t="s">
        <v>8</v>
      </c>
      <c r="AM2" s="93" t="s">
        <v>9</v>
      </c>
      <c r="AN2" s="102" t="s">
        <v>10</v>
      </c>
      <c r="AP2" s="82" t="s">
        <v>7</v>
      </c>
      <c r="AQ2" s="83" t="s">
        <v>8</v>
      </c>
      <c r="AR2" s="83" t="s">
        <v>9</v>
      </c>
      <c r="AS2" s="103" t="s">
        <v>10</v>
      </c>
    </row>
    <row r="3" spans="1:45" ht="24.95" customHeight="1" x14ac:dyDescent="0.25">
      <c r="A3" s="20" t="str">
        <f>NOMS!A3</f>
        <v>LES LOUVETEAUX</v>
      </c>
      <c r="B3" s="23">
        <f>Tirage!$B9</f>
        <v>4</v>
      </c>
      <c r="C3" s="24">
        <f>Tirage!$C9</f>
        <v>5</v>
      </c>
      <c r="D3" s="25">
        <v>2</v>
      </c>
      <c r="E3" s="26">
        <v>1</v>
      </c>
      <c r="F3" s="17"/>
      <c r="G3" s="31">
        <f>Tirage!$F9</f>
        <v>8</v>
      </c>
      <c r="H3" s="32">
        <f>Tirage!$G9</f>
        <v>6</v>
      </c>
      <c r="I3" s="33">
        <v>2</v>
      </c>
      <c r="J3" s="34">
        <v>1</v>
      </c>
      <c r="K3" s="17"/>
      <c r="L3" s="39">
        <f>Tirage!$H9</f>
        <v>4</v>
      </c>
      <c r="M3" s="40">
        <f>Tirage!$I9</f>
        <v>1</v>
      </c>
      <c r="N3" s="41">
        <v>0</v>
      </c>
      <c r="O3" s="42">
        <v>2</v>
      </c>
      <c r="P3" s="17"/>
      <c r="Q3" s="47">
        <f>Tirage!$J9</f>
        <v>7</v>
      </c>
      <c r="R3" s="48">
        <f>Tirage!$K9</f>
        <v>5</v>
      </c>
      <c r="S3" s="49"/>
      <c r="T3" s="50"/>
      <c r="V3" s="71">
        <f>Tirage!$L9</f>
        <v>8</v>
      </c>
      <c r="W3" s="88">
        <f>Tirage!$M9</f>
        <v>10</v>
      </c>
      <c r="X3" s="72"/>
      <c r="Y3" s="73"/>
      <c r="Z3" s="17"/>
      <c r="AA3" s="77">
        <f>Tirage!$N9</f>
        <v>2</v>
      </c>
      <c r="AB3" s="78">
        <f>Tirage!$O9</f>
        <v>10</v>
      </c>
      <c r="AC3" s="55"/>
      <c r="AD3" s="56"/>
      <c r="AE3" s="17"/>
      <c r="AF3" s="96">
        <f>Tirage!$P9</f>
        <v>1</v>
      </c>
      <c r="AG3" s="97">
        <f>Tirage!$Q9</f>
        <v>3</v>
      </c>
      <c r="AH3" s="59"/>
      <c r="AI3" s="60"/>
      <c r="AJ3" s="17"/>
      <c r="AK3" s="92">
        <f>Tirage!$R9</f>
        <v>9</v>
      </c>
      <c r="AL3" s="93">
        <f>Tirage!$S9</f>
        <v>5</v>
      </c>
      <c r="AM3" s="63"/>
      <c r="AN3" s="64"/>
      <c r="AP3" s="82">
        <f>Tirage!$D9</f>
        <v>8</v>
      </c>
      <c r="AQ3" s="83">
        <f>Tirage!$E9</f>
        <v>2</v>
      </c>
      <c r="AR3" s="67"/>
      <c r="AS3" s="68"/>
    </row>
    <row r="4" spans="1:45" ht="24.95" customHeight="1" x14ac:dyDescent="0.25">
      <c r="A4" s="20" t="str">
        <f>NOMS!A4</f>
        <v>DEMONS DEMINUIT</v>
      </c>
      <c r="B4" s="23">
        <f>Tirage!$B10</f>
        <v>8</v>
      </c>
      <c r="C4" s="24">
        <f>Tirage!$C10</f>
        <v>7</v>
      </c>
      <c r="D4" s="25">
        <v>1</v>
      </c>
      <c r="E4" s="26">
        <v>2</v>
      </c>
      <c r="F4" s="17"/>
      <c r="G4" s="31">
        <f>Tirage!$F10</f>
        <v>9</v>
      </c>
      <c r="H4" s="32">
        <f>Tirage!$G10</f>
        <v>1</v>
      </c>
      <c r="I4" s="33">
        <v>1</v>
      </c>
      <c r="J4" s="34">
        <v>2</v>
      </c>
      <c r="K4" s="17"/>
      <c r="L4" s="39">
        <f>Tirage!$H10</f>
        <v>10</v>
      </c>
      <c r="M4" s="40">
        <f>Tirage!$I10</f>
        <v>7</v>
      </c>
      <c r="N4" s="41">
        <v>1</v>
      </c>
      <c r="O4" s="42">
        <v>2</v>
      </c>
      <c r="P4" s="17"/>
      <c r="Q4" s="47">
        <f>Tirage!$J10</f>
        <v>9</v>
      </c>
      <c r="R4" s="48">
        <f>Tirage!$K10</f>
        <v>8</v>
      </c>
      <c r="S4" s="49"/>
      <c r="T4" s="50"/>
      <c r="V4" s="71">
        <f>Tirage!$L10</f>
        <v>2</v>
      </c>
      <c r="W4" s="88">
        <f>Tirage!$M10</f>
        <v>4</v>
      </c>
      <c r="X4" s="72"/>
      <c r="Y4" s="73"/>
      <c r="Z4" s="17"/>
      <c r="AA4" s="77">
        <f>Tirage!$N10</f>
        <v>8</v>
      </c>
      <c r="AB4" s="78">
        <f>Tirage!$O10</f>
        <v>3</v>
      </c>
      <c r="AC4" s="55"/>
      <c r="AD4" s="56"/>
      <c r="AE4" s="17"/>
      <c r="AF4" s="96">
        <f>Tirage!$P10</f>
        <v>9</v>
      </c>
      <c r="AG4" s="97">
        <f>Tirage!$Q10</f>
        <v>10</v>
      </c>
      <c r="AH4" s="59"/>
      <c r="AI4" s="60"/>
      <c r="AJ4" s="17"/>
      <c r="AK4" s="92">
        <f>Tirage!$R10</f>
        <v>2</v>
      </c>
      <c r="AL4" s="93">
        <f>Tirage!$S10</f>
        <v>3</v>
      </c>
      <c r="AM4" s="63"/>
      <c r="AN4" s="64"/>
      <c r="AP4" s="82">
        <f>Tirage!$D10</f>
        <v>4</v>
      </c>
      <c r="AQ4" s="83">
        <f>Tirage!$E10</f>
        <v>3</v>
      </c>
      <c r="AR4" s="67"/>
      <c r="AS4" s="68"/>
    </row>
    <row r="5" spans="1:45" ht="24.95" customHeight="1" x14ac:dyDescent="0.25">
      <c r="A5" s="20" t="str">
        <f>NOMS!A5</f>
        <v>BELLE DU JOUR</v>
      </c>
      <c r="B5" s="23">
        <f>Tirage!$B11</f>
        <v>2</v>
      </c>
      <c r="C5" s="24">
        <f>Tirage!$C11</f>
        <v>6</v>
      </c>
      <c r="D5" s="25">
        <v>0</v>
      </c>
      <c r="E5" s="26">
        <v>2</v>
      </c>
      <c r="F5" s="17"/>
      <c r="G5" s="31">
        <f>Tirage!$F11</f>
        <v>3</v>
      </c>
      <c r="H5" s="32">
        <f>Tirage!$G11</f>
        <v>7</v>
      </c>
      <c r="I5" s="33">
        <v>2</v>
      </c>
      <c r="J5" s="34">
        <v>0</v>
      </c>
      <c r="K5" s="17"/>
      <c r="L5" s="39">
        <f>Tirage!$H11</f>
        <v>5</v>
      </c>
      <c r="M5" s="40">
        <f>Tirage!$I11</f>
        <v>8</v>
      </c>
      <c r="N5" s="41">
        <v>2</v>
      </c>
      <c r="O5" s="42">
        <v>0</v>
      </c>
      <c r="P5" s="17"/>
      <c r="Q5" s="47">
        <f>Tirage!$J11</f>
        <v>2</v>
      </c>
      <c r="R5" s="48">
        <f>Tirage!$K11</f>
        <v>1</v>
      </c>
      <c r="S5" s="49"/>
      <c r="T5" s="50"/>
      <c r="V5" s="71">
        <f>Tirage!$L11</f>
        <v>3</v>
      </c>
      <c r="W5" s="88">
        <f>Tirage!$M11</f>
        <v>5</v>
      </c>
      <c r="X5" s="72"/>
      <c r="Y5" s="73"/>
      <c r="Z5" s="17"/>
      <c r="AA5" s="77">
        <f>Tirage!$N11</f>
        <v>7</v>
      </c>
      <c r="AB5" s="78">
        <f>Tirage!$O11</f>
        <v>6</v>
      </c>
      <c r="AC5" s="55"/>
      <c r="AD5" s="56"/>
      <c r="AE5" s="17"/>
      <c r="AF5" s="96">
        <f>Tirage!$P11</f>
        <v>6</v>
      </c>
      <c r="AG5" s="97">
        <f>Tirage!$Q11</f>
        <v>5</v>
      </c>
      <c r="AH5" s="59"/>
      <c r="AI5" s="60"/>
      <c r="AJ5" s="17"/>
      <c r="AK5" s="92">
        <f>Tirage!$R11</f>
        <v>8</v>
      </c>
      <c r="AL5" s="93">
        <f>Tirage!$S11</f>
        <v>1</v>
      </c>
      <c r="AM5" s="63"/>
      <c r="AN5" s="64"/>
      <c r="AP5" s="82">
        <f>Tirage!$D11</f>
        <v>1</v>
      </c>
      <c r="AQ5" s="83">
        <f>Tirage!$E11</f>
        <v>7</v>
      </c>
      <c r="AR5" s="67"/>
      <c r="AS5" s="68"/>
    </row>
    <row r="6" spans="1:45" ht="24.95" customHeight="1" x14ac:dyDescent="0.25">
      <c r="A6" s="20" t="str">
        <f>NOMS!A6</f>
        <v>LA VENDOMOISE</v>
      </c>
      <c r="B6" s="23">
        <f>Tirage!$B12</f>
        <v>9</v>
      </c>
      <c r="C6" s="24">
        <f>Tirage!$C12</f>
        <v>3</v>
      </c>
      <c r="D6" s="25">
        <v>2</v>
      </c>
      <c r="E6" s="26">
        <v>1</v>
      </c>
      <c r="F6" s="17"/>
      <c r="G6" s="31">
        <f>Tirage!$F12</f>
        <v>4</v>
      </c>
      <c r="H6" s="32">
        <f>Tirage!$G12</f>
        <v>10</v>
      </c>
      <c r="I6" s="33">
        <v>2</v>
      </c>
      <c r="J6" s="34">
        <v>1</v>
      </c>
      <c r="K6" s="17"/>
      <c r="L6" s="39">
        <f>Tirage!$H12</f>
        <v>2</v>
      </c>
      <c r="M6" s="40">
        <f>Tirage!$I12</f>
        <v>9</v>
      </c>
      <c r="N6" s="41">
        <v>2</v>
      </c>
      <c r="O6" s="42">
        <v>0</v>
      </c>
      <c r="P6" s="17"/>
      <c r="Q6" s="47">
        <f>Tirage!$J12</f>
        <v>6</v>
      </c>
      <c r="R6" s="48">
        <f>Tirage!$K12</f>
        <v>4</v>
      </c>
      <c r="S6" s="49"/>
      <c r="T6" s="50"/>
      <c r="V6" s="71">
        <f>Tirage!$L12</f>
        <v>7</v>
      </c>
      <c r="W6" s="88">
        <f>Tirage!$M12</f>
        <v>9</v>
      </c>
      <c r="X6" s="72"/>
      <c r="Y6" s="73"/>
      <c r="Z6" s="17"/>
      <c r="AA6" s="77">
        <f>Tirage!$N12</f>
        <v>5</v>
      </c>
      <c r="AB6" s="78">
        <f>Tirage!$O12</f>
        <v>1</v>
      </c>
      <c r="AC6" s="55"/>
      <c r="AD6" s="56"/>
      <c r="AE6" s="17"/>
      <c r="AF6" s="96">
        <f>Tirage!$P12</f>
        <v>2</v>
      </c>
      <c r="AG6" s="97">
        <f>Tirage!$Q12</f>
        <v>7</v>
      </c>
      <c r="AH6" s="59"/>
      <c r="AI6" s="60"/>
      <c r="AJ6" s="17"/>
      <c r="AK6" s="92">
        <f>Tirage!$R12</f>
        <v>4</v>
      </c>
      <c r="AL6" s="93">
        <f>Tirage!$S12</f>
        <v>7</v>
      </c>
      <c r="AM6" s="63"/>
      <c r="AN6" s="64"/>
      <c r="AP6" s="82">
        <f>Tirage!$D12</f>
        <v>6</v>
      </c>
      <c r="AQ6" s="83">
        <f>Tirage!$E12</f>
        <v>9</v>
      </c>
      <c r="AR6" s="67"/>
      <c r="AS6" s="68"/>
    </row>
    <row r="7" spans="1:45" ht="24.95" customHeight="1" thickBot="1" x14ac:dyDescent="0.3">
      <c r="A7" s="20" t="str">
        <f>NOMS!A7</f>
        <v>LE PERIGOURDINE</v>
      </c>
      <c r="B7" s="27">
        <f>Tirage!$B13</f>
        <v>1</v>
      </c>
      <c r="C7" s="28">
        <f>Tirage!$C13</f>
        <v>10</v>
      </c>
      <c r="D7" s="29">
        <v>0</v>
      </c>
      <c r="E7" s="30">
        <v>2</v>
      </c>
      <c r="F7" s="17"/>
      <c r="G7" s="35">
        <f>Tirage!$F13</f>
        <v>5</v>
      </c>
      <c r="H7" s="36">
        <f>Tirage!$G13</f>
        <v>2</v>
      </c>
      <c r="I7" s="37">
        <v>2</v>
      </c>
      <c r="J7" s="38">
        <v>0</v>
      </c>
      <c r="K7" s="17"/>
      <c r="L7" s="43">
        <f>Tirage!$H13</f>
        <v>3</v>
      </c>
      <c r="M7" s="44">
        <f>Tirage!$I13</f>
        <v>6</v>
      </c>
      <c r="N7" s="45">
        <v>0</v>
      </c>
      <c r="O7" s="46">
        <v>2</v>
      </c>
      <c r="P7" s="17"/>
      <c r="Q7" s="51">
        <f>Tirage!$J13</f>
        <v>10</v>
      </c>
      <c r="R7" s="52">
        <f>Tirage!$K13</f>
        <v>3</v>
      </c>
      <c r="S7" s="53"/>
      <c r="T7" s="54"/>
      <c r="V7" s="74">
        <f>Tirage!$L13</f>
        <v>1</v>
      </c>
      <c r="W7" s="90">
        <f>Tirage!$M13</f>
        <v>6</v>
      </c>
      <c r="X7" s="75"/>
      <c r="Y7" s="76"/>
      <c r="Z7" s="17"/>
      <c r="AA7" s="79">
        <f>Tirage!$N13</f>
        <v>9</v>
      </c>
      <c r="AB7" s="80">
        <f>Tirage!$O13</f>
        <v>4</v>
      </c>
      <c r="AC7" s="57"/>
      <c r="AD7" s="58"/>
      <c r="AE7" s="17"/>
      <c r="AF7" s="98">
        <f>Tirage!$P13</f>
        <v>4</v>
      </c>
      <c r="AG7" s="99">
        <f>Tirage!$Q13</f>
        <v>8</v>
      </c>
      <c r="AH7" s="61"/>
      <c r="AI7" s="62"/>
      <c r="AJ7" s="17"/>
      <c r="AK7" s="94">
        <f>Tirage!$R13</f>
        <v>10</v>
      </c>
      <c r="AL7" s="95">
        <f>Tirage!$S13</f>
        <v>6</v>
      </c>
      <c r="AM7" s="65"/>
      <c r="AN7" s="66"/>
      <c r="AP7" s="84">
        <f>Tirage!$D13</f>
        <v>5</v>
      </c>
      <c r="AQ7" s="85">
        <f>Tirage!$E13</f>
        <v>10</v>
      </c>
      <c r="AR7" s="69"/>
      <c r="AS7" s="70"/>
    </row>
    <row r="8" spans="1:45" ht="24.95" customHeight="1" thickTop="1" x14ac:dyDescent="0.25">
      <c r="A8" s="20" t="str">
        <f>NOMS!A8</f>
        <v>LES AMUSEURS</v>
      </c>
      <c r="B8" s="104"/>
      <c r="C8" s="104"/>
      <c r="D8" s="105"/>
      <c r="E8" s="105"/>
      <c r="F8" s="17"/>
      <c r="G8" s="104"/>
      <c r="H8" s="104"/>
      <c r="I8" s="105"/>
      <c r="J8" s="105"/>
      <c r="K8" s="17"/>
      <c r="L8" s="104"/>
      <c r="M8" s="104"/>
      <c r="N8" s="105"/>
      <c r="O8" s="105"/>
      <c r="P8" s="17"/>
      <c r="Q8" s="104"/>
      <c r="R8" s="104"/>
      <c r="S8" s="105"/>
      <c r="T8" s="105"/>
      <c r="V8" s="106"/>
      <c r="W8" s="106"/>
      <c r="X8" s="107"/>
      <c r="Y8" s="107"/>
      <c r="Z8" s="17"/>
      <c r="AA8" s="108"/>
      <c r="AB8" s="108"/>
      <c r="AC8" s="109"/>
      <c r="AD8" s="109"/>
      <c r="AE8" s="17"/>
      <c r="AF8" s="108"/>
      <c r="AG8" s="108"/>
      <c r="AH8" s="109"/>
      <c r="AI8" s="109"/>
      <c r="AJ8" s="17"/>
      <c r="AK8" s="108"/>
      <c r="AL8" s="108"/>
      <c r="AM8" s="109"/>
      <c r="AN8" s="109"/>
      <c r="AP8" s="108"/>
      <c r="AQ8" s="108"/>
      <c r="AR8" s="109"/>
      <c r="AS8" s="109"/>
    </row>
    <row r="9" spans="1:45" ht="24.95" customHeight="1" x14ac:dyDescent="0.25">
      <c r="A9" s="20" t="str">
        <f>NOMS!A9</f>
        <v>LAS FATALISTES</v>
      </c>
      <c r="B9" s="104"/>
      <c r="C9" s="104"/>
      <c r="D9" s="105"/>
      <c r="E9" s="105"/>
      <c r="F9" s="17"/>
      <c r="G9" s="104"/>
      <c r="H9" s="104"/>
      <c r="I9" s="105"/>
      <c r="J9" s="105"/>
    </row>
    <row r="10" spans="1:45" ht="24.95" customHeight="1" x14ac:dyDescent="0.25">
      <c r="A10" s="20" t="str">
        <f>NOMS!A10</f>
        <v>LES PLONGEURS</v>
      </c>
      <c r="B10" s="104"/>
      <c r="C10" s="104"/>
      <c r="D10" s="135" t="s">
        <v>23</v>
      </c>
      <c r="E10" s="135"/>
      <c r="F10" s="135"/>
      <c r="G10" s="135"/>
      <c r="H10" s="135"/>
      <c r="I10" s="135"/>
      <c r="J10" s="135"/>
      <c r="K10" s="135"/>
      <c r="L10" s="135"/>
      <c r="M10" s="135"/>
      <c r="N10" s="135"/>
      <c r="O10" s="135"/>
      <c r="P10" s="135"/>
      <c r="Q10" s="135"/>
      <c r="R10" s="135"/>
      <c r="S10" s="17"/>
      <c r="T10" s="17"/>
      <c r="U10" s="17"/>
      <c r="V10" s="17"/>
      <c r="W10" s="17"/>
      <c r="X10" s="135" t="s">
        <v>24</v>
      </c>
      <c r="Y10" s="135"/>
      <c r="Z10" s="135"/>
      <c r="AA10" s="135"/>
      <c r="AB10" s="135"/>
      <c r="AC10" s="135"/>
      <c r="AD10" s="135"/>
      <c r="AE10" s="135"/>
      <c r="AF10" s="135"/>
      <c r="AG10" s="135"/>
      <c r="AH10" s="135"/>
      <c r="AI10" s="135"/>
      <c r="AJ10" s="135"/>
      <c r="AK10" s="135"/>
      <c r="AL10" s="135"/>
      <c r="AM10" s="135"/>
      <c r="AN10" s="135"/>
      <c r="AO10" s="135"/>
      <c r="AP10" s="135"/>
      <c r="AQ10" s="135"/>
    </row>
    <row r="11" spans="1:45" ht="20.100000000000001" customHeight="1" x14ac:dyDescent="0.25">
      <c r="A11" s="20" t="str">
        <f>NOMS!A11</f>
        <v>LA MARSEILLAISE</v>
      </c>
      <c r="B11" s="104"/>
      <c r="C11" s="104"/>
      <c r="D11" s="105"/>
      <c r="E11" s="105"/>
      <c r="F11" s="17"/>
      <c r="G11" s="104"/>
      <c r="H11" s="104"/>
      <c r="I11" s="105"/>
      <c r="J11" s="105"/>
    </row>
    <row r="12" spans="1:45" ht="10.5" customHeight="1" thickBot="1" x14ac:dyDescent="0.3">
      <c r="B12" s="104"/>
      <c r="C12" s="104"/>
      <c r="D12" s="105"/>
      <c r="E12" s="105"/>
      <c r="F12" s="17"/>
      <c r="G12" s="104"/>
      <c r="H12" s="104"/>
      <c r="I12" s="105"/>
      <c r="J12" s="105"/>
    </row>
    <row r="13" spans="1:45" ht="20.100000000000001" customHeight="1" thickTop="1" thickBot="1" x14ac:dyDescent="0.25">
      <c r="B13" s="110" t="s">
        <v>19</v>
      </c>
      <c r="C13" s="110" t="s">
        <v>20</v>
      </c>
      <c r="D13" s="110" t="s">
        <v>21</v>
      </c>
      <c r="E13" s="110" t="s">
        <v>22</v>
      </c>
      <c r="G13" s="111" t="s">
        <v>19</v>
      </c>
      <c r="H13" s="111" t="s">
        <v>20</v>
      </c>
      <c r="I13" s="111" t="s">
        <v>21</v>
      </c>
      <c r="J13" s="111" t="s">
        <v>22</v>
      </c>
      <c r="L13" s="112" t="s">
        <v>19</v>
      </c>
      <c r="M13" s="112" t="s">
        <v>20</v>
      </c>
      <c r="N13" s="112" t="s">
        <v>21</v>
      </c>
      <c r="O13" s="112" t="s">
        <v>22</v>
      </c>
      <c r="Q13" s="113" t="s">
        <v>19</v>
      </c>
      <c r="R13" s="113" t="s">
        <v>20</v>
      </c>
      <c r="S13" s="113" t="s">
        <v>21</v>
      </c>
      <c r="T13" s="113" t="s">
        <v>22</v>
      </c>
      <c r="V13" s="114" t="s">
        <v>19</v>
      </c>
      <c r="W13" s="114" t="s">
        <v>20</v>
      </c>
      <c r="X13" s="114" t="s">
        <v>21</v>
      </c>
      <c r="Y13" s="114" t="s">
        <v>22</v>
      </c>
      <c r="AA13" s="115" t="s">
        <v>19</v>
      </c>
      <c r="AB13" s="115" t="s">
        <v>20</v>
      </c>
      <c r="AC13" s="115" t="s">
        <v>21</v>
      </c>
      <c r="AD13" s="115" t="s">
        <v>22</v>
      </c>
      <c r="AF13" s="116" t="s">
        <v>19</v>
      </c>
      <c r="AG13" s="116" t="s">
        <v>20</v>
      </c>
      <c r="AH13" s="116" t="s">
        <v>21</v>
      </c>
      <c r="AI13" s="116" t="s">
        <v>22</v>
      </c>
      <c r="AK13" s="117" t="s">
        <v>19</v>
      </c>
      <c r="AL13" s="117" t="s">
        <v>20</v>
      </c>
      <c r="AM13" s="117" t="s">
        <v>21</v>
      </c>
      <c r="AN13" s="117" t="s">
        <v>22</v>
      </c>
      <c r="AP13" s="118" t="s">
        <v>19</v>
      </c>
      <c r="AQ13" s="118" t="s">
        <v>20</v>
      </c>
      <c r="AR13" s="118" t="s">
        <v>21</v>
      </c>
      <c r="AS13" s="118" t="s">
        <v>22</v>
      </c>
    </row>
    <row r="14" spans="1:45" ht="20.100000000000001" customHeight="1" thickTop="1" thickBot="1" x14ac:dyDescent="0.25">
      <c r="B14" s="110">
        <v>1</v>
      </c>
      <c r="C14" s="110">
        <f t="shared" ref="C14:C23" si="0">IFERROR(VLOOKUP(B14,$B$3:$E$7,3,FALSE),0)+IFERROR(VLOOKUP(B14,$C$3:$E$7,3,FALSE),0)</f>
        <v>0</v>
      </c>
      <c r="D14" s="110">
        <f t="shared" ref="D14:D23" si="1">IFERROR(VLOOKUP(B14,$B$3:$E$7,4,FALSE),0)+IFERROR(VLOOKUP(B14,$C$3:$E$7,2,FALSE),0)</f>
        <v>2</v>
      </c>
      <c r="E14" s="110">
        <f>IF(C14=0,1,IF(C14=1,3,5))</f>
        <v>1</v>
      </c>
      <c r="G14" s="111">
        <v>1</v>
      </c>
      <c r="H14" s="111">
        <f>IFERROR(VLOOKUP(G14,$G$3:$J$7,3,FALSE),0)+IFERROR(VLOOKUP(G14,$H$3:$J$7,3,FALSE),0)</f>
        <v>2</v>
      </c>
      <c r="I14" s="111">
        <f>IFERROR(VLOOKUP(G14,$G$3:$J$7,4,FALSE),0)+IFERROR(VLOOKUP(G14,$H$3:$J$7,2,FALSE),0)</f>
        <v>1</v>
      </c>
      <c r="J14" s="111">
        <f>IF(H14=0,1,IF(H14=1,3,5))</f>
        <v>5</v>
      </c>
      <c r="L14" s="112">
        <v>1</v>
      </c>
      <c r="M14" s="112">
        <f>IFERROR(VLOOKUP(L14,$L$3:$O$7,3,FALSE),0)+IFERROR(VLOOKUP(L14,$M$3:$O$7,3,FALSE),0)</f>
        <v>2</v>
      </c>
      <c r="N14" s="112">
        <f>IFERROR(VLOOKUP(L14,$L$3:$O$7,4,FALSE),0)+IFERROR(VLOOKUP(L14,$M$3:$O$7,2,FALSE),0)</f>
        <v>0</v>
      </c>
      <c r="O14" s="112">
        <f>IF(M14=0,1,IF(M14=1,3,5))</f>
        <v>5</v>
      </c>
      <c r="Q14" s="113">
        <v>1</v>
      </c>
      <c r="R14" s="113">
        <f>IFERROR(VLOOKUP(Q14,$Q$3:$T$7,3,FALSE),0)+IFERROR(VLOOKUP(Q14,$R$3:$T$7,3,FALSE),0)</f>
        <v>0</v>
      </c>
      <c r="S14" s="113">
        <f>IFERROR(VLOOKUP(Q14,$Q$3:$T$7,4,FALSE),0)+IFERROR(VLOOKUP(Q14,$R$3:$T$7,2,FALSE),0)</f>
        <v>0</v>
      </c>
      <c r="T14" s="113">
        <f>IF(R14=0,1,IF(R14=1,3,5))</f>
        <v>1</v>
      </c>
      <c r="V14" s="114">
        <v>1</v>
      </c>
      <c r="W14" s="114">
        <f>IFERROR(VLOOKUP(V14,$V$3:$Y$7,3,FALSE),0)+IFERROR(VLOOKUP(V14,$W$3:$Y$7,3,FALSE),0)</f>
        <v>0</v>
      </c>
      <c r="X14" s="114">
        <f>IFERROR(VLOOKUP(V14,$V$3:$Y$7,4,FALSE),0)+IFERROR(VLOOKUP(V14,$W$3:$Y$7,2,FALSE),0)</f>
        <v>0</v>
      </c>
      <c r="Y14" s="114">
        <f>IF(W14=0,1,IF(W14=1,3,5))</f>
        <v>1</v>
      </c>
      <c r="AA14" s="115">
        <v>1</v>
      </c>
      <c r="AB14" s="115">
        <f>IFERROR(VLOOKUP(AA14,$AA$3:$AD$7,3,FALSE),0)+IFERROR(VLOOKUP(AA14,$AB$3:$AD$7,3,FALSE),0)</f>
        <v>0</v>
      </c>
      <c r="AC14" s="115">
        <f>IFERROR(VLOOKUP(AA14,$AA$3:$AD$7,4,FALSE),0)+IFERROR(VLOOKUP(AA14,$AB$3:$AD$7,2,FALSE),0)</f>
        <v>0</v>
      </c>
      <c r="AD14" s="115">
        <f>IF(AB14=0,1,IF(AB14=1,3,5))</f>
        <v>1</v>
      </c>
      <c r="AF14" s="116">
        <v>1</v>
      </c>
      <c r="AG14" s="116">
        <f>IFERROR(VLOOKUP(AF14,$AF$3:$AI$7,3,FALSE),0)+IFERROR(VLOOKUP(AF14,$AG$3:$AI$7,3,FALSE),0)</f>
        <v>0</v>
      </c>
      <c r="AH14" s="116">
        <f>IFERROR(VLOOKUP(AF14,$AF$3:$AI$7,4,FALSE),0)+IFERROR(VLOOKUP(AF14,$AG$3:$AI$7,2,FALSE),0)</f>
        <v>0</v>
      </c>
      <c r="AI14" s="116">
        <f>IF(AG14=0,1,IF(AG14=1,3,5))</f>
        <v>1</v>
      </c>
      <c r="AK14" s="117">
        <v>1</v>
      </c>
      <c r="AL14" s="117">
        <f>IFERROR(VLOOKUP(AK14,$AK$3:$AN$7,3,FALSE),0)+IFERROR(VLOOKUP(AK14,$AL$3:$AN$7,3,FALSE),0)</f>
        <v>0</v>
      </c>
      <c r="AM14" s="117">
        <f>IFERROR(VLOOKUP(AK14,$AK$3:$AN$7,4,FALSE),0)+IFERROR(VLOOKUP(AK14,$AL$3:$AN$7,2,FALSE),0)</f>
        <v>0</v>
      </c>
      <c r="AN14" s="117">
        <f>IF(AL14=0,1,IF(AL14=1,3,5))</f>
        <v>1</v>
      </c>
      <c r="AP14" s="118">
        <v>1</v>
      </c>
      <c r="AQ14" s="118">
        <f>IFERROR(VLOOKUP(AP14,$AP$3:$AS$7,3,FALSE),0)+IFERROR(VLOOKUP(AP14,$AQ$3:$AS$7,3,FALSE),0)</f>
        <v>0</v>
      </c>
      <c r="AR14" s="118">
        <f>IFERROR(VLOOKUP(AP14,$AP$3:$AS$7,4,FALSE),0)+IFERROR(VLOOKUP(AP14,$AQ$3:$AS$7,2,FALSE),0)</f>
        <v>0</v>
      </c>
      <c r="AS14" s="118">
        <f>IF(AQ14=0,1,IF(AQ14=1,3,5))</f>
        <v>1</v>
      </c>
    </row>
    <row r="15" spans="1:45" ht="20.100000000000001" customHeight="1" thickTop="1" thickBot="1" x14ac:dyDescent="0.25">
      <c r="B15" s="110">
        <v>2</v>
      </c>
      <c r="C15" s="110">
        <f t="shared" si="0"/>
        <v>0</v>
      </c>
      <c r="D15" s="110">
        <f t="shared" si="1"/>
        <v>2</v>
      </c>
      <c r="E15" s="110">
        <f t="shared" ref="E15:E23" si="2">IF(C15=0,1,IF(C15=1,3,5))</f>
        <v>1</v>
      </c>
      <c r="G15" s="111">
        <v>2</v>
      </c>
      <c r="H15" s="111">
        <f t="shared" ref="H15:H23" si="3">IFERROR(VLOOKUP(G15,$G$3:$J$7,3,FALSE),0)+IFERROR(VLOOKUP(G15,$H$3:$J$7,3,FALSE),0)</f>
        <v>0</v>
      </c>
      <c r="I15" s="111">
        <f t="shared" ref="I15:I23" si="4">IFERROR(VLOOKUP(G15,$G$3:$J$7,4,FALSE),0)+IFERROR(VLOOKUP(G15,$H$3:$J$7,2,FALSE),0)</f>
        <v>2</v>
      </c>
      <c r="J15" s="111">
        <f t="shared" ref="J15:J23" si="5">IF(H15=0,1,IF(H15=1,3,5))</f>
        <v>1</v>
      </c>
      <c r="L15" s="112">
        <v>2</v>
      </c>
      <c r="M15" s="112">
        <f t="shared" ref="M15:M23" si="6">IFERROR(VLOOKUP(L15,$L$3:$O$7,3,FALSE),0)+IFERROR(VLOOKUP(L15,$M$3:$O$7,3,FALSE),0)</f>
        <v>2</v>
      </c>
      <c r="N15" s="112">
        <f t="shared" ref="N15:N23" si="7">IFERROR(VLOOKUP(L15,$L$3:$O$7,4,FALSE),0)+IFERROR(VLOOKUP(L15,$M$3:$O$7,2,FALSE),0)</f>
        <v>0</v>
      </c>
      <c r="O15" s="112">
        <f t="shared" ref="O15:O23" si="8">IF(M15=0,1,IF(M15=1,3,5))</f>
        <v>5</v>
      </c>
      <c r="Q15" s="113">
        <v>2</v>
      </c>
      <c r="R15" s="113">
        <f t="shared" ref="R15:R23" si="9">IFERROR(VLOOKUP(Q15,$Q$3:$T$7,3,FALSE),0)+IFERROR(VLOOKUP(Q15,$R$3:$T$7,3,FALSE),0)</f>
        <v>0</v>
      </c>
      <c r="S15" s="113">
        <f t="shared" ref="S15:S23" si="10">IFERROR(VLOOKUP(Q15,$Q$3:$T$7,4,FALSE),0)+IFERROR(VLOOKUP(Q15,$R$3:$T$7,2,FALSE),0)</f>
        <v>0</v>
      </c>
      <c r="T15" s="113">
        <f t="shared" ref="T15:T23" si="11">IF(R15=0,1,IF(R15=1,3,5))</f>
        <v>1</v>
      </c>
      <c r="V15" s="114">
        <v>2</v>
      </c>
      <c r="W15" s="114">
        <f t="shared" ref="W15:W23" si="12">IFERROR(VLOOKUP(V15,$V$3:$Y$7,3,FALSE),0)+IFERROR(VLOOKUP(V15,$W$3:$Y$7,3,FALSE),0)</f>
        <v>0</v>
      </c>
      <c r="X15" s="114">
        <f t="shared" ref="X15:X23" si="13">IFERROR(VLOOKUP(V15,$V$3:$Y$7,4,FALSE),0)+IFERROR(VLOOKUP(V15,$W$3:$Y$7,2,FALSE),0)</f>
        <v>0</v>
      </c>
      <c r="Y15" s="114">
        <f t="shared" ref="Y15:Y23" si="14">IF(W15=0,1,IF(W15=1,3,5))</f>
        <v>1</v>
      </c>
      <c r="AA15" s="115">
        <v>2</v>
      </c>
      <c r="AB15" s="115">
        <f t="shared" ref="AB15:AB23" si="15">IFERROR(VLOOKUP(AA15,$AA$3:$AD$7,3,FALSE),0)+IFERROR(VLOOKUP(AA15,$AB$3:$AD$7,3,FALSE),0)</f>
        <v>0</v>
      </c>
      <c r="AC15" s="115">
        <f t="shared" ref="AC15:AC23" si="16">IFERROR(VLOOKUP(AA15,$AA$3:$AD$7,4,FALSE),0)+IFERROR(VLOOKUP(AA15,$AB$3:$AD$7,2,FALSE),0)</f>
        <v>0</v>
      </c>
      <c r="AD15" s="115">
        <f t="shared" ref="AD15:AD23" si="17">IF(AB15=0,1,IF(AB15=1,3,5))</f>
        <v>1</v>
      </c>
      <c r="AF15" s="116">
        <v>2</v>
      </c>
      <c r="AG15" s="116">
        <f t="shared" ref="AG15:AG23" si="18">IFERROR(VLOOKUP(AF15,$AF$3:$AI$7,3,FALSE),0)+IFERROR(VLOOKUP(AF15,$AG$3:$AI$7,3,FALSE),0)</f>
        <v>0</v>
      </c>
      <c r="AH15" s="116">
        <f t="shared" ref="AH15:AH23" si="19">IFERROR(VLOOKUP(AF15,$AF$3:$AI$7,4,FALSE),0)+IFERROR(VLOOKUP(AF15,$AG$3:$AI$7,2,FALSE),0)</f>
        <v>0</v>
      </c>
      <c r="AI15" s="116">
        <f t="shared" ref="AI15:AI23" si="20">IF(AG15=0,1,IF(AG15=1,3,5))</f>
        <v>1</v>
      </c>
      <c r="AK15" s="117">
        <v>2</v>
      </c>
      <c r="AL15" s="117">
        <f t="shared" ref="AL15:AL23" si="21">IFERROR(VLOOKUP(AK15,$AK$3:$AN$7,3,FALSE),0)+IFERROR(VLOOKUP(AK15,$AL$3:$AN$7,3,FALSE),0)</f>
        <v>0</v>
      </c>
      <c r="AM15" s="117">
        <f t="shared" ref="AM15:AM22" si="22">IFERROR(VLOOKUP(AK15,$AK$3:$AN$7,4,FALSE),0)+IFERROR(VLOOKUP(AK15,$AL$3:$AN$7,2,FALSE),0)</f>
        <v>0</v>
      </c>
      <c r="AN15" s="117">
        <f t="shared" ref="AN15:AN23" si="23">IF(AL15=0,1,IF(AL15=1,3,5))</f>
        <v>1</v>
      </c>
      <c r="AP15" s="118">
        <v>2</v>
      </c>
      <c r="AQ15" s="118">
        <f t="shared" ref="AQ15:AQ23" si="24">IFERROR(VLOOKUP(AP15,$AP$3:$AS$7,3,FALSE),0)+IFERROR(VLOOKUP(AP15,$AQ$3:$AS$7,3,FALSE),0)</f>
        <v>0</v>
      </c>
      <c r="AR15" s="118">
        <f t="shared" ref="AR15:AR23" si="25">IFERROR(VLOOKUP(AP15,$AP$3:$AS$7,4,FALSE),0)+IFERROR(VLOOKUP(AP15,$AQ$3:$AS$7,2,FALSE),0)</f>
        <v>0</v>
      </c>
      <c r="AS15" s="118">
        <f t="shared" ref="AS15:AS23" si="26">IF(AQ15=0,1,IF(AQ15=1,3,5))</f>
        <v>1</v>
      </c>
    </row>
    <row r="16" spans="1:45" ht="20.100000000000001" customHeight="1" thickTop="1" thickBot="1" x14ac:dyDescent="0.25">
      <c r="B16" s="110">
        <v>3</v>
      </c>
      <c r="C16" s="110">
        <f t="shared" si="0"/>
        <v>1</v>
      </c>
      <c r="D16" s="110">
        <f t="shared" si="1"/>
        <v>2</v>
      </c>
      <c r="E16" s="110">
        <f t="shared" si="2"/>
        <v>3</v>
      </c>
      <c r="G16" s="111">
        <v>3</v>
      </c>
      <c r="H16" s="111">
        <f t="shared" si="3"/>
        <v>2</v>
      </c>
      <c r="I16" s="111">
        <f t="shared" si="4"/>
        <v>0</v>
      </c>
      <c r="J16" s="111">
        <f t="shared" si="5"/>
        <v>5</v>
      </c>
      <c r="L16" s="112">
        <v>3</v>
      </c>
      <c r="M16" s="112">
        <f t="shared" si="6"/>
        <v>0</v>
      </c>
      <c r="N16" s="112">
        <f t="shared" si="7"/>
        <v>2</v>
      </c>
      <c r="O16" s="112">
        <f t="shared" si="8"/>
        <v>1</v>
      </c>
      <c r="Q16" s="113">
        <v>3</v>
      </c>
      <c r="R16" s="113">
        <f t="shared" si="9"/>
        <v>0</v>
      </c>
      <c r="S16" s="113">
        <f t="shared" si="10"/>
        <v>0</v>
      </c>
      <c r="T16" s="113">
        <f t="shared" si="11"/>
        <v>1</v>
      </c>
      <c r="V16" s="114">
        <v>3</v>
      </c>
      <c r="W16" s="114">
        <f t="shared" si="12"/>
        <v>0</v>
      </c>
      <c r="X16" s="114">
        <f t="shared" si="13"/>
        <v>0</v>
      </c>
      <c r="Y16" s="114">
        <f t="shared" si="14"/>
        <v>1</v>
      </c>
      <c r="AA16" s="115">
        <v>3</v>
      </c>
      <c r="AB16" s="115">
        <f t="shared" si="15"/>
        <v>0</v>
      </c>
      <c r="AC16" s="115">
        <f t="shared" si="16"/>
        <v>0</v>
      </c>
      <c r="AD16" s="115">
        <f t="shared" si="17"/>
        <v>1</v>
      </c>
      <c r="AF16" s="116">
        <v>3</v>
      </c>
      <c r="AG16" s="116">
        <f t="shared" si="18"/>
        <v>0</v>
      </c>
      <c r="AH16" s="116">
        <f t="shared" si="19"/>
        <v>0</v>
      </c>
      <c r="AI16" s="116">
        <f t="shared" si="20"/>
        <v>1</v>
      </c>
      <c r="AK16" s="117">
        <v>3</v>
      </c>
      <c r="AL16" s="117">
        <f t="shared" si="21"/>
        <v>0</v>
      </c>
      <c r="AM16" s="117">
        <f t="shared" si="22"/>
        <v>0</v>
      </c>
      <c r="AN16" s="117">
        <f t="shared" si="23"/>
        <v>1</v>
      </c>
      <c r="AP16" s="118">
        <v>3</v>
      </c>
      <c r="AQ16" s="118">
        <f t="shared" si="24"/>
        <v>0</v>
      </c>
      <c r="AR16" s="118">
        <f t="shared" si="25"/>
        <v>0</v>
      </c>
      <c r="AS16" s="118">
        <f t="shared" si="26"/>
        <v>1</v>
      </c>
    </row>
    <row r="17" spans="1:45" ht="20.100000000000001" customHeight="1" thickTop="1" thickBot="1" x14ac:dyDescent="0.25">
      <c r="B17" s="110">
        <v>4</v>
      </c>
      <c r="C17" s="110">
        <f t="shared" si="0"/>
        <v>2</v>
      </c>
      <c r="D17" s="110">
        <f t="shared" si="1"/>
        <v>1</v>
      </c>
      <c r="E17" s="110">
        <f t="shared" si="2"/>
        <v>5</v>
      </c>
      <c r="G17" s="111">
        <v>4</v>
      </c>
      <c r="H17" s="111">
        <f t="shared" si="3"/>
        <v>2</v>
      </c>
      <c r="I17" s="111">
        <f t="shared" si="4"/>
        <v>1</v>
      </c>
      <c r="J17" s="111">
        <f t="shared" si="5"/>
        <v>5</v>
      </c>
      <c r="L17" s="112">
        <v>4</v>
      </c>
      <c r="M17" s="112">
        <f t="shared" si="6"/>
        <v>0</v>
      </c>
      <c r="N17" s="112">
        <f t="shared" si="7"/>
        <v>2</v>
      </c>
      <c r="O17" s="112">
        <f t="shared" si="8"/>
        <v>1</v>
      </c>
      <c r="Q17" s="113">
        <v>4</v>
      </c>
      <c r="R17" s="113">
        <f t="shared" si="9"/>
        <v>0</v>
      </c>
      <c r="S17" s="113">
        <f t="shared" si="10"/>
        <v>0</v>
      </c>
      <c r="T17" s="113">
        <f t="shared" si="11"/>
        <v>1</v>
      </c>
      <c r="V17" s="114">
        <v>4</v>
      </c>
      <c r="W17" s="114">
        <f t="shared" si="12"/>
        <v>0</v>
      </c>
      <c r="X17" s="114">
        <f t="shared" si="13"/>
        <v>0</v>
      </c>
      <c r="Y17" s="114">
        <f t="shared" si="14"/>
        <v>1</v>
      </c>
      <c r="AA17" s="115">
        <v>4</v>
      </c>
      <c r="AB17" s="115">
        <f t="shared" si="15"/>
        <v>0</v>
      </c>
      <c r="AC17" s="115">
        <f t="shared" si="16"/>
        <v>0</v>
      </c>
      <c r="AD17" s="115">
        <f t="shared" si="17"/>
        <v>1</v>
      </c>
      <c r="AF17" s="116">
        <v>4</v>
      </c>
      <c r="AG17" s="116">
        <f t="shared" si="18"/>
        <v>0</v>
      </c>
      <c r="AH17" s="116">
        <f t="shared" si="19"/>
        <v>0</v>
      </c>
      <c r="AI17" s="116">
        <f t="shared" si="20"/>
        <v>1</v>
      </c>
      <c r="AK17" s="117">
        <v>4</v>
      </c>
      <c r="AL17" s="117">
        <f t="shared" si="21"/>
        <v>0</v>
      </c>
      <c r="AM17" s="117">
        <f t="shared" si="22"/>
        <v>0</v>
      </c>
      <c r="AN17" s="117">
        <f t="shared" si="23"/>
        <v>1</v>
      </c>
      <c r="AP17" s="118">
        <v>4</v>
      </c>
      <c r="AQ17" s="118">
        <f t="shared" si="24"/>
        <v>0</v>
      </c>
      <c r="AR17" s="118">
        <f t="shared" si="25"/>
        <v>0</v>
      </c>
      <c r="AS17" s="118">
        <f t="shared" si="26"/>
        <v>1</v>
      </c>
    </row>
    <row r="18" spans="1:45" ht="20.100000000000001" customHeight="1" thickTop="1" thickBot="1" x14ac:dyDescent="0.25">
      <c r="B18" s="110">
        <v>5</v>
      </c>
      <c r="C18" s="110">
        <f t="shared" si="0"/>
        <v>1</v>
      </c>
      <c r="D18" s="110">
        <f t="shared" si="1"/>
        <v>2</v>
      </c>
      <c r="E18" s="110">
        <f t="shared" si="2"/>
        <v>3</v>
      </c>
      <c r="G18" s="111">
        <v>5</v>
      </c>
      <c r="H18" s="111">
        <f t="shared" si="3"/>
        <v>2</v>
      </c>
      <c r="I18" s="111">
        <f t="shared" si="4"/>
        <v>0</v>
      </c>
      <c r="J18" s="111">
        <f t="shared" si="5"/>
        <v>5</v>
      </c>
      <c r="L18" s="112">
        <v>5</v>
      </c>
      <c r="M18" s="112">
        <f t="shared" si="6"/>
        <v>2</v>
      </c>
      <c r="N18" s="112">
        <f t="shared" si="7"/>
        <v>0</v>
      </c>
      <c r="O18" s="112">
        <f t="shared" si="8"/>
        <v>5</v>
      </c>
      <c r="Q18" s="113">
        <v>5</v>
      </c>
      <c r="R18" s="113">
        <f t="shared" si="9"/>
        <v>0</v>
      </c>
      <c r="S18" s="113">
        <f t="shared" si="10"/>
        <v>0</v>
      </c>
      <c r="T18" s="113">
        <f t="shared" si="11"/>
        <v>1</v>
      </c>
      <c r="V18" s="114">
        <v>5</v>
      </c>
      <c r="W18" s="114">
        <f t="shared" si="12"/>
        <v>0</v>
      </c>
      <c r="X18" s="114">
        <f t="shared" si="13"/>
        <v>0</v>
      </c>
      <c r="Y18" s="114">
        <f t="shared" si="14"/>
        <v>1</v>
      </c>
      <c r="AA18" s="115">
        <v>5</v>
      </c>
      <c r="AB18" s="115">
        <f t="shared" si="15"/>
        <v>0</v>
      </c>
      <c r="AC18" s="115">
        <f t="shared" si="16"/>
        <v>0</v>
      </c>
      <c r="AD18" s="115">
        <f t="shared" si="17"/>
        <v>1</v>
      </c>
      <c r="AF18" s="116">
        <v>5</v>
      </c>
      <c r="AG18" s="116">
        <f t="shared" si="18"/>
        <v>0</v>
      </c>
      <c r="AH18" s="116">
        <f t="shared" si="19"/>
        <v>0</v>
      </c>
      <c r="AI18" s="116">
        <f t="shared" si="20"/>
        <v>1</v>
      </c>
      <c r="AK18" s="117">
        <v>5</v>
      </c>
      <c r="AL18" s="117">
        <f t="shared" si="21"/>
        <v>0</v>
      </c>
      <c r="AM18" s="117">
        <f t="shared" si="22"/>
        <v>0</v>
      </c>
      <c r="AN18" s="117">
        <f t="shared" si="23"/>
        <v>1</v>
      </c>
      <c r="AP18" s="118">
        <v>5</v>
      </c>
      <c r="AQ18" s="118">
        <f t="shared" si="24"/>
        <v>0</v>
      </c>
      <c r="AR18" s="118">
        <f t="shared" si="25"/>
        <v>0</v>
      </c>
      <c r="AS18" s="118">
        <f t="shared" si="26"/>
        <v>1</v>
      </c>
    </row>
    <row r="19" spans="1:45" ht="20.100000000000001" customHeight="1" thickTop="1" thickBot="1" x14ac:dyDescent="0.25">
      <c r="B19" s="110">
        <v>6</v>
      </c>
      <c r="C19" s="110">
        <f t="shared" si="0"/>
        <v>2</v>
      </c>
      <c r="D19" s="110">
        <f t="shared" si="1"/>
        <v>0</v>
      </c>
      <c r="E19" s="110">
        <f t="shared" si="2"/>
        <v>5</v>
      </c>
      <c r="G19" s="111">
        <v>6</v>
      </c>
      <c r="H19" s="111">
        <f t="shared" si="3"/>
        <v>1</v>
      </c>
      <c r="I19" s="111">
        <f t="shared" si="4"/>
        <v>2</v>
      </c>
      <c r="J19" s="111">
        <f t="shared" si="5"/>
        <v>3</v>
      </c>
      <c r="L19" s="112">
        <v>6</v>
      </c>
      <c r="M19" s="112">
        <f t="shared" si="6"/>
        <v>2</v>
      </c>
      <c r="N19" s="112">
        <f t="shared" si="7"/>
        <v>0</v>
      </c>
      <c r="O19" s="112">
        <f t="shared" si="8"/>
        <v>5</v>
      </c>
      <c r="Q19" s="113">
        <v>6</v>
      </c>
      <c r="R19" s="113">
        <f t="shared" si="9"/>
        <v>0</v>
      </c>
      <c r="S19" s="113">
        <f t="shared" si="10"/>
        <v>0</v>
      </c>
      <c r="T19" s="113">
        <f t="shared" si="11"/>
        <v>1</v>
      </c>
      <c r="V19" s="114">
        <v>6</v>
      </c>
      <c r="W19" s="114">
        <f t="shared" si="12"/>
        <v>0</v>
      </c>
      <c r="X19" s="114">
        <f t="shared" si="13"/>
        <v>0</v>
      </c>
      <c r="Y19" s="114">
        <f t="shared" si="14"/>
        <v>1</v>
      </c>
      <c r="AA19" s="115">
        <v>6</v>
      </c>
      <c r="AB19" s="115">
        <f t="shared" si="15"/>
        <v>0</v>
      </c>
      <c r="AC19" s="115">
        <f t="shared" si="16"/>
        <v>0</v>
      </c>
      <c r="AD19" s="115">
        <f t="shared" si="17"/>
        <v>1</v>
      </c>
      <c r="AF19" s="116">
        <v>6</v>
      </c>
      <c r="AG19" s="116">
        <f t="shared" si="18"/>
        <v>0</v>
      </c>
      <c r="AH19" s="116">
        <f t="shared" si="19"/>
        <v>0</v>
      </c>
      <c r="AI19" s="116">
        <f t="shared" si="20"/>
        <v>1</v>
      </c>
      <c r="AK19" s="117">
        <v>6</v>
      </c>
      <c r="AL19" s="117">
        <f t="shared" si="21"/>
        <v>0</v>
      </c>
      <c r="AM19" s="117">
        <f t="shared" si="22"/>
        <v>0</v>
      </c>
      <c r="AN19" s="117">
        <f t="shared" si="23"/>
        <v>1</v>
      </c>
      <c r="AP19" s="118">
        <v>6</v>
      </c>
      <c r="AQ19" s="118">
        <f t="shared" si="24"/>
        <v>0</v>
      </c>
      <c r="AR19" s="118">
        <f t="shared" si="25"/>
        <v>0</v>
      </c>
      <c r="AS19" s="118">
        <f t="shared" si="26"/>
        <v>1</v>
      </c>
    </row>
    <row r="20" spans="1:45" ht="20.100000000000001" customHeight="1" thickTop="1" thickBot="1" x14ac:dyDescent="0.25">
      <c r="B20" s="110">
        <v>7</v>
      </c>
      <c r="C20" s="110">
        <f t="shared" si="0"/>
        <v>2</v>
      </c>
      <c r="D20" s="110">
        <f t="shared" si="1"/>
        <v>1</v>
      </c>
      <c r="E20" s="110">
        <f t="shared" si="2"/>
        <v>5</v>
      </c>
      <c r="G20" s="111">
        <v>7</v>
      </c>
      <c r="H20" s="111">
        <f t="shared" si="3"/>
        <v>0</v>
      </c>
      <c r="I20" s="111">
        <f t="shared" si="4"/>
        <v>2</v>
      </c>
      <c r="J20" s="111">
        <f t="shared" si="5"/>
        <v>1</v>
      </c>
      <c r="L20" s="112">
        <v>7</v>
      </c>
      <c r="M20" s="112">
        <f t="shared" si="6"/>
        <v>2</v>
      </c>
      <c r="N20" s="112">
        <f t="shared" si="7"/>
        <v>1</v>
      </c>
      <c r="O20" s="112">
        <f t="shared" si="8"/>
        <v>5</v>
      </c>
      <c r="Q20" s="113">
        <v>7</v>
      </c>
      <c r="R20" s="113">
        <f t="shared" si="9"/>
        <v>0</v>
      </c>
      <c r="S20" s="113">
        <f t="shared" si="10"/>
        <v>0</v>
      </c>
      <c r="T20" s="113">
        <f t="shared" si="11"/>
        <v>1</v>
      </c>
      <c r="V20" s="114">
        <v>7</v>
      </c>
      <c r="W20" s="114">
        <f t="shared" si="12"/>
        <v>0</v>
      </c>
      <c r="X20" s="114">
        <f t="shared" si="13"/>
        <v>0</v>
      </c>
      <c r="Y20" s="114">
        <f t="shared" si="14"/>
        <v>1</v>
      </c>
      <c r="AA20" s="115">
        <v>7</v>
      </c>
      <c r="AB20" s="115">
        <f t="shared" si="15"/>
        <v>0</v>
      </c>
      <c r="AC20" s="115">
        <f t="shared" si="16"/>
        <v>0</v>
      </c>
      <c r="AD20" s="115">
        <f t="shared" si="17"/>
        <v>1</v>
      </c>
      <c r="AF20" s="116">
        <v>7</v>
      </c>
      <c r="AG20" s="116">
        <f t="shared" si="18"/>
        <v>0</v>
      </c>
      <c r="AH20" s="116">
        <f t="shared" si="19"/>
        <v>0</v>
      </c>
      <c r="AI20" s="116">
        <f t="shared" si="20"/>
        <v>1</v>
      </c>
      <c r="AK20" s="117">
        <v>7</v>
      </c>
      <c r="AL20" s="117">
        <f t="shared" si="21"/>
        <v>0</v>
      </c>
      <c r="AM20" s="117">
        <f t="shared" si="22"/>
        <v>0</v>
      </c>
      <c r="AN20" s="117">
        <f t="shared" si="23"/>
        <v>1</v>
      </c>
      <c r="AP20" s="118">
        <v>7</v>
      </c>
      <c r="AQ20" s="118">
        <f t="shared" si="24"/>
        <v>0</v>
      </c>
      <c r="AR20" s="118">
        <f t="shared" si="25"/>
        <v>0</v>
      </c>
      <c r="AS20" s="118">
        <f t="shared" si="26"/>
        <v>1</v>
      </c>
    </row>
    <row r="21" spans="1:45" ht="20.100000000000001" customHeight="1" thickTop="1" thickBot="1" x14ac:dyDescent="0.25">
      <c r="B21" s="110">
        <v>8</v>
      </c>
      <c r="C21" s="110">
        <f t="shared" si="0"/>
        <v>1</v>
      </c>
      <c r="D21" s="110">
        <f t="shared" si="1"/>
        <v>2</v>
      </c>
      <c r="E21" s="110">
        <f t="shared" si="2"/>
        <v>3</v>
      </c>
      <c r="G21" s="111">
        <v>8</v>
      </c>
      <c r="H21" s="111">
        <f t="shared" si="3"/>
        <v>2</v>
      </c>
      <c r="I21" s="111">
        <f t="shared" si="4"/>
        <v>1</v>
      </c>
      <c r="J21" s="111">
        <f t="shared" si="5"/>
        <v>5</v>
      </c>
      <c r="L21" s="112">
        <v>8</v>
      </c>
      <c r="M21" s="112">
        <f t="shared" si="6"/>
        <v>0</v>
      </c>
      <c r="N21" s="112">
        <f t="shared" si="7"/>
        <v>2</v>
      </c>
      <c r="O21" s="112">
        <f t="shared" si="8"/>
        <v>1</v>
      </c>
      <c r="Q21" s="113">
        <v>8</v>
      </c>
      <c r="R21" s="113">
        <f t="shared" si="9"/>
        <v>0</v>
      </c>
      <c r="S21" s="113">
        <f t="shared" si="10"/>
        <v>0</v>
      </c>
      <c r="T21" s="113">
        <f t="shared" si="11"/>
        <v>1</v>
      </c>
      <c r="V21" s="114">
        <v>8</v>
      </c>
      <c r="W21" s="114">
        <f t="shared" si="12"/>
        <v>0</v>
      </c>
      <c r="X21" s="114">
        <f t="shared" si="13"/>
        <v>0</v>
      </c>
      <c r="Y21" s="114">
        <f t="shared" si="14"/>
        <v>1</v>
      </c>
      <c r="AA21" s="115">
        <v>8</v>
      </c>
      <c r="AB21" s="115">
        <f t="shared" si="15"/>
        <v>0</v>
      </c>
      <c r="AC21" s="115">
        <f t="shared" si="16"/>
        <v>0</v>
      </c>
      <c r="AD21" s="115">
        <f t="shared" si="17"/>
        <v>1</v>
      </c>
      <c r="AF21" s="116">
        <v>8</v>
      </c>
      <c r="AG21" s="116">
        <f t="shared" si="18"/>
        <v>0</v>
      </c>
      <c r="AH21" s="116">
        <f t="shared" si="19"/>
        <v>0</v>
      </c>
      <c r="AI21" s="116">
        <f t="shared" si="20"/>
        <v>1</v>
      </c>
      <c r="AK21" s="117">
        <v>8</v>
      </c>
      <c r="AL21" s="117">
        <f t="shared" si="21"/>
        <v>0</v>
      </c>
      <c r="AM21" s="117">
        <f t="shared" si="22"/>
        <v>0</v>
      </c>
      <c r="AN21" s="117">
        <f t="shared" si="23"/>
        <v>1</v>
      </c>
      <c r="AP21" s="118">
        <v>8</v>
      </c>
      <c r="AQ21" s="118">
        <f t="shared" si="24"/>
        <v>0</v>
      </c>
      <c r="AR21" s="118">
        <f t="shared" si="25"/>
        <v>0</v>
      </c>
      <c r="AS21" s="118">
        <f t="shared" si="26"/>
        <v>1</v>
      </c>
    </row>
    <row r="22" spans="1:45" ht="20.100000000000001" customHeight="1" thickTop="1" thickBot="1" x14ac:dyDescent="0.25">
      <c r="B22" s="110">
        <v>9</v>
      </c>
      <c r="C22" s="110">
        <f t="shared" si="0"/>
        <v>2</v>
      </c>
      <c r="D22" s="110">
        <f t="shared" si="1"/>
        <v>1</v>
      </c>
      <c r="E22" s="110">
        <f t="shared" si="2"/>
        <v>5</v>
      </c>
      <c r="G22" s="111">
        <v>9</v>
      </c>
      <c r="H22" s="111">
        <f t="shared" si="3"/>
        <v>1</v>
      </c>
      <c r="I22" s="111">
        <f t="shared" si="4"/>
        <v>2</v>
      </c>
      <c r="J22" s="111">
        <f t="shared" si="5"/>
        <v>3</v>
      </c>
      <c r="L22" s="112">
        <v>9</v>
      </c>
      <c r="M22" s="112">
        <f t="shared" si="6"/>
        <v>0</v>
      </c>
      <c r="N22" s="112">
        <f t="shared" si="7"/>
        <v>2</v>
      </c>
      <c r="O22" s="112">
        <f t="shared" si="8"/>
        <v>1</v>
      </c>
      <c r="Q22" s="113">
        <v>9</v>
      </c>
      <c r="R22" s="113">
        <f t="shared" si="9"/>
        <v>0</v>
      </c>
      <c r="S22" s="113">
        <f t="shared" si="10"/>
        <v>0</v>
      </c>
      <c r="T22" s="113">
        <f t="shared" si="11"/>
        <v>1</v>
      </c>
      <c r="V22" s="114">
        <v>9</v>
      </c>
      <c r="W22" s="114">
        <f t="shared" si="12"/>
        <v>0</v>
      </c>
      <c r="X22" s="114">
        <f t="shared" si="13"/>
        <v>0</v>
      </c>
      <c r="Y22" s="114">
        <f t="shared" si="14"/>
        <v>1</v>
      </c>
      <c r="AA22" s="115">
        <v>9</v>
      </c>
      <c r="AB22" s="115">
        <f t="shared" si="15"/>
        <v>0</v>
      </c>
      <c r="AC22" s="115">
        <f t="shared" si="16"/>
        <v>0</v>
      </c>
      <c r="AD22" s="115">
        <f t="shared" si="17"/>
        <v>1</v>
      </c>
      <c r="AF22" s="116">
        <v>9</v>
      </c>
      <c r="AG22" s="116">
        <f t="shared" si="18"/>
        <v>0</v>
      </c>
      <c r="AH22" s="116">
        <f t="shared" si="19"/>
        <v>0</v>
      </c>
      <c r="AI22" s="116">
        <f t="shared" si="20"/>
        <v>1</v>
      </c>
      <c r="AK22" s="117">
        <v>9</v>
      </c>
      <c r="AL22" s="117">
        <f t="shared" si="21"/>
        <v>0</v>
      </c>
      <c r="AM22" s="117">
        <f t="shared" si="22"/>
        <v>0</v>
      </c>
      <c r="AN22" s="117">
        <f t="shared" si="23"/>
        <v>1</v>
      </c>
      <c r="AP22" s="118">
        <v>9</v>
      </c>
      <c r="AQ22" s="118">
        <f t="shared" si="24"/>
        <v>0</v>
      </c>
      <c r="AR22" s="118">
        <f t="shared" si="25"/>
        <v>0</v>
      </c>
      <c r="AS22" s="118">
        <f t="shared" si="26"/>
        <v>1</v>
      </c>
    </row>
    <row r="23" spans="1:45" ht="20.100000000000001" customHeight="1" thickTop="1" thickBot="1" x14ac:dyDescent="0.25">
      <c r="B23" s="120">
        <v>10</v>
      </c>
      <c r="C23" s="120">
        <f t="shared" si="0"/>
        <v>2</v>
      </c>
      <c r="D23" s="120">
        <f t="shared" si="1"/>
        <v>0</v>
      </c>
      <c r="E23" s="120">
        <f t="shared" si="2"/>
        <v>5</v>
      </c>
      <c r="G23" s="111">
        <v>10</v>
      </c>
      <c r="H23" s="111">
        <f t="shared" si="3"/>
        <v>1</v>
      </c>
      <c r="I23" s="111">
        <f t="shared" si="4"/>
        <v>2</v>
      </c>
      <c r="J23" s="111">
        <f t="shared" si="5"/>
        <v>3</v>
      </c>
      <c r="L23" s="112">
        <v>10</v>
      </c>
      <c r="M23" s="112">
        <f t="shared" si="6"/>
        <v>1</v>
      </c>
      <c r="N23" s="112">
        <f t="shared" si="7"/>
        <v>2</v>
      </c>
      <c r="O23" s="112">
        <f t="shared" si="8"/>
        <v>3</v>
      </c>
      <c r="Q23" s="113">
        <v>10</v>
      </c>
      <c r="R23" s="113">
        <f t="shared" si="9"/>
        <v>0</v>
      </c>
      <c r="S23" s="113">
        <f t="shared" si="10"/>
        <v>0</v>
      </c>
      <c r="T23" s="113">
        <f t="shared" si="11"/>
        <v>1</v>
      </c>
      <c r="V23" s="114">
        <v>10</v>
      </c>
      <c r="W23" s="114">
        <f t="shared" si="12"/>
        <v>0</v>
      </c>
      <c r="X23" s="114">
        <f t="shared" si="13"/>
        <v>0</v>
      </c>
      <c r="Y23" s="114">
        <f t="shared" si="14"/>
        <v>1</v>
      </c>
      <c r="AA23" s="115">
        <v>10</v>
      </c>
      <c r="AB23" s="115">
        <f t="shared" si="15"/>
        <v>0</v>
      </c>
      <c r="AC23" s="115">
        <f t="shared" si="16"/>
        <v>0</v>
      </c>
      <c r="AD23" s="115">
        <f t="shared" si="17"/>
        <v>1</v>
      </c>
      <c r="AF23" s="116">
        <v>10</v>
      </c>
      <c r="AG23" s="116">
        <f t="shared" si="18"/>
        <v>0</v>
      </c>
      <c r="AH23" s="116">
        <f t="shared" si="19"/>
        <v>0</v>
      </c>
      <c r="AI23" s="116">
        <f t="shared" si="20"/>
        <v>1</v>
      </c>
      <c r="AK23" s="117">
        <v>10</v>
      </c>
      <c r="AL23" s="117">
        <f t="shared" si="21"/>
        <v>0</v>
      </c>
      <c r="AM23" s="117">
        <f t="shared" ref="AM23" si="27">IFERROR(VLOOKUP(AK23,$AK$3:$AN$7,4,FALSE),0)+IFERROR(VLOOKUP(AK23,$AL$3:$AN$7,2,FALSE),0)</f>
        <v>0</v>
      </c>
      <c r="AN23" s="117">
        <f t="shared" si="23"/>
        <v>1</v>
      </c>
      <c r="AP23" s="118">
        <v>10</v>
      </c>
      <c r="AQ23" s="118">
        <f t="shared" si="24"/>
        <v>0</v>
      </c>
      <c r="AR23" s="118">
        <f t="shared" si="25"/>
        <v>0</v>
      </c>
      <c r="AS23" s="118">
        <f t="shared" si="26"/>
        <v>1</v>
      </c>
    </row>
    <row r="24" spans="1:45" ht="65.25" customHeight="1" thickTop="1" thickBot="1" x14ac:dyDescent="0.25">
      <c r="A24" s="136" t="s">
        <v>28</v>
      </c>
      <c r="B24" s="137"/>
      <c r="C24" s="137"/>
      <c r="D24" s="137"/>
      <c r="E24" s="138"/>
    </row>
    <row r="25" spans="1:45" ht="20.100000000000001" customHeight="1" thickTop="1" thickBot="1" x14ac:dyDescent="0.25">
      <c r="A25" s="121" t="s">
        <v>27</v>
      </c>
      <c r="B25" s="122" t="s">
        <v>25</v>
      </c>
      <c r="C25" s="122" t="s">
        <v>26</v>
      </c>
    </row>
    <row r="26" spans="1:45" ht="20.100000000000001" customHeight="1" thickTop="1" x14ac:dyDescent="0.2">
      <c r="A26" s="123" t="str">
        <f>NOMS!A8</f>
        <v>LES AMUSEURS</v>
      </c>
      <c r="B26" s="124">
        <f>SUM(E14+J14+O14+T14+Y14+AD14+AI14+AN14+AS14)</f>
        <v>17</v>
      </c>
      <c r="C26" s="124">
        <f>RANK(B26,$B$26:$B$35)+COUNTIF(B$26:$B26,B26)-1</f>
        <v>3</v>
      </c>
    </row>
    <row r="27" spans="1:45" ht="20.100000000000001" customHeight="1" x14ac:dyDescent="0.2">
      <c r="A27" s="123" t="str">
        <f>NOMS!A2</f>
        <v>LES BLAIREAUX</v>
      </c>
      <c r="B27" s="125">
        <f>SUM(E15+J15+O15+T15+Y15+AD15+AI15+AN15+AS15)</f>
        <v>13</v>
      </c>
      <c r="C27" s="125">
        <f>RANK(B27,$B$26:$B$35)+COUNTIF(B$26:$B27,B27)-1</f>
        <v>10</v>
      </c>
    </row>
    <row r="28" spans="1:45" ht="20.100000000000001" customHeight="1" x14ac:dyDescent="0.2">
      <c r="A28" s="123" t="str">
        <f>NOMS!A5</f>
        <v>BELLE DU JOUR</v>
      </c>
      <c r="B28" s="125">
        <f>SUM(E16+J16+O16+T16+Y16+AD16+AI16+AN16+AS16)</f>
        <v>15</v>
      </c>
      <c r="C28" s="125">
        <f>RANK(B28,$B$26:$B$35)+COUNTIF(B$26:$B28,B28)-1</f>
        <v>7</v>
      </c>
    </row>
    <row r="29" spans="1:45" ht="20.100000000000001" customHeight="1" x14ac:dyDescent="0.2">
      <c r="A29" s="123" t="str">
        <f>NOMS!A11</f>
        <v>LA MARSEILLAISE</v>
      </c>
      <c r="B29" s="125">
        <f>SUM(E17+J17+O17+T17+Y17+AD17+AI17+AN17+AS17)</f>
        <v>17</v>
      </c>
      <c r="C29" s="125">
        <f>RANK(B29,$B$26:$B$35)+COUNTIF(B$26:$B29,B29)-1</f>
        <v>4</v>
      </c>
    </row>
    <row r="30" spans="1:45" ht="20.100000000000001" customHeight="1" x14ac:dyDescent="0.2">
      <c r="A30" s="123" t="str">
        <f>NOMS!A7</f>
        <v>LE PERIGOURDINE</v>
      </c>
      <c r="B30" s="125">
        <f>SUM(E18+J18+O18+T18+Y18+AD18+AI18+AN18+AS18)</f>
        <v>19</v>
      </c>
      <c r="C30" s="125">
        <f>RANK(B30,$B$26:$B$35)+COUNTIF(B$26:$B30,B30)-1</f>
        <v>1</v>
      </c>
    </row>
    <row r="31" spans="1:45" ht="20.100000000000001" customHeight="1" x14ac:dyDescent="0.2">
      <c r="A31" s="123" t="str">
        <f>NOMS!A3</f>
        <v>LES LOUVETEAUX</v>
      </c>
      <c r="B31" s="125">
        <f>SUM(E19+J19+O19+T19+Y19+AD19+AI19+AN19+AS19)</f>
        <v>19</v>
      </c>
      <c r="C31" s="125">
        <f>RANK(B31,$B$26:$B$35)+COUNTIF(B$26:$B31,B31)-1</f>
        <v>2</v>
      </c>
    </row>
    <row r="32" spans="1:45" ht="20.100000000000001" customHeight="1" x14ac:dyDescent="0.2">
      <c r="A32" s="123" t="str">
        <f>NOMS!A6</f>
        <v>LA VENDOMOISE</v>
      </c>
      <c r="B32" s="125">
        <f>SUM(E20+J20+O20+T20+Y20+AD20+AI20+AN20+AS20)</f>
        <v>17</v>
      </c>
      <c r="C32" s="125">
        <f>RANK(B32,$B$26:$B$35)+COUNTIF(B$26:$B32,B32)-1</f>
        <v>5</v>
      </c>
    </row>
    <row r="33" spans="1:3" ht="20.100000000000001" customHeight="1" x14ac:dyDescent="0.2">
      <c r="A33" s="123" t="str">
        <f>NOMS!A10</f>
        <v>LES PLONGEURS</v>
      </c>
      <c r="B33" s="125">
        <f>SUM(E21+J21+O21+T21+Y21+AD21+AI21+AN21+AS21)</f>
        <v>15</v>
      </c>
      <c r="C33" s="125">
        <f>RANK(B33,$B$26:$B$35)+COUNTIF(B$26:$B33,B33)-1</f>
        <v>8</v>
      </c>
    </row>
    <row r="34" spans="1:3" ht="20.100000000000001" customHeight="1" x14ac:dyDescent="0.2">
      <c r="A34" s="123" t="str">
        <f>NOMS!A4</f>
        <v>DEMONS DEMINUIT</v>
      </c>
      <c r="B34" s="125">
        <f>SUM(E22+J22+O22+T22+Y22+AD22+AI22+AN22+AS22)</f>
        <v>15</v>
      </c>
      <c r="C34" s="125">
        <f>RANK(B34,$B$26:$B$35)+COUNTIF(B$26:$B34,B34)-1</f>
        <v>9</v>
      </c>
    </row>
    <row r="35" spans="1:3" ht="20.100000000000001" customHeight="1" thickBot="1" x14ac:dyDescent="0.25">
      <c r="A35" s="123" t="str">
        <f>NOMS!A9</f>
        <v>LAS FATALISTES</v>
      </c>
      <c r="B35" s="126">
        <f>SUM(E23+J23+O23+T23+Y23+AD23+AI23+AN23+AS23)</f>
        <v>17</v>
      </c>
      <c r="C35" s="126">
        <f>RANK(B35,$B$26:$B$35)+COUNTIF(B$26:$B35,B35)-1</f>
        <v>6</v>
      </c>
    </row>
    <row r="36" spans="1:3" ht="20.100000000000001" customHeight="1" thickTop="1" x14ac:dyDescent="0.2"/>
    <row r="37" spans="1:3" ht="20.100000000000001" customHeight="1" x14ac:dyDescent="0.2"/>
    <row r="38" spans="1:3" ht="20.100000000000001" customHeight="1" x14ac:dyDescent="0.2"/>
  </sheetData>
  <protectedRanges>
    <protectedRange sqref="D3:E7 I3:J7 N3:O7 S3:T7 X3:Y7 AC3:AD7 AH3:AI7 AM3:AN7 AR3:AS7" name="Plage1"/>
  </protectedRanges>
  <sortState xmlns:xlrd2="http://schemas.microsoft.com/office/spreadsheetml/2017/richdata2" ref="A26:C35">
    <sortCondition ref="C26:C35"/>
  </sortState>
  <mergeCells count="12">
    <mergeCell ref="D10:R10"/>
    <mergeCell ref="X10:AQ10"/>
    <mergeCell ref="A24:E24"/>
    <mergeCell ref="AF1:AI1"/>
    <mergeCell ref="AK1:AN1"/>
    <mergeCell ref="AP1:AS1"/>
    <mergeCell ref="B1:E1"/>
    <mergeCell ref="G1:J1"/>
    <mergeCell ref="L1:O1"/>
    <mergeCell ref="Q1:T1"/>
    <mergeCell ref="V1:Y1"/>
    <mergeCell ref="AA1:AD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1</xdr:col>
                <xdr:colOff>123825</xdr:colOff>
                <xdr:row>8</xdr:row>
                <xdr:rowOff>9525</xdr:rowOff>
              </from>
              <to>
                <xdr:col>4</xdr:col>
                <xdr:colOff>381000</xdr:colOff>
                <xdr:row>10</xdr:row>
                <xdr:rowOff>66675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Tirage</vt:lpstr>
      <vt:lpstr>NOMS</vt:lpstr>
      <vt:lpstr>Journée 1</vt:lpstr>
      <vt:lpstr>Tirage!JMax</vt:lpstr>
      <vt:lpstr>Tirage!MMax</vt:lpstr>
      <vt:lpstr>Tirage!Rencontre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Luck</dc:creator>
  <cp:lastModifiedBy>JCB40</cp:lastModifiedBy>
  <dcterms:created xsi:type="dcterms:W3CDTF">2014-03-27T11:42:47Z</dcterms:created>
  <dcterms:modified xsi:type="dcterms:W3CDTF">2024-01-20T09:46:11Z</dcterms:modified>
</cp:coreProperties>
</file>