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8CED6EA-EBB3-4A04-9586-830AC03D843B}" xr6:coauthVersionLast="47" xr6:coauthVersionMax="47" xr10:uidLastSave="{00000000-0000-0000-0000-000000000000}"/>
  <bookViews>
    <workbookView xWindow="-120" yWindow="-120" windowWidth="19440" windowHeight="15000" xr2:uid="{EAA94673-0E01-4ADE-A800-EC0C1B038017}"/>
  </bookViews>
  <sheets>
    <sheet name="Groupe A" sheetId="1" r:id="rId1"/>
    <sheet name="Inscription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2" i="1" l="1"/>
  <c r="G65" i="1"/>
  <c r="I65" i="1" s="1"/>
  <c r="G73" i="1"/>
  <c r="G69" i="1"/>
  <c r="G66" i="1"/>
  <c r="I66" i="1" s="1"/>
  <c r="G68" i="1"/>
  <c r="G72" i="1"/>
  <c r="G64" i="1"/>
  <c r="I69" i="1" s="1"/>
  <c r="G62" i="1"/>
  <c r="I70" i="1" s="1"/>
  <c r="G71" i="1"/>
  <c r="I71" i="1" s="1"/>
  <c r="G74" i="1"/>
  <c r="I72" i="1" s="1"/>
  <c r="G75" i="1"/>
  <c r="I73" i="1" s="1"/>
  <c r="G67" i="1"/>
  <c r="I74" i="1" s="1"/>
  <c r="G63" i="1"/>
  <c r="I75" i="1" s="1"/>
  <c r="G70" i="1"/>
  <c r="G56" i="1"/>
  <c r="G49" i="1"/>
  <c r="G51" i="1"/>
  <c r="G52" i="1"/>
  <c r="G53" i="1"/>
  <c r="I53" i="1" s="1"/>
  <c r="G55" i="1"/>
  <c r="G54" i="1"/>
  <c r="I54" i="1" s="1"/>
  <c r="G43" i="1"/>
  <c r="I43" i="1" s="1"/>
  <c r="G46" i="1"/>
  <c r="I56" i="1" s="1"/>
  <c r="G50" i="1"/>
  <c r="I48" i="1" s="1"/>
  <c r="G44" i="1"/>
  <c r="I47" i="1" s="1"/>
  <c r="G48" i="1"/>
  <c r="G45" i="1"/>
  <c r="G47" i="1"/>
  <c r="I55" i="1" s="1"/>
  <c r="G27" i="1"/>
  <c r="I26" i="1" s="1"/>
  <c r="G36" i="1"/>
  <c r="I25" i="1" s="1"/>
  <c r="G33" i="1"/>
  <c r="I33" i="1" s="1"/>
  <c r="G28" i="1"/>
  <c r="G31" i="1"/>
  <c r="G34" i="1"/>
  <c r="G25" i="1"/>
  <c r="G24" i="1"/>
  <c r="G30" i="1"/>
  <c r="G35" i="1"/>
  <c r="G32" i="1"/>
  <c r="G26" i="1"/>
  <c r="G29" i="1"/>
  <c r="G37" i="1"/>
  <c r="G15" i="1"/>
  <c r="G11" i="1"/>
  <c r="G9" i="1"/>
  <c r="G18" i="1"/>
  <c r="G13" i="1"/>
  <c r="I13" i="1" s="1"/>
  <c r="G7" i="1"/>
  <c r="I7" i="1" s="1"/>
  <c r="G6" i="1"/>
  <c r="G17" i="1"/>
  <c r="G12" i="1"/>
  <c r="I9" i="1" s="1"/>
  <c r="G16" i="1"/>
  <c r="G14" i="1"/>
  <c r="G5" i="1"/>
  <c r="I11" i="1" s="1"/>
  <c r="G10" i="1"/>
  <c r="I10" i="1" s="1"/>
  <c r="G8" i="1"/>
  <c r="I16" i="1" s="1"/>
  <c r="B86" i="1"/>
  <c r="B89" i="1"/>
  <c r="B92" i="1"/>
  <c r="B79" i="1"/>
  <c r="B80" i="1"/>
  <c r="B87" i="1"/>
  <c r="B90" i="1"/>
  <c r="B82" i="1"/>
  <c r="B88" i="1"/>
  <c r="B84" i="1"/>
  <c r="B91" i="1"/>
  <c r="B85" i="1"/>
  <c r="B83" i="1"/>
  <c r="B81" i="1"/>
  <c r="B74" i="1"/>
  <c r="B72" i="1"/>
  <c r="B75" i="1"/>
  <c r="B63" i="1"/>
  <c r="B62" i="1"/>
  <c r="B71" i="1"/>
  <c r="B70" i="1"/>
  <c r="B64" i="1"/>
  <c r="B66" i="1"/>
  <c r="B73" i="1"/>
  <c r="B69" i="1"/>
  <c r="B68" i="1"/>
  <c r="B65" i="1"/>
  <c r="B67" i="1"/>
  <c r="B45" i="1"/>
  <c r="B53" i="1"/>
  <c r="B50" i="1"/>
  <c r="B43" i="1"/>
  <c r="B44" i="1"/>
  <c r="B48" i="1"/>
  <c r="B54" i="1"/>
  <c r="B55" i="1"/>
  <c r="B49" i="1"/>
  <c r="B47" i="1"/>
  <c r="B52" i="1"/>
  <c r="B56" i="1"/>
  <c r="B51" i="1"/>
  <c r="B46" i="1"/>
  <c r="B29" i="1"/>
  <c r="B33" i="1"/>
  <c r="B30" i="1"/>
  <c r="B34" i="1"/>
  <c r="B35" i="1"/>
  <c r="B26" i="1"/>
  <c r="B31" i="1"/>
  <c r="B28" i="1"/>
  <c r="B37" i="1"/>
  <c r="B25" i="1"/>
  <c r="B36" i="1"/>
  <c r="B32" i="1"/>
  <c r="B27" i="1"/>
  <c r="B24" i="1"/>
  <c r="B14" i="1"/>
  <c r="B10" i="1"/>
  <c r="B12" i="1"/>
  <c r="B6" i="1"/>
  <c r="B8" i="1"/>
  <c r="B15" i="1"/>
  <c r="B11" i="1"/>
  <c r="B7" i="1"/>
  <c r="B13" i="1"/>
  <c r="B17" i="1"/>
  <c r="B16" i="1"/>
  <c r="B5" i="1"/>
  <c r="B9" i="1"/>
  <c r="B18" i="1"/>
  <c r="I28" i="1" l="1"/>
  <c r="I6" i="1"/>
  <c r="I12" i="1"/>
  <c r="I8" i="1"/>
  <c r="I62" i="1"/>
  <c r="I68" i="1"/>
  <c r="I64" i="1"/>
  <c r="G82" i="1" s="1"/>
  <c r="I63" i="1"/>
  <c r="I67" i="1"/>
  <c r="I37" i="1"/>
  <c r="I34" i="1"/>
  <c r="I31" i="1"/>
  <c r="I29" i="1"/>
  <c r="I35" i="1"/>
  <c r="G80" i="1" s="1"/>
  <c r="I30" i="1"/>
  <c r="I27" i="1"/>
  <c r="I24" i="1"/>
  <c r="I36" i="1"/>
  <c r="I14" i="1"/>
  <c r="I18" i="1"/>
  <c r="I15" i="1"/>
  <c r="I17" i="1"/>
  <c r="I5" i="1"/>
  <c r="I50" i="1"/>
  <c r="G92" i="1" s="1"/>
  <c r="I44" i="1"/>
  <c r="I45" i="1"/>
  <c r="I49" i="1"/>
  <c r="I51" i="1"/>
  <c r="I46" i="1"/>
  <c r="I52" i="1"/>
  <c r="G90" i="1"/>
  <c r="G84" i="1"/>
  <c r="G85" i="1"/>
  <c r="G81" i="1"/>
  <c r="G89" i="1"/>
  <c r="G87" i="1"/>
  <c r="G79" i="1" l="1"/>
  <c r="G83" i="1"/>
  <c r="G91" i="1"/>
  <c r="G86" i="1"/>
  <c r="G88" i="1"/>
</calcChain>
</file>

<file path=xl/sharedStrings.xml><?xml version="1.0" encoding="utf-8"?>
<sst xmlns="http://schemas.openxmlformats.org/spreadsheetml/2006/main" count="50" uniqueCount="27">
  <si>
    <t>Groupe A</t>
  </si>
  <si>
    <t>Noms et prénoms</t>
  </si>
  <si>
    <t>N° inscription</t>
  </si>
  <si>
    <t>Noms Prénoms</t>
  </si>
  <si>
    <t>Journée 1</t>
  </si>
  <si>
    <t>Points</t>
  </si>
  <si>
    <t>Classement</t>
  </si>
  <si>
    <t>JOURNEE   1</t>
  </si>
  <si>
    <t>Pts Clsst</t>
  </si>
  <si>
    <t>JOURNEE   2</t>
  </si>
  <si>
    <t>JOURNEE   3</t>
  </si>
  <si>
    <t>JOURNEE   4</t>
  </si>
  <si>
    <t>CLASSEMENT GENERAL GROUPE A</t>
  </si>
  <si>
    <t>NOMS Prénoms</t>
  </si>
  <si>
    <t>Total PTS</t>
  </si>
  <si>
    <t>Place</t>
  </si>
  <si>
    <t>Journée 2</t>
  </si>
  <si>
    <t>Journée 3</t>
  </si>
  <si>
    <t>Journée 4</t>
  </si>
  <si>
    <t>Partie 1</t>
  </si>
  <si>
    <t>Partie 2</t>
  </si>
  <si>
    <t>Partie 3</t>
  </si>
  <si>
    <t>Partie 4</t>
  </si>
  <si>
    <t>Partie1</t>
  </si>
  <si>
    <t>Partie2</t>
  </si>
  <si>
    <t>Partie3</t>
  </si>
  <si>
    <t>Partie4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</si>
</sst>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51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double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double">
        <color auto="1"/>
      </bottom>
      <diagonal/>
    </border>
    <border>
      <left/>
      <right/>
      <top style="thick">
        <color auto="1"/>
      </top>
      <bottom style="double">
        <color auto="1"/>
      </bottom>
      <diagonal/>
    </border>
    <border>
      <left/>
      <right style="thick">
        <color auto="1"/>
      </right>
      <top style="thick">
        <color auto="1"/>
      </top>
      <bottom style="double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 style="thick">
        <color auto="1"/>
      </bottom>
      <diagonal/>
    </border>
    <border>
      <left style="medium">
        <color auto="1"/>
      </left>
      <right/>
      <top style="double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double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thick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21" xfId="0" applyFill="1" applyBorder="1"/>
    <xf numFmtId="0" fontId="0" fillId="3" borderId="0" xfId="0" applyFill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8" xfId="0" applyFill="1" applyBorder="1"/>
    <xf numFmtId="0" fontId="0" fillId="4" borderId="14" xfId="0" applyFill="1" applyBorder="1"/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1" xfId="0" applyFill="1" applyBorder="1"/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8" xfId="0" applyFill="1" applyBorder="1"/>
    <xf numFmtId="0" fontId="0" fillId="5" borderId="14" xfId="0" applyFill="1" applyBorder="1"/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1" xfId="0" applyFill="1" applyBorder="1"/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8" xfId="0" applyFill="1" applyBorder="1"/>
    <xf numFmtId="0" fontId="0" fillId="6" borderId="15" xfId="0" applyFill="1" applyBorder="1" applyAlignment="1">
      <alignment horizontal="center" vertical="center"/>
    </xf>
    <xf numFmtId="0" fontId="0" fillId="6" borderId="14" xfId="0" applyFill="1" applyBorder="1"/>
    <xf numFmtId="0" fontId="0" fillId="6" borderId="11" xfId="0" applyFill="1" applyBorder="1"/>
    <xf numFmtId="0" fontId="0" fillId="7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8" xfId="0" applyFill="1" applyBorder="1"/>
    <xf numFmtId="0" fontId="0" fillId="7" borderId="14" xfId="0" applyFill="1" applyBorder="1"/>
    <xf numFmtId="0" fontId="0" fillId="7" borderId="15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1" xfId="0" applyFill="1" applyBorder="1"/>
    <xf numFmtId="0" fontId="5" fillId="3" borderId="0" xfId="0" applyFont="1" applyFill="1"/>
    <xf numFmtId="0" fontId="2" fillId="8" borderId="9" xfId="0" applyFont="1" applyFill="1" applyBorder="1" applyAlignment="1">
      <alignment horizontal="center" vertical="center"/>
    </xf>
    <xf numFmtId="0" fontId="6" fillId="8" borderId="22" xfId="0" applyFont="1" applyFill="1" applyBorder="1" applyAlignment="1">
      <alignment horizontal="center" vertical="center"/>
    </xf>
    <xf numFmtId="0" fontId="6" fillId="8" borderId="23" xfId="0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 vertical="center"/>
    </xf>
    <xf numFmtId="0" fontId="2" fillId="8" borderId="24" xfId="0" applyFont="1" applyFill="1" applyBorder="1" applyAlignment="1">
      <alignment horizontal="center" vertical="center"/>
    </xf>
    <xf numFmtId="0" fontId="2" fillId="8" borderId="25" xfId="0" applyFont="1" applyFill="1" applyBorder="1" applyAlignment="1">
      <alignment horizontal="center" vertical="center"/>
    </xf>
    <xf numFmtId="0" fontId="6" fillId="8" borderId="26" xfId="0" applyFont="1" applyFill="1" applyBorder="1" applyAlignment="1">
      <alignment horizontal="center" vertical="center"/>
    </xf>
    <xf numFmtId="0" fontId="2" fillId="8" borderId="27" xfId="0" applyFont="1" applyFill="1" applyBorder="1" applyAlignment="1">
      <alignment horizontal="center" vertical="center"/>
    </xf>
    <xf numFmtId="0" fontId="2" fillId="8" borderId="28" xfId="0" applyFont="1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29" xfId="0" applyFill="1" applyBorder="1"/>
    <xf numFmtId="0" fontId="0" fillId="4" borderId="31" xfId="0" applyFill="1" applyBorder="1"/>
    <xf numFmtId="0" fontId="0" fillId="4" borderId="30" xfId="0" applyFill="1" applyBorder="1"/>
    <xf numFmtId="0" fontId="0" fillId="5" borderId="30" xfId="0" applyFill="1" applyBorder="1" applyAlignment="1">
      <alignment horizontal="center" vertical="center"/>
    </xf>
    <xf numFmtId="0" fontId="0" fillId="5" borderId="29" xfId="0" applyFill="1" applyBorder="1"/>
    <xf numFmtId="0" fontId="0" fillId="5" borderId="31" xfId="0" applyFill="1" applyBorder="1"/>
    <xf numFmtId="0" fontId="0" fillId="5" borderId="30" xfId="0" applyFill="1" applyBorder="1"/>
    <xf numFmtId="0" fontId="0" fillId="6" borderId="30" xfId="0" applyFill="1" applyBorder="1" applyAlignment="1">
      <alignment horizontal="center" vertical="center"/>
    </xf>
    <xf numFmtId="0" fontId="0" fillId="6" borderId="29" xfId="0" applyFill="1" applyBorder="1"/>
    <xf numFmtId="0" fontId="0" fillId="6" borderId="31" xfId="0" applyFill="1" applyBorder="1"/>
    <xf numFmtId="0" fontId="0" fillId="6" borderId="30" xfId="0" applyFill="1" applyBorder="1"/>
    <xf numFmtId="0" fontId="0" fillId="7" borderId="30" xfId="0" applyFill="1" applyBorder="1" applyAlignment="1">
      <alignment horizontal="center" vertical="center"/>
    </xf>
    <xf numFmtId="0" fontId="0" fillId="7" borderId="29" xfId="0" applyFill="1" applyBorder="1"/>
    <xf numFmtId="0" fontId="0" fillId="7" borderId="31" xfId="0" applyFill="1" applyBorder="1"/>
    <xf numFmtId="0" fontId="0" fillId="7" borderId="30" xfId="0" applyFill="1" applyBorder="1"/>
    <xf numFmtId="0" fontId="6" fillId="8" borderId="32" xfId="0" applyFont="1" applyFill="1" applyBorder="1" applyAlignment="1">
      <alignment horizontal="center" vertical="center"/>
    </xf>
    <xf numFmtId="0" fontId="6" fillId="8" borderId="35" xfId="0" applyFont="1" applyFill="1" applyBorder="1" applyAlignment="1">
      <alignment horizontal="center" vertical="center"/>
    </xf>
    <xf numFmtId="0" fontId="6" fillId="8" borderId="36" xfId="0" applyFont="1" applyFill="1" applyBorder="1" applyAlignment="1">
      <alignment horizontal="center" vertical="center"/>
    </xf>
    <xf numFmtId="0" fontId="2" fillId="8" borderId="37" xfId="0" applyFont="1" applyFill="1" applyBorder="1"/>
    <xf numFmtId="0" fontId="2" fillId="8" borderId="38" xfId="0" applyFont="1" applyFill="1" applyBorder="1"/>
    <xf numFmtId="0" fontId="2" fillId="8" borderId="39" xfId="0" applyFont="1" applyFill="1" applyBorder="1"/>
    <xf numFmtId="0" fontId="2" fillId="8" borderId="40" xfId="0" applyFont="1" applyFill="1" applyBorder="1"/>
    <xf numFmtId="0" fontId="2" fillId="8" borderId="41" xfId="0" applyFont="1" applyFill="1" applyBorder="1"/>
    <xf numFmtId="0" fontId="2" fillId="8" borderId="0" xfId="0" applyFont="1" applyFill="1"/>
    <xf numFmtId="0" fontId="2" fillId="8" borderId="42" xfId="0" applyFont="1" applyFill="1" applyBorder="1"/>
    <xf numFmtId="0" fontId="2" fillId="8" borderId="43" xfId="0" applyFont="1" applyFill="1" applyBorder="1"/>
    <xf numFmtId="0" fontId="2" fillId="8" borderId="44" xfId="0" applyFont="1" applyFill="1" applyBorder="1"/>
    <xf numFmtId="0" fontId="2" fillId="8" borderId="45" xfId="0" applyFont="1" applyFill="1" applyBorder="1"/>
    <xf numFmtId="0" fontId="2" fillId="8" borderId="46" xfId="0" applyFont="1" applyFill="1" applyBorder="1"/>
    <xf numFmtId="0" fontId="2" fillId="8" borderId="47" xfId="0" applyFont="1" applyFill="1" applyBorder="1"/>
    <xf numFmtId="0" fontId="0" fillId="4" borderId="48" xfId="0" applyFill="1" applyBorder="1" applyAlignment="1">
      <alignment horizontal="center" vertical="center"/>
    </xf>
    <xf numFmtId="0" fontId="0" fillId="4" borderId="49" xfId="0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0" fillId="5" borderId="49" xfId="0" applyFill="1" applyBorder="1" applyAlignment="1">
      <alignment horizontal="center" vertical="center"/>
    </xf>
    <xf numFmtId="0" fontId="0" fillId="5" borderId="50" xfId="0" applyFill="1" applyBorder="1" applyAlignment="1">
      <alignment horizontal="center" vertical="center"/>
    </xf>
    <xf numFmtId="0" fontId="0" fillId="6" borderId="48" xfId="0" applyFill="1" applyBorder="1" applyAlignment="1">
      <alignment horizontal="center" vertical="center"/>
    </xf>
    <xf numFmtId="0" fontId="0" fillId="6" borderId="49" xfId="0" applyFill="1" applyBorder="1" applyAlignment="1">
      <alignment horizontal="center" vertical="center"/>
    </xf>
    <xf numFmtId="0" fontId="0" fillId="6" borderId="50" xfId="0" applyFill="1" applyBorder="1" applyAlignment="1">
      <alignment horizontal="center" vertical="center"/>
    </xf>
    <xf numFmtId="0" fontId="0" fillId="9" borderId="48" xfId="0" applyFill="1" applyBorder="1" applyAlignment="1">
      <alignment horizontal="center" vertical="center"/>
    </xf>
    <xf numFmtId="0" fontId="0" fillId="9" borderId="49" xfId="0" applyFill="1" applyBorder="1" applyAlignment="1">
      <alignment horizontal="center" vertical="center"/>
    </xf>
    <xf numFmtId="0" fontId="0" fillId="9" borderId="50" xfId="0" applyFill="1" applyBorder="1" applyAlignment="1">
      <alignment horizontal="center" vertical="center"/>
    </xf>
    <xf numFmtId="0" fontId="0" fillId="10" borderId="3" xfId="0" applyFill="1" applyBorder="1"/>
    <xf numFmtId="0" fontId="0" fillId="10" borderId="5" xfId="0" applyFill="1" applyBorder="1"/>
    <xf numFmtId="0" fontId="0" fillId="10" borderId="6" xfId="0" applyFill="1" applyBorder="1"/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1" borderId="4" xfId="0" applyFill="1" applyBorder="1"/>
    <xf numFmtId="0" fontId="0" fillId="11" borderId="7" xfId="0" applyFill="1" applyBorder="1"/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33" xfId="0" applyFill="1" applyBorder="1" applyAlignment="1">
      <alignment horizontal="center" vertical="center"/>
    </xf>
    <xf numFmtId="0" fontId="0" fillId="6" borderId="34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695325</xdr:colOff>
          <xdr:row>0</xdr:row>
          <xdr:rowOff>19050</xdr:rowOff>
        </xdr:from>
        <xdr:to>
          <xdr:col>8</xdr:col>
          <xdr:colOff>723900</xdr:colOff>
          <xdr:row>1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695325</xdr:colOff>
          <xdr:row>18</xdr:row>
          <xdr:rowOff>190500</xdr:rowOff>
        </xdr:from>
        <xdr:to>
          <xdr:col>8</xdr:col>
          <xdr:colOff>723900</xdr:colOff>
          <xdr:row>20</xdr:row>
          <xdr:rowOff>19050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704850</xdr:colOff>
          <xdr:row>37</xdr:row>
          <xdr:rowOff>171450</xdr:rowOff>
        </xdr:from>
        <xdr:to>
          <xdr:col>8</xdr:col>
          <xdr:colOff>733425</xdr:colOff>
          <xdr:row>39</xdr:row>
          <xdr:rowOff>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704850</xdr:colOff>
          <xdr:row>57</xdr:row>
          <xdr:rowOff>9525</xdr:rowOff>
        </xdr:from>
        <xdr:to>
          <xdr:col>8</xdr:col>
          <xdr:colOff>733425</xdr:colOff>
          <xdr:row>58</xdr:row>
          <xdr:rowOff>19050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76</xdr:row>
          <xdr:rowOff>57150</xdr:rowOff>
        </xdr:from>
        <xdr:to>
          <xdr:col>9</xdr:col>
          <xdr:colOff>19050</xdr:colOff>
          <xdr:row>76</xdr:row>
          <xdr:rowOff>533400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419100</xdr:colOff>
          <xdr:row>0</xdr:row>
          <xdr:rowOff>76200</xdr:rowOff>
        </xdr:from>
        <xdr:to>
          <xdr:col>1</xdr:col>
          <xdr:colOff>2362200</xdr:colOff>
          <xdr:row>0</xdr:row>
          <xdr:rowOff>419100</xdr:rowOff>
        </xdr:to>
        <xdr:sp macro="" textlink="">
          <xdr:nvSpPr>
            <xdr:cNvPr id="1031" name="CommandButton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1</xdr:row>
          <xdr:rowOff>38100</xdr:rowOff>
        </xdr:from>
        <xdr:to>
          <xdr:col>7</xdr:col>
          <xdr:colOff>0</xdr:colOff>
          <xdr:row>4</xdr:row>
          <xdr:rowOff>66675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9D2D7-FE36-4DBC-95BB-9E50B382237E}">
  <sheetPr codeName="Feuil1"/>
  <dimension ref="A1:AB100"/>
  <sheetViews>
    <sheetView tabSelected="1" workbookViewId="0">
      <selection activeCell="K39" sqref="K39"/>
    </sheetView>
  </sheetViews>
  <sheetFormatPr baseColWidth="10" defaultRowHeight="15" x14ac:dyDescent="0.25"/>
  <cols>
    <col min="2" max="2" width="38.7109375" customWidth="1"/>
    <col min="3" max="6" width="10.7109375" customWidth="1"/>
    <col min="7" max="7" width="11.85546875" style="1" customWidth="1"/>
    <col min="8" max="9" width="11.42578125" style="1"/>
  </cols>
  <sheetData>
    <row r="1" spans="1:28" ht="35.25" customHeight="1" x14ac:dyDescent="0.25">
      <c r="A1" s="2"/>
      <c r="B1" s="110" t="s">
        <v>7</v>
      </c>
      <c r="C1" s="110"/>
      <c r="D1" s="110"/>
      <c r="E1" s="110"/>
      <c r="F1" s="110"/>
      <c r="G1" s="110"/>
      <c r="H1" s="110"/>
      <c r="I1" s="110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ht="15.75" thickBot="1" x14ac:dyDescent="0.3">
      <c r="A2" s="2"/>
      <c r="B2" s="2"/>
      <c r="C2" s="2"/>
      <c r="D2" s="2"/>
      <c r="E2" s="2"/>
      <c r="F2" s="2"/>
      <c r="G2" s="4"/>
      <c r="H2" s="4"/>
      <c r="I2" s="4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ht="16.5" thickTop="1" thickBot="1" x14ac:dyDescent="0.3">
      <c r="A3" s="2"/>
      <c r="B3" s="5" t="s">
        <v>0</v>
      </c>
      <c r="C3" s="117" t="s">
        <v>4</v>
      </c>
      <c r="D3" s="118"/>
      <c r="E3" s="118"/>
      <c r="F3" s="118"/>
      <c r="G3" s="118"/>
      <c r="H3" s="118"/>
      <c r="I3" s="11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t="15.75" thickBot="1" x14ac:dyDescent="0.3">
      <c r="A4" s="2"/>
      <c r="B4" s="8" t="s">
        <v>3</v>
      </c>
      <c r="C4" s="57" t="s">
        <v>19</v>
      </c>
      <c r="D4" s="57" t="s">
        <v>20</v>
      </c>
      <c r="E4" s="57" t="s">
        <v>21</v>
      </c>
      <c r="F4" s="57" t="s">
        <v>22</v>
      </c>
      <c r="G4" s="9" t="s">
        <v>5</v>
      </c>
      <c r="H4" s="10" t="s">
        <v>6</v>
      </c>
      <c r="I4" s="10" t="s">
        <v>8</v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16.5" thickTop="1" thickBot="1" x14ac:dyDescent="0.3">
      <c r="A5" s="2"/>
      <c r="B5" s="11">
        <f>Inscriptions!B14</f>
        <v>0</v>
      </c>
      <c r="C5" s="58"/>
      <c r="D5" s="58"/>
      <c r="E5" s="58"/>
      <c r="F5" s="58"/>
      <c r="G5" s="6">
        <f t="shared" ref="G5:G18" si="0">SUM(C5:F5)</f>
        <v>0</v>
      </c>
      <c r="H5" s="7">
        <v>1</v>
      </c>
      <c r="I5" s="88">
        <f>IF(G5&gt;0,12,0)</f>
        <v>0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15.75" thickBot="1" x14ac:dyDescent="0.3">
      <c r="A6" s="2"/>
      <c r="B6" s="12">
        <f>Inscriptions!B6</f>
        <v>0</v>
      </c>
      <c r="C6" s="59"/>
      <c r="D6" s="59"/>
      <c r="E6" s="59"/>
      <c r="F6" s="59"/>
      <c r="G6" s="13">
        <f t="shared" si="0"/>
        <v>0</v>
      </c>
      <c r="H6" s="14">
        <v>2</v>
      </c>
      <c r="I6" s="89">
        <f>IF(G6&gt;0,10,0)</f>
        <v>0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15.75" thickBot="1" x14ac:dyDescent="0.3">
      <c r="A7" s="2"/>
      <c r="B7" s="12">
        <f>Inscriptions!B10</f>
        <v>0</v>
      </c>
      <c r="C7" s="59"/>
      <c r="D7" s="59"/>
      <c r="E7" s="59"/>
      <c r="F7" s="59"/>
      <c r="G7" s="13">
        <f t="shared" si="0"/>
        <v>0</v>
      </c>
      <c r="H7" s="14">
        <v>3</v>
      </c>
      <c r="I7" s="89">
        <f>IF(G7&gt;0,8,0)</f>
        <v>0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15.75" thickBot="1" x14ac:dyDescent="0.3">
      <c r="A8" s="2"/>
      <c r="B8" s="12">
        <f>Inscriptions!B7</f>
        <v>0</v>
      </c>
      <c r="C8" s="59"/>
      <c r="D8" s="59"/>
      <c r="E8" s="59"/>
      <c r="F8" s="59"/>
      <c r="G8" s="13">
        <f t="shared" si="0"/>
        <v>0</v>
      </c>
      <c r="H8" s="14">
        <v>4</v>
      </c>
      <c r="I8" s="89">
        <f>IF(G8&gt;0,6,0)</f>
        <v>0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15.75" thickBot="1" x14ac:dyDescent="0.3">
      <c r="A9" s="2"/>
      <c r="B9" s="12">
        <f>Inscriptions!B15</f>
        <v>0</v>
      </c>
      <c r="C9" s="59"/>
      <c r="D9" s="59"/>
      <c r="E9" s="59"/>
      <c r="F9" s="59"/>
      <c r="G9" s="13">
        <f t="shared" si="0"/>
        <v>0</v>
      </c>
      <c r="H9" s="14">
        <v>5</v>
      </c>
      <c r="I9" s="89">
        <f>IF(G9&gt;0,4,0)</f>
        <v>0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15.75" thickBot="1" x14ac:dyDescent="0.3">
      <c r="A10" s="2"/>
      <c r="B10" s="12">
        <f>Inscriptions!B4</f>
        <v>0</v>
      </c>
      <c r="C10" s="59"/>
      <c r="D10" s="59"/>
      <c r="E10" s="59"/>
      <c r="F10" s="59"/>
      <c r="G10" s="13">
        <f t="shared" si="0"/>
        <v>0</v>
      </c>
      <c r="H10" s="14">
        <v>6</v>
      </c>
      <c r="I10" s="89">
        <f>IF(G10&gt;0,2,0)</f>
        <v>0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15.75" thickBot="1" x14ac:dyDescent="0.3">
      <c r="A11" s="2"/>
      <c r="B11" s="12">
        <f>Inscriptions!B9</f>
        <v>0</v>
      </c>
      <c r="C11" s="59"/>
      <c r="D11" s="59"/>
      <c r="E11" s="59"/>
      <c r="F11" s="59"/>
      <c r="G11" s="13">
        <f t="shared" si="0"/>
        <v>0</v>
      </c>
      <c r="H11" s="14">
        <v>7</v>
      </c>
      <c r="I11" s="89">
        <f>IF(G11&gt;0,0,0)</f>
        <v>0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15.75" thickBot="1" x14ac:dyDescent="0.3">
      <c r="A12" s="2"/>
      <c r="B12" s="12">
        <f>Inscriptions!B5</f>
        <v>0</v>
      </c>
      <c r="C12" s="59"/>
      <c r="D12" s="59"/>
      <c r="E12" s="59"/>
      <c r="F12" s="59"/>
      <c r="G12" s="13">
        <f t="shared" si="0"/>
        <v>0</v>
      </c>
      <c r="H12" s="14">
        <v>8</v>
      </c>
      <c r="I12" s="89">
        <f t="shared" ref="I12:I18" si="1">IF(G12&gt;0,0,0)</f>
        <v>0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15.75" thickBot="1" x14ac:dyDescent="0.3">
      <c r="A13" s="2"/>
      <c r="B13" s="12">
        <f>Inscriptions!B11</f>
        <v>0</v>
      </c>
      <c r="C13" s="59"/>
      <c r="D13" s="59"/>
      <c r="E13" s="59"/>
      <c r="F13" s="59"/>
      <c r="G13" s="13">
        <f t="shared" si="0"/>
        <v>0</v>
      </c>
      <c r="H13" s="14">
        <v>9</v>
      </c>
      <c r="I13" s="89">
        <f t="shared" si="1"/>
        <v>0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15.75" thickBot="1" x14ac:dyDescent="0.3">
      <c r="A14" s="2"/>
      <c r="B14" s="12">
        <f>Inscriptions!B3</f>
        <v>0</v>
      </c>
      <c r="C14" s="59"/>
      <c r="D14" s="59"/>
      <c r="E14" s="59"/>
      <c r="F14" s="59"/>
      <c r="G14" s="13">
        <f t="shared" si="0"/>
        <v>0</v>
      </c>
      <c r="H14" s="14">
        <v>10</v>
      </c>
      <c r="I14" s="89">
        <f t="shared" si="1"/>
        <v>0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15.75" thickBot="1" x14ac:dyDescent="0.3">
      <c r="A15" s="2"/>
      <c r="B15" s="12">
        <f>Inscriptions!B8</f>
        <v>0</v>
      </c>
      <c r="C15" s="59"/>
      <c r="D15" s="59"/>
      <c r="E15" s="59"/>
      <c r="F15" s="59"/>
      <c r="G15" s="13">
        <f t="shared" si="0"/>
        <v>0</v>
      </c>
      <c r="H15" s="14">
        <v>11</v>
      </c>
      <c r="I15" s="89">
        <f t="shared" si="1"/>
        <v>0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15.75" thickBot="1" x14ac:dyDescent="0.3">
      <c r="A16" s="2"/>
      <c r="B16" s="12">
        <f>Inscriptions!B13</f>
        <v>0</v>
      </c>
      <c r="C16" s="59"/>
      <c r="D16" s="59"/>
      <c r="E16" s="59"/>
      <c r="F16" s="59"/>
      <c r="G16" s="13">
        <f t="shared" si="0"/>
        <v>0</v>
      </c>
      <c r="H16" s="14">
        <v>12</v>
      </c>
      <c r="I16" s="89">
        <f t="shared" si="1"/>
        <v>0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15.75" thickBot="1" x14ac:dyDescent="0.3">
      <c r="A17" s="2"/>
      <c r="B17" s="12">
        <f>Inscriptions!B12</f>
        <v>0</v>
      </c>
      <c r="C17" s="59"/>
      <c r="D17" s="59"/>
      <c r="E17" s="59"/>
      <c r="F17" s="59"/>
      <c r="G17" s="13">
        <f t="shared" si="0"/>
        <v>0</v>
      </c>
      <c r="H17" s="14">
        <v>13</v>
      </c>
      <c r="I17" s="89">
        <f t="shared" si="1"/>
        <v>0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15.75" thickBot="1" x14ac:dyDescent="0.3">
      <c r="A18" s="2"/>
      <c r="B18" s="15">
        <f>Inscriptions!B2</f>
        <v>0</v>
      </c>
      <c r="C18" s="60"/>
      <c r="D18" s="60"/>
      <c r="E18" s="60"/>
      <c r="F18" s="60"/>
      <c r="G18" s="9">
        <f t="shared" si="0"/>
        <v>0</v>
      </c>
      <c r="H18" s="10">
        <v>14</v>
      </c>
      <c r="I18" s="90">
        <f t="shared" si="1"/>
        <v>0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15.75" thickTop="1" x14ac:dyDescent="0.25">
      <c r="A19" s="2"/>
      <c r="B19" s="2"/>
      <c r="C19" s="2"/>
      <c r="D19" s="2"/>
      <c r="E19" s="2"/>
      <c r="F19" s="2"/>
      <c r="G19" s="4"/>
      <c r="H19" s="4"/>
      <c r="I19" s="4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30" customHeight="1" x14ac:dyDescent="0.25">
      <c r="A20" s="2"/>
      <c r="B20" s="110" t="s">
        <v>9</v>
      </c>
      <c r="C20" s="110"/>
      <c r="D20" s="110"/>
      <c r="E20" s="110"/>
      <c r="F20" s="110"/>
      <c r="G20" s="110"/>
      <c r="H20" s="110"/>
      <c r="I20" s="110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15.75" thickBot="1" x14ac:dyDescent="0.3">
      <c r="A21" s="2"/>
      <c r="B21" s="4"/>
      <c r="C21" s="4"/>
      <c r="D21" s="4"/>
      <c r="E21" s="4"/>
      <c r="F21" s="4"/>
      <c r="G21" s="4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16.5" thickTop="1" thickBot="1" x14ac:dyDescent="0.3">
      <c r="A22" s="2"/>
      <c r="B22" s="16" t="s">
        <v>0</v>
      </c>
      <c r="C22" s="120" t="s">
        <v>16</v>
      </c>
      <c r="D22" s="121"/>
      <c r="E22" s="121"/>
      <c r="F22" s="121"/>
      <c r="G22" s="121"/>
      <c r="H22" s="121"/>
      <c r="I22" s="12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15.75" thickBot="1" x14ac:dyDescent="0.3">
      <c r="A23" s="2"/>
      <c r="B23" s="19" t="s">
        <v>3</v>
      </c>
      <c r="C23" s="61" t="s">
        <v>19</v>
      </c>
      <c r="D23" s="61" t="s">
        <v>20</v>
      </c>
      <c r="E23" s="61" t="s">
        <v>21</v>
      </c>
      <c r="F23" s="61" t="s">
        <v>22</v>
      </c>
      <c r="G23" s="20" t="s">
        <v>5</v>
      </c>
      <c r="H23" s="21" t="s">
        <v>6</v>
      </c>
      <c r="I23" s="21" t="s">
        <v>8</v>
      </c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16.5" thickTop="1" thickBot="1" x14ac:dyDescent="0.3">
      <c r="A24" s="2"/>
      <c r="B24" s="22">
        <f>Inscriptions!B2:B2</f>
        <v>0</v>
      </c>
      <c r="C24" s="62"/>
      <c r="D24" s="62"/>
      <c r="E24" s="62"/>
      <c r="F24" s="62"/>
      <c r="G24" s="17">
        <f t="shared" ref="G24:G37" si="2">SUM(C24:F24)</f>
        <v>0</v>
      </c>
      <c r="H24" s="18">
        <v>1</v>
      </c>
      <c r="I24" s="91">
        <f>IF(G24&gt;0,12,0)</f>
        <v>0</v>
      </c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15.75" thickBot="1" x14ac:dyDescent="0.3">
      <c r="A25" s="2"/>
      <c r="B25" s="23">
        <f>Inscriptions!B12:B12</f>
        <v>0</v>
      </c>
      <c r="C25" s="63"/>
      <c r="D25" s="63"/>
      <c r="E25" s="63"/>
      <c r="F25" s="63"/>
      <c r="G25" s="24">
        <f t="shared" si="2"/>
        <v>0</v>
      </c>
      <c r="H25" s="25">
        <v>2</v>
      </c>
      <c r="I25" s="92">
        <f>IF(G25&gt;0,10,0)</f>
        <v>0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15.75" thickBot="1" x14ac:dyDescent="0.3">
      <c r="A26" s="2"/>
      <c r="B26" s="23">
        <f>Inscriptions!B8:B8</f>
        <v>0</v>
      </c>
      <c r="C26" s="63"/>
      <c r="D26" s="63"/>
      <c r="E26" s="63"/>
      <c r="F26" s="63"/>
      <c r="G26" s="24">
        <f t="shared" si="2"/>
        <v>0</v>
      </c>
      <c r="H26" s="25">
        <v>3</v>
      </c>
      <c r="I26" s="92">
        <f>IF(G26&gt;0,8,0)</f>
        <v>0</v>
      </c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15.75" thickBot="1" x14ac:dyDescent="0.3">
      <c r="A27" s="2"/>
      <c r="B27" s="23">
        <f>Inscriptions!B15:B15</f>
        <v>0</v>
      </c>
      <c r="C27" s="63"/>
      <c r="D27" s="63"/>
      <c r="E27" s="63"/>
      <c r="F27" s="63"/>
      <c r="G27" s="24">
        <f t="shared" si="2"/>
        <v>0</v>
      </c>
      <c r="H27" s="25">
        <v>4</v>
      </c>
      <c r="I27" s="92">
        <f>IF(G27&gt;0,6,0)</f>
        <v>0</v>
      </c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15.75" thickBot="1" x14ac:dyDescent="0.3">
      <c r="A28" s="2"/>
      <c r="B28" s="23">
        <f>Inscriptions!B10:B10</f>
        <v>0</v>
      </c>
      <c r="C28" s="63"/>
      <c r="D28" s="63"/>
      <c r="E28" s="63"/>
      <c r="F28" s="63"/>
      <c r="G28" s="24">
        <f t="shared" si="2"/>
        <v>0</v>
      </c>
      <c r="H28" s="25">
        <v>5</v>
      </c>
      <c r="I28" s="92">
        <f>IF(G28&gt;0,4,0)</f>
        <v>0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15.75" thickBot="1" x14ac:dyDescent="0.3">
      <c r="A29" s="2"/>
      <c r="B29" s="23">
        <f>Inscriptions!B3:B3</f>
        <v>0</v>
      </c>
      <c r="C29" s="63"/>
      <c r="D29" s="63"/>
      <c r="E29" s="63"/>
      <c r="F29" s="63"/>
      <c r="G29" s="24">
        <f t="shared" si="2"/>
        <v>0</v>
      </c>
      <c r="H29" s="25">
        <v>6</v>
      </c>
      <c r="I29" s="92">
        <f>IF(G29&gt;0,2,0)</f>
        <v>0</v>
      </c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15.75" thickBot="1" x14ac:dyDescent="0.3">
      <c r="A30" s="2"/>
      <c r="B30" s="23">
        <f>Inscriptions!B5:B5</f>
        <v>0</v>
      </c>
      <c r="C30" s="63"/>
      <c r="D30" s="63"/>
      <c r="E30" s="63"/>
      <c r="F30" s="63"/>
      <c r="G30" s="24">
        <f t="shared" si="2"/>
        <v>0</v>
      </c>
      <c r="H30" s="25">
        <v>7</v>
      </c>
      <c r="I30" s="92">
        <f>IF(G30&gt;0,0,0)</f>
        <v>0</v>
      </c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15.75" thickBot="1" x14ac:dyDescent="0.3">
      <c r="A31" s="2"/>
      <c r="B31" s="23">
        <f>Inscriptions!B9:B9</f>
        <v>0</v>
      </c>
      <c r="C31" s="63"/>
      <c r="D31" s="63"/>
      <c r="E31" s="63"/>
      <c r="F31" s="63"/>
      <c r="G31" s="24">
        <f t="shared" si="2"/>
        <v>0</v>
      </c>
      <c r="H31" s="25">
        <v>8</v>
      </c>
      <c r="I31" s="92">
        <f t="shared" ref="I31:I37" si="3">IF(G31&gt;0,0,0)</f>
        <v>0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15.75" thickBot="1" x14ac:dyDescent="0.3">
      <c r="A32" s="2"/>
      <c r="B32" s="23">
        <f>Inscriptions!B14:B14</f>
        <v>0</v>
      </c>
      <c r="C32" s="63"/>
      <c r="D32" s="63"/>
      <c r="E32" s="63"/>
      <c r="F32" s="63"/>
      <c r="G32" s="24">
        <f t="shared" si="2"/>
        <v>0</v>
      </c>
      <c r="H32" s="25">
        <v>9</v>
      </c>
      <c r="I32" s="92">
        <f t="shared" si="3"/>
        <v>0</v>
      </c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15.75" thickBot="1" x14ac:dyDescent="0.3">
      <c r="A33" s="2"/>
      <c r="B33" s="23">
        <f>Inscriptions!B4:B4</f>
        <v>0</v>
      </c>
      <c r="C33" s="63"/>
      <c r="D33" s="63"/>
      <c r="E33" s="63"/>
      <c r="F33" s="63"/>
      <c r="G33" s="24">
        <f t="shared" si="2"/>
        <v>0</v>
      </c>
      <c r="H33" s="25">
        <v>10</v>
      </c>
      <c r="I33" s="92">
        <f t="shared" si="3"/>
        <v>0</v>
      </c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15.75" thickBot="1" x14ac:dyDescent="0.3">
      <c r="A34" s="2"/>
      <c r="B34" s="23">
        <f>Inscriptions!B6:B6</f>
        <v>0</v>
      </c>
      <c r="C34" s="63"/>
      <c r="D34" s="63"/>
      <c r="E34" s="63"/>
      <c r="F34" s="63"/>
      <c r="G34" s="24">
        <f t="shared" si="2"/>
        <v>0</v>
      </c>
      <c r="H34" s="25">
        <v>11</v>
      </c>
      <c r="I34" s="92">
        <f t="shared" si="3"/>
        <v>0</v>
      </c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15.75" thickBot="1" x14ac:dyDescent="0.3">
      <c r="A35" s="2"/>
      <c r="B35" s="23">
        <f>Inscriptions!B7:B7</f>
        <v>0</v>
      </c>
      <c r="C35" s="63"/>
      <c r="D35" s="63"/>
      <c r="E35" s="63"/>
      <c r="F35" s="63"/>
      <c r="G35" s="24">
        <f t="shared" si="2"/>
        <v>0</v>
      </c>
      <c r="H35" s="25">
        <v>12</v>
      </c>
      <c r="I35" s="92">
        <f t="shared" si="3"/>
        <v>0</v>
      </c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15.75" thickBot="1" x14ac:dyDescent="0.3">
      <c r="A36" s="2"/>
      <c r="B36" s="23">
        <f>Inscriptions!B13:B13</f>
        <v>0</v>
      </c>
      <c r="C36" s="63"/>
      <c r="D36" s="63"/>
      <c r="E36" s="63"/>
      <c r="F36" s="63"/>
      <c r="G36" s="24">
        <f t="shared" si="2"/>
        <v>0</v>
      </c>
      <c r="H36" s="25">
        <v>13</v>
      </c>
      <c r="I36" s="92">
        <f t="shared" si="3"/>
        <v>0</v>
      </c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15.75" thickBot="1" x14ac:dyDescent="0.3">
      <c r="A37" s="2"/>
      <c r="B37" s="26">
        <f>Inscriptions!B11:B11</f>
        <v>0</v>
      </c>
      <c r="C37" s="64"/>
      <c r="D37" s="64"/>
      <c r="E37" s="64"/>
      <c r="F37" s="64"/>
      <c r="G37" s="20">
        <f t="shared" si="2"/>
        <v>0</v>
      </c>
      <c r="H37" s="21">
        <v>14</v>
      </c>
      <c r="I37" s="93">
        <f t="shared" si="3"/>
        <v>0</v>
      </c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15.75" thickTop="1" x14ac:dyDescent="0.25">
      <c r="A38" s="2"/>
      <c r="B38" s="2"/>
      <c r="C38" s="2"/>
      <c r="D38" s="2"/>
      <c r="E38" s="2"/>
      <c r="F38" s="2"/>
      <c r="G38" s="4"/>
      <c r="H38" s="4"/>
      <c r="I38" s="4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30" customHeight="1" x14ac:dyDescent="0.25">
      <c r="A39" s="2"/>
      <c r="B39" s="110" t="s">
        <v>10</v>
      </c>
      <c r="C39" s="110"/>
      <c r="D39" s="110"/>
      <c r="E39" s="110"/>
      <c r="F39" s="110"/>
      <c r="G39" s="110"/>
      <c r="H39" s="110"/>
      <c r="I39" s="110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15.75" thickBot="1" x14ac:dyDescent="0.3">
      <c r="A40" s="2"/>
      <c r="B40" s="4"/>
      <c r="C40" s="4"/>
      <c r="D40" s="4"/>
      <c r="E40" s="4"/>
      <c r="F40" s="4"/>
      <c r="G40" s="4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16.5" thickTop="1" thickBot="1" x14ac:dyDescent="0.3">
      <c r="A41" s="2"/>
      <c r="B41" s="27" t="s">
        <v>0</v>
      </c>
      <c r="C41" s="111" t="s">
        <v>17</v>
      </c>
      <c r="D41" s="112"/>
      <c r="E41" s="112"/>
      <c r="F41" s="112"/>
      <c r="G41" s="112"/>
      <c r="H41" s="112"/>
      <c r="I41" s="113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15.75" thickBot="1" x14ac:dyDescent="0.3">
      <c r="A42" s="2"/>
      <c r="B42" s="29" t="s">
        <v>3</v>
      </c>
      <c r="C42" s="65" t="s">
        <v>19</v>
      </c>
      <c r="D42" s="65" t="s">
        <v>20</v>
      </c>
      <c r="E42" s="65" t="s">
        <v>21</v>
      </c>
      <c r="F42" s="65" t="s">
        <v>22</v>
      </c>
      <c r="G42" s="30" t="s">
        <v>5</v>
      </c>
      <c r="H42" s="30" t="s">
        <v>6</v>
      </c>
      <c r="I42" s="31" t="s">
        <v>8</v>
      </c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16.5" thickTop="1" thickBot="1" x14ac:dyDescent="0.3">
      <c r="A43" s="2"/>
      <c r="B43" s="32">
        <f>Inscriptions!B6</f>
        <v>0</v>
      </c>
      <c r="C43" s="66"/>
      <c r="D43" s="66"/>
      <c r="E43" s="66"/>
      <c r="F43" s="66"/>
      <c r="G43" s="28">
        <f t="shared" ref="G43:G56" si="4">SUM(C43:F43)</f>
        <v>0</v>
      </c>
      <c r="H43" s="28">
        <v>1</v>
      </c>
      <c r="I43" s="94">
        <f>IF(G43&gt;0,12,0)</f>
        <v>0</v>
      </c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15.75" thickBot="1" x14ac:dyDescent="0.3">
      <c r="A44" s="2"/>
      <c r="B44" s="34">
        <f>Inscriptions!B7</f>
        <v>0</v>
      </c>
      <c r="C44" s="67"/>
      <c r="D44" s="67"/>
      <c r="E44" s="67"/>
      <c r="F44" s="67"/>
      <c r="G44" s="33">
        <f t="shared" si="4"/>
        <v>0</v>
      </c>
      <c r="H44" s="33">
        <v>2</v>
      </c>
      <c r="I44" s="95">
        <f>IF(G44&gt;0,10,0)</f>
        <v>0</v>
      </c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15.75" thickBot="1" x14ac:dyDescent="0.3">
      <c r="A45" s="2"/>
      <c r="B45" s="34">
        <f>Inscriptions!B3</f>
        <v>0</v>
      </c>
      <c r="C45" s="67"/>
      <c r="D45" s="67"/>
      <c r="E45" s="67"/>
      <c r="F45" s="67"/>
      <c r="G45" s="33">
        <f t="shared" si="4"/>
        <v>0</v>
      </c>
      <c r="H45" s="33">
        <v>3</v>
      </c>
      <c r="I45" s="95">
        <f>IF(G45&gt;0,8,0)</f>
        <v>0</v>
      </c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15.75" thickBot="1" x14ac:dyDescent="0.3">
      <c r="A46" s="2"/>
      <c r="B46" s="34">
        <f>Inscriptions!B2</f>
        <v>0</v>
      </c>
      <c r="C46" s="67"/>
      <c r="D46" s="67"/>
      <c r="E46" s="67"/>
      <c r="F46" s="67"/>
      <c r="G46" s="33">
        <f t="shared" si="4"/>
        <v>0</v>
      </c>
      <c r="H46" s="33">
        <v>4</v>
      </c>
      <c r="I46" s="95">
        <f>IF(G46&gt;0,6,0)</f>
        <v>0</v>
      </c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15.75" thickBot="1" x14ac:dyDescent="0.3">
      <c r="A47" s="2"/>
      <c r="B47" s="34">
        <f>Inscriptions!B12</f>
        <v>0</v>
      </c>
      <c r="C47" s="67"/>
      <c r="D47" s="67"/>
      <c r="E47" s="67"/>
      <c r="F47" s="67"/>
      <c r="G47" s="33">
        <f t="shared" si="4"/>
        <v>0</v>
      </c>
      <c r="H47" s="33">
        <v>5</v>
      </c>
      <c r="I47" s="95">
        <f>IF(G47&gt;0,4,0)</f>
        <v>0</v>
      </c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15.75" thickBot="1" x14ac:dyDescent="0.3">
      <c r="A48" s="2"/>
      <c r="B48" s="34">
        <f>Inscriptions!B8</f>
        <v>0</v>
      </c>
      <c r="C48" s="67"/>
      <c r="D48" s="67"/>
      <c r="E48" s="67"/>
      <c r="F48" s="67"/>
      <c r="G48" s="33">
        <f t="shared" si="4"/>
        <v>0</v>
      </c>
      <c r="H48" s="33">
        <v>6</v>
      </c>
      <c r="I48" s="95">
        <f>IF(G48&gt;0,2,0)</f>
        <v>0</v>
      </c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15.75" thickBot="1" x14ac:dyDescent="0.3">
      <c r="A49" s="2"/>
      <c r="B49" s="34">
        <f>Inscriptions!B11</f>
        <v>0</v>
      </c>
      <c r="C49" s="67"/>
      <c r="D49" s="67"/>
      <c r="E49" s="67"/>
      <c r="F49" s="67"/>
      <c r="G49" s="33">
        <f t="shared" si="4"/>
        <v>0</v>
      </c>
      <c r="H49" s="33">
        <v>7</v>
      </c>
      <c r="I49" s="95">
        <f>IF(G49&gt;0,0,0)</f>
        <v>0</v>
      </c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15.75" thickBot="1" x14ac:dyDescent="0.3">
      <c r="A50" s="2"/>
      <c r="B50" s="34">
        <f>Inscriptions!B5</f>
        <v>0</v>
      </c>
      <c r="C50" s="67"/>
      <c r="D50" s="67"/>
      <c r="E50" s="67"/>
      <c r="F50" s="67"/>
      <c r="G50" s="33">
        <f t="shared" si="4"/>
        <v>0</v>
      </c>
      <c r="H50" s="33">
        <v>8</v>
      </c>
      <c r="I50" s="95">
        <f t="shared" ref="I50:I56" si="5">IF(G50&gt;0,0,0)</f>
        <v>0</v>
      </c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15.75" thickBot="1" x14ac:dyDescent="0.3">
      <c r="A51" s="2"/>
      <c r="B51" s="34">
        <f>Inscriptions!B15</f>
        <v>0</v>
      </c>
      <c r="C51" s="67"/>
      <c r="D51" s="67"/>
      <c r="E51" s="67"/>
      <c r="F51" s="67"/>
      <c r="G51" s="33">
        <f t="shared" si="4"/>
        <v>0</v>
      </c>
      <c r="H51" s="33">
        <v>9</v>
      </c>
      <c r="I51" s="95">
        <f t="shared" si="5"/>
        <v>0</v>
      </c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15.75" thickBot="1" x14ac:dyDescent="0.3">
      <c r="A52" s="2"/>
      <c r="B52" s="34">
        <f>Inscriptions!B13</f>
        <v>0</v>
      </c>
      <c r="C52" s="67"/>
      <c r="D52" s="67"/>
      <c r="E52" s="67"/>
      <c r="F52" s="67"/>
      <c r="G52" s="33">
        <f t="shared" si="4"/>
        <v>0</v>
      </c>
      <c r="H52" s="33">
        <v>10</v>
      </c>
      <c r="I52" s="95">
        <f t="shared" si="5"/>
        <v>0</v>
      </c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15.75" thickBot="1" x14ac:dyDescent="0.3">
      <c r="A53" s="2"/>
      <c r="B53" s="34">
        <f>Inscriptions!B4</f>
        <v>0</v>
      </c>
      <c r="C53" s="67"/>
      <c r="D53" s="67"/>
      <c r="E53" s="67"/>
      <c r="F53" s="67"/>
      <c r="G53" s="33">
        <f t="shared" si="4"/>
        <v>0</v>
      </c>
      <c r="H53" s="33">
        <v>11</v>
      </c>
      <c r="I53" s="95">
        <f t="shared" si="5"/>
        <v>0</v>
      </c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15.75" thickBot="1" x14ac:dyDescent="0.3">
      <c r="A54" s="2"/>
      <c r="B54" s="34">
        <f>Inscriptions!B9</f>
        <v>0</v>
      </c>
      <c r="C54" s="67"/>
      <c r="D54" s="67"/>
      <c r="E54" s="67"/>
      <c r="F54" s="67"/>
      <c r="G54" s="33">
        <f t="shared" si="4"/>
        <v>0</v>
      </c>
      <c r="H54" s="33">
        <v>12</v>
      </c>
      <c r="I54" s="95">
        <f t="shared" si="5"/>
        <v>0</v>
      </c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15.75" thickBot="1" x14ac:dyDescent="0.3">
      <c r="A55" s="2"/>
      <c r="B55" s="34">
        <f>Inscriptions!B10</f>
        <v>0</v>
      </c>
      <c r="C55" s="67"/>
      <c r="D55" s="67"/>
      <c r="E55" s="67"/>
      <c r="F55" s="67"/>
      <c r="G55" s="33">
        <f t="shared" si="4"/>
        <v>0</v>
      </c>
      <c r="H55" s="33">
        <v>13</v>
      </c>
      <c r="I55" s="95">
        <f t="shared" si="5"/>
        <v>0</v>
      </c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15.75" thickBot="1" x14ac:dyDescent="0.3">
      <c r="A56" s="2"/>
      <c r="B56" s="35">
        <f>Inscriptions!B14</f>
        <v>0</v>
      </c>
      <c r="C56" s="68"/>
      <c r="D56" s="68"/>
      <c r="E56" s="68"/>
      <c r="F56" s="68"/>
      <c r="G56" s="30">
        <f t="shared" si="4"/>
        <v>0</v>
      </c>
      <c r="H56" s="30">
        <v>14</v>
      </c>
      <c r="I56" s="96">
        <f t="shared" si="5"/>
        <v>0</v>
      </c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15.75" thickTop="1" x14ac:dyDescent="0.25">
      <c r="A57" s="2"/>
      <c r="B57" s="2"/>
      <c r="C57" s="2"/>
      <c r="D57" s="2"/>
      <c r="E57" s="2"/>
      <c r="F57" s="2"/>
      <c r="G57" s="4"/>
      <c r="H57" s="4"/>
      <c r="I57" s="4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31.5" customHeight="1" x14ac:dyDescent="0.25">
      <c r="A58" s="2"/>
      <c r="B58" s="110" t="s">
        <v>11</v>
      </c>
      <c r="C58" s="110"/>
      <c r="D58" s="110"/>
      <c r="E58" s="110"/>
      <c r="F58" s="110"/>
      <c r="G58" s="110"/>
      <c r="H58" s="110"/>
      <c r="I58" s="110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15.75" thickBot="1" x14ac:dyDescent="0.3">
      <c r="A59" s="2"/>
      <c r="B59" s="4"/>
      <c r="C59" s="4"/>
      <c r="D59" s="4"/>
      <c r="E59" s="4"/>
      <c r="F59" s="4"/>
      <c r="G59" s="4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16.5" thickTop="1" thickBot="1" x14ac:dyDescent="0.3">
      <c r="A60" s="2"/>
      <c r="B60" s="36" t="s">
        <v>0</v>
      </c>
      <c r="C60" s="114" t="s">
        <v>18</v>
      </c>
      <c r="D60" s="115"/>
      <c r="E60" s="115"/>
      <c r="F60" s="115"/>
      <c r="G60" s="115"/>
      <c r="H60" s="115"/>
      <c r="I60" s="116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15.75" thickBot="1" x14ac:dyDescent="0.3">
      <c r="A61" s="2"/>
      <c r="B61" s="39" t="s">
        <v>3</v>
      </c>
      <c r="C61" s="69" t="s">
        <v>23</v>
      </c>
      <c r="D61" s="69" t="s">
        <v>24</v>
      </c>
      <c r="E61" s="69" t="s">
        <v>25</v>
      </c>
      <c r="F61" s="69" t="s">
        <v>26</v>
      </c>
      <c r="G61" s="40" t="s">
        <v>5</v>
      </c>
      <c r="H61" s="41" t="s">
        <v>6</v>
      </c>
      <c r="I61" s="41" t="s">
        <v>8</v>
      </c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16.5" thickTop="1" thickBot="1" x14ac:dyDescent="0.3">
      <c r="A62" s="2"/>
      <c r="B62" s="42">
        <f>Inscriptions!B7</f>
        <v>0</v>
      </c>
      <c r="C62" s="70"/>
      <c r="D62" s="70"/>
      <c r="E62" s="70"/>
      <c r="F62" s="70"/>
      <c r="G62" s="37">
        <f t="shared" ref="G62:G75" si="6">SUM(C62:F62)</f>
        <v>0</v>
      </c>
      <c r="H62" s="38">
        <v>1</v>
      </c>
      <c r="I62" s="97">
        <f>IF(G62&gt;0,12,0)</f>
        <v>0</v>
      </c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15.75" thickBot="1" x14ac:dyDescent="0.3">
      <c r="A63" s="2"/>
      <c r="B63" s="43">
        <f>Inscriptions!B6</f>
        <v>0</v>
      </c>
      <c r="C63" s="71"/>
      <c r="D63" s="71"/>
      <c r="E63" s="71"/>
      <c r="F63" s="71"/>
      <c r="G63" s="44">
        <f t="shared" si="6"/>
        <v>0</v>
      </c>
      <c r="H63" s="45">
        <v>2</v>
      </c>
      <c r="I63" s="98">
        <f>IF(G63&gt;0,10,0)</f>
        <v>0</v>
      </c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15.75" thickBot="1" x14ac:dyDescent="0.3">
      <c r="A64" s="2"/>
      <c r="B64" s="43">
        <f>Inscriptions!B10</f>
        <v>0</v>
      </c>
      <c r="C64" s="71"/>
      <c r="D64" s="71"/>
      <c r="E64" s="71"/>
      <c r="F64" s="71"/>
      <c r="G64" s="44">
        <f t="shared" si="6"/>
        <v>0</v>
      </c>
      <c r="H64" s="45">
        <v>3</v>
      </c>
      <c r="I64" s="98">
        <f>IF(G64&gt;0,8,0)</f>
        <v>0</v>
      </c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15.75" thickBot="1" x14ac:dyDescent="0.3">
      <c r="A65" s="2"/>
      <c r="B65" s="43">
        <f>Inscriptions!B15</f>
        <v>0</v>
      </c>
      <c r="C65" s="71"/>
      <c r="D65" s="71"/>
      <c r="E65" s="71"/>
      <c r="F65" s="71"/>
      <c r="G65" s="44">
        <f t="shared" si="6"/>
        <v>0</v>
      </c>
      <c r="H65" s="45">
        <v>4</v>
      </c>
      <c r="I65" s="98">
        <f>IF(G65&gt;0,6,0)</f>
        <v>0</v>
      </c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15.75" thickBot="1" x14ac:dyDescent="0.3">
      <c r="A66" s="2"/>
      <c r="B66" s="43">
        <f>Inscriptions!B11</f>
        <v>0</v>
      </c>
      <c r="C66" s="71"/>
      <c r="D66" s="71"/>
      <c r="E66" s="71"/>
      <c r="F66" s="71"/>
      <c r="G66" s="44">
        <f t="shared" si="6"/>
        <v>0</v>
      </c>
      <c r="H66" s="45">
        <v>5</v>
      </c>
      <c r="I66" s="98">
        <f>IF(G66&gt;0,4,0)</f>
        <v>0</v>
      </c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15.75" thickBot="1" x14ac:dyDescent="0.3">
      <c r="A67" s="2"/>
      <c r="B67" s="43">
        <f>Inscriptions!B2</f>
        <v>0</v>
      </c>
      <c r="C67" s="71"/>
      <c r="D67" s="71"/>
      <c r="E67" s="71"/>
      <c r="F67" s="71"/>
      <c r="G67" s="44">
        <f t="shared" si="6"/>
        <v>0</v>
      </c>
      <c r="H67" s="45">
        <v>6</v>
      </c>
      <c r="I67" s="98">
        <f>IF(G67&gt;0,2,0)</f>
        <v>0</v>
      </c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15.75" thickBot="1" x14ac:dyDescent="0.3">
      <c r="A68" s="2"/>
      <c r="B68" s="43">
        <f>Inscriptions!B14</f>
        <v>0</v>
      </c>
      <c r="C68" s="71"/>
      <c r="D68" s="71"/>
      <c r="E68" s="71"/>
      <c r="F68" s="71"/>
      <c r="G68" s="44">
        <f t="shared" si="6"/>
        <v>0</v>
      </c>
      <c r="H68" s="45">
        <v>7</v>
      </c>
      <c r="I68" s="98">
        <f>IF(G68&gt;0,0,0)</f>
        <v>0</v>
      </c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15.75" thickBot="1" x14ac:dyDescent="0.3">
      <c r="A69" s="2"/>
      <c r="B69" s="43">
        <f>Inscriptions!B13</f>
        <v>0</v>
      </c>
      <c r="C69" s="71"/>
      <c r="D69" s="71"/>
      <c r="E69" s="71"/>
      <c r="F69" s="71"/>
      <c r="G69" s="44">
        <f t="shared" si="6"/>
        <v>0</v>
      </c>
      <c r="H69" s="45">
        <v>8</v>
      </c>
      <c r="I69" s="98">
        <f t="shared" ref="I69:I75" si="7">IF(G69&gt;0,0,0)</f>
        <v>0</v>
      </c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15.75" thickBot="1" x14ac:dyDescent="0.3">
      <c r="A70" s="2"/>
      <c r="B70" s="43">
        <f>Inscriptions!B9</f>
        <v>0</v>
      </c>
      <c r="C70" s="71"/>
      <c r="D70" s="71"/>
      <c r="E70" s="71"/>
      <c r="F70" s="71"/>
      <c r="G70" s="44">
        <f t="shared" si="6"/>
        <v>0</v>
      </c>
      <c r="H70" s="45">
        <v>9</v>
      </c>
      <c r="I70" s="98">
        <f t="shared" si="7"/>
        <v>0</v>
      </c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15.75" thickBot="1" x14ac:dyDescent="0.3">
      <c r="A71" s="2"/>
      <c r="B71" s="43">
        <f>Inscriptions!B8</f>
        <v>0</v>
      </c>
      <c r="C71" s="71"/>
      <c r="D71" s="71"/>
      <c r="E71" s="71"/>
      <c r="F71" s="71"/>
      <c r="G71" s="44">
        <f t="shared" si="6"/>
        <v>0</v>
      </c>
      <c r="H71" s="45">
        <v>10</v>
      </c>
      <c r="I71" s="98">
        <f t="shared" si="7"/>
        <v>0</v>
      </c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15.75" thickBot="1" x14ac:dyDescent="0.3">
      <c r="A72" s="2"/>
      <c r="B72" s="43">
        <f>Inscriptions!B4</f>
        <v>0</v>
      </c>
      <c r="C72" s="71"/>
      <c r="D72" s="71"/>
      <c r="E72" s="71"/>
      <c r="F72" s="71"/>
      <c r="G72" s="44">
        <f t="shared" si="6"/>
        <v>0</v>
      </c>
      <c r="H72" s="45">
        <v>11</v>
      </c>
      <c r="I72" s="98">
        <f t="shared" si="7"/>
        <v>0</v>
      </c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15.75" thickBot="1" x14ac:dyDescent="0.3">
      <c r="A73" s="2"/>
      <c r="B73" s="43">
        <f>Inscriptions!B12</f>
        <v>0</v>
      </c>
      <c r="C73" s="71"/>
      <c r="D73" s="71"/>
      <c r="E73" s="71"/>
      <c r="F73" s="71"/>
      <c r="G73" s="44">
        <f t="shared" si="6"/>
        <v>0</v>
      </c>
      <c r="H73" s="45">
        <v>12</v>
      </c>
      <c r="I73" s="98">
        <f t="shared" si="7"/>
        <v>0</v>
      </c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15.75" thickBot="1" x14ac:dyDescent="0.3">
      <c r="A74" s="2"/>
      <c r="B74" s="43">
        <f>Inscriptions!B3</f>
        <v>0</v>
      </c>
      <c r="C74" s="71"/>
      <c r="D74" s="71"/>
      <c r="E74" s="71"/>
      <c r="F74" s="71"/>
      <c r="G74" s="44">
        <f t="shared" si="6"/>
        <v>0</v>
      </c>
      <c r="H74" s="45">
        <v>13</v>
      </c>
      <c r="I74" s="98">
        <f t="shared" si="7"/>
        <v>0</v>
      </c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15.75" thickBot="1" x14ac:dyDescent="0.3">
      <c r="A75" s="2"/>
      <c r="B75" s="46">
        <f>Inscriptions!B5</f>
        <v>0</v>
      </c>
      <c r="C75" s="72"/>
      <c r="D75" s="72"/>
      <c r="E75" s="72"/>
      <c r="F75" s="72"/>
      <c r="G75" s="40">
        <f t="shared" si="6"/>
        <v>0</v>
      </c>
      <c r="H75" s="41">
        <v>14</v>
      </c>
      <c r="I75" s="99">
        <f t="shared" si="7"/>
        <v>0</v>
      </c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16.5" thickTop="1" thickBot="1" x14ac:dyDescent="0.3">
      <c r="A76" s="2"/>
      <c r="B76" s="2"/>
      <c r="C76" s="2"/>
      <c r="D76" s="2"/>
      <c r="E76" s="2"/>
      <c r="F76" s="2"/>
      <c r="G76" s="4"/>
      <c r="H76" s="4"/>
      <c r="I76" s="4"/>
      <c r="J76" s="47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42.75" customHeight="1" thickTop="1" thickBot="1" x14ac:dyDescent="0.3">
      <c r="A77" s="2"/>
      <c r="B77" s="107" t="s">
        <v>12</v>
      </c>
      <c r="C77" s="108"/>
      <c r="D77" s="108"/>
      <c r="E77" s="108"/>
      <c r="F77" s="108"/>
      <c r="G77" s="108"/>
      <c r="H77" s="108"/>
      <c r="I77" s="109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.75" customHeight="1" thickTop="1" thickBot="1" x14ac:dyDescent="0.3">
      <c r="A78" s="2"/>
      <c r="B78" s="74" t="s">
        <v>13</v>
      </c>
      <c r="C78" s="75"/>
      <c r="D78" s="75"/>
      <c r="E78" s="75"/>
      <c r="F78" s="73"/>
      <c r="G78" s="49" t="s">
        <v>14</v>
      </c>
      <c r="H78" s="50" t="s">
        <v>15</v>
      </c>
      <c r="I78" s="54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16.5" thickTop="1" thickBot="1" x14ac:dyDescent="0.3">
      <c r="A79" s="3"/>
      <c r="B79" s="76">
        <f>Inscriptions!B6</f>
        <v>0</v>
      </c>
      <c r="C79" s="85"/>
      <c r="D79" s="79"/>
      <c r="E79" s="79"/>
      <c r="F79" s="80"/>
      <c r="G79" s="48">
        <f t="shared" ref="G79:G92" si="8">IFERROR(VLOOKUP(B79,$B$5:$I$18,8,FALSE),0)+IFERROR(VLOOKUP(B79,$B$24:$I$37,8,FALSE),0)+IFERROR(VLOOKUP(B79,$B$43:$I$56,8,FALSE),0)+IFERROR(VLOOKUP(B79,$B$62:$I$75,8,FALSE),0)</f>
        <v>0</v>
      </c>
      <c r="H79" s="51">
        <v>1</v>
      </c>
      <c r="I79" s="55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16.5" thickTop="1" thickBot="1" x14ac:dyDescent="0.3">
      <c r="A80" s="3"/>
      <c r="B80" s="77">
        <f>Inscriptions!B7</f>
        <v>0</v>
      </c>
      <c r="C80" s="86"/>
      <c r="D80" s="81"/>
      <c r="E80" s="81"/>
      <c r="F80" s="82"/>
      <c r="G80" s="48">
        <f t="shared" si="8"/>
        <v>0</v>
      </c>
      <c r="H80" s="52">
        <v>2</v>
      </c>
      <c r="I80" s="55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16.5" thickTop="1" thickBot="1" x14ac:dyDescent="0.3">
      <c r="A81" s="3"/>
      <c r="B81" s="77">
        <f>Inscriptions!B2</f>
        <v>0</v>
      </c>
      <c r="C81" s="86"/>
      <c r="D81" s="81"/>
      <c r="E81" s="81"/>
      <c r="F81" s="82"/>
      <c r="G81" s="48">
        <f t="shared" si="8"/>
        <v>0</v>
      </c>
      <c r="H81" s="52">
        <v>3</v>
      </c>
      <c r="I81" s="55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16.5" thickTop="1" thickBot="1" x14ac:dyDescent="0.3">
      <c r="A82" s="3"/>
      <c r="B82" s="77">
        <f>Inscriptions!B10</f>
        <v>0</v>
      </c>
      <c r="C82" s="86"/>
      <c r="D82" s="81"/>
      <c r="E82" s="81"/>
      <c r="F82" s="82"/>
      <c r="G82" s="48">
        <f t="shared" si="8"/>
        <v>0</v>
      </c>
      <c r="H82" s="52">
        <v>4</v>
      </c>
      <c r="I82" s="55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16.5" thickTop="1" thickBot="1" x14ac:dyDescent="0.3">
      <c r="A83" s="3"/>
      <c r="B83" s="77">
        <f>Inscriptions!B15</f>
        <v>0</v>
      </c>
      <c r="C83" s="86"/>
      <c r="D83" s="81"/>
      <c r="E83" s="81"/>
      <c r="F83" s="82"/>
      <c r="G83" s="48">
        <f t="shared" si="8"/>
        <v>0</v>
      </c>
      <c r="H83" s="52">
        <v>5</v>
      </c>
      <c r="I83" s="55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16.5" thickTop="1" thickBot="1" x14ac:dyDescent="0.3">
      <c r="A84" s="3"/>
      <c r="B84" s="77">
        <f>Inscriptions!B12</f>
        <v>0</v>
      </c>
      <c r="C84" s="86"/>
      <c r="D84" s="81"/>
      <c r="E84" s="81"/>
      <c r="F84" s="82"/>
      <c r="G84" s="48">
        <f t="shared" si="8"/>
        <v>0</v>
      </c>
      <c r="H84" s="52">
        <v>6</v>
      </c>
      <c r="I84" s="55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16.5" thickTop="1" thickBot="1" x14ac:dyDescent="0.3">
      <c r="A85" s="3"/>
      <c r="B85" s="77">
        <f>Inscriptions!B14</f>
        <v>0</v>
      </c>
      <c r="C85" s="86"/>
      <c r="D85" s="81"/>
      <c r="E85" s="81"/>
      <c r="F85" s="82"/>
      <c r="G85" s="48">
        <f t="shared" si="8"/>
        <v>0</v>
      </c>
      <c r="H85" s="52">
        <v>7</v>
      </c>
      <c r="I85" s="55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16.5" thickTop="1" thickBot="1" x14ac:dyDescent="0.3">
      <c r="A86" s="3"/>
      <c r="B86" s="77">
        <f>Inscriptions!B3</f>
        <v>0</v>
      </c>
      <c r="C86" s="86"/>
      <c r="D86" s="81"/>
      <c r="E86" s="81"/>
      <c r="F86" s="82"/>
      <c r="G86" s="48">
        <f t="shared" si="8"/>
        <v>0</v>
      </c>
      <c r="H86" s="52">
        <v>8</v>
      </c>
      <c r="I86" s="55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16.5" thickTop="1" thickBot="1" x14ac:dyDescent="0.3">
      <c r="A87" s="3"/>
      <c r="B87" s="77">
        <f>Inscriptions!B8</f>
        <v>0</v>
      </c>
      <c r="C87" s="86"/>
      <c r="D87" s="81"/>
      <c r="E87" s="81"/>
      <c r="F87" s="82"/>
      <c r="G87" s="48">
        <f t="shared" si="8"/>
        <v>0</v>
      </c>
      <c r="H87" s="52">
        <v>9</v>
      </c>
      <c r="I87" s="55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16.5" thickTop="1" thickBot="1" x14ac:dyDescent="0.3">
      <c r="A88" s="3"/>
      <c r="B88" s="77">
        <f>Inscriptions!B11</f>
        <v>0</v>
      </c>
      <c r="C88" s="86"/>
      <c r="D88" s="81"/>
      <c r="E88" s="81"/>
      <c r="F88" s="82"/>
      <c r="G88" s="48">
        <f t="shared" si="8"/>
        <v>0</v>
      </c>
      <c r="H88" s="52">
        <v>10</v>
      </c>
      <c r="I88" s="55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16.5" thickTop="1" thickBot="1" x14ac:dyDescent="0.3">
      <c r="A89" s="3"/>
      <c r="B89" s="77">
        <f>Inscriptions!B4</f>
        <v>0</v>
      </c>
      <c r="C89" s="86"/>
      <c r="D89" s="81"/>
      <c r="E89" s="81"/>
      <c r="F89" s="82"/>
      <c r="G89" s="48">
        <f t="shared" si="8"/>
        <v>0</v>
      </c>
      <c r="H89" s="52">
        <v>11</v>
      </c>
      <c r="I89" s="55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16.5" thickTop="1" thickBot="1" x14ac:dyDescent="0.3">
      <c r="A90" s="3"/>
      <c r="B90" s="77">
        <f>Inscriptions!B9</f>
        <v>0</v>
      </c>
      <c r="C90" s="86"/>
      <c r="D90" s="81"/>
      <c r="E90" s="81"/>
      <c r="F90" s="82"/>
      <c r="G90" s="48">
        <f t="shared" si="8"/>
        <v>0</v>
      </c>
      <c r="H90" s="52">
        <v>12</v>
      </c>
      <c r="I90" s="55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16.5" thickTop="1" thickBot="1" x14ac:dyDescent="0.3">
      <c r="A91" s="3"/>
      <c r="B91" s="77">
        <f>Inscriptions!B13</f>
        <v>0</v>
      </c>
      <c r="C91" s="86"/>
      <c r="D91" s="81"/>
      <c r="E91" s="81"/>
      <c r="F91" s="82"/>
      <c r="G91" s="48">
        <f t="shared" si="8"/>
        <v>0</v>
      </c>
      <c r="H91" s="52">
        <v>13</v>
      </c>
      <c r="I91" s="55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16.5" thickTop="1" thickBot="1" x14ac:dyDescent="0.3">
      <c r="A92" s="3"/>
      <c r="B92" s="78">
        <f>Inscriptions!B5</f>
        <v>0</v>
      </c>
      <c r="C92" s="87"/>
      <c r="D92" s="83"/>
      <c r="E92" s="83"/>
      <c r="F92" s="84"/>
      <c r="G92" s="48">
        <f t="shared" si="8"/>
        <v>0</v>
      </c>
      <c r="H92" s="53">
        <v>14</v>
      </c>
      <c r="I92" s="56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15.75" thickTop="1" x14ac:dyDescent="0.25">
      <c r="A93" s="2"/>
      <c r="B93" s="2"/>
      <c r="C93" s="2"/>
      <c r="D93" s="2"/>
      <c r="E93" s="2"/>
      <c r="F93" s="2"/>
      <c r="G93" s="4"/>
      <c r="H93" s="4"/>
      <c r="I93" s="4"/>
      <c r="J93" s="2"/>
      <c r="K93" s="2"/>
      <c r="L93" s="2"/>
      <c r="M93" s="2"/>
      <c r="N93" s="2"/>
      <c r="O93" s="2"/>
      <c r="P93" s="4"/>
      <c r="Q93" s="4"/>
      <c r="R93" s="4"/>
      <c r="S93" s="2"/>
      <c r="T93" s="2"/>
      <c r="U93" s="2"/>
      <c r="V93" s="2"/>
      <c r="W93" s="2"/>
      <c r="X93" s="2"/>
      <c r="Y93" s="4"/>
      <c r="Z93" s="4"/>
      <c r="AA93" s="4"/>
      <c r="AB93" s="2"/>
    </row>
    <row r="94" spans="1:28" x14ac:dyDescent="0.25">
      <c r="A94" s="2"/>
      <c r="B94" s="2"/>
      <c r="C94" s="2"/>
      <c r="D94" s="2"/>
      <c r="E94" s="2"/>
      <c r="F94" s="2"/>
      <c r="G94" s="4"/>
      <c r="H94" s="4"/>
      <c r="I94" s="4"/>
      <c r="J94" s="2"/>
      <c r="K94" s="2"/>
      <c r="L94" s="2"/>
      <c r="M94" s="2"/>
      <c r="N94" s="2"/>
      <c r="O94" s="2"/>
      <c r="P94" s="4"/>
      <c r="Q94" s="4"/>
      <c r="R94" s="4"/>
      <c r="S94" s="2"/>
      <c r="T94" s="2"/>
      <c r="U94" s="2"/>
      <c r="V94" s="2"/>
      <c r="W94" s="2"/>
      <c r="X94" s="2"/>
      <c r="Y94" s="4"/>
      <c r="Z94" s="4"/>
      <c r="AA94" s="4"/>
      <c r="AB94" s="2"/>
    </row>
    <row r="95" spans="1:28" x14ac:dyDescent="0.25">
      <c r="A95" s="2"/>
      <c r="B95" s="2"/>
      <c r="C95" s="2"/>
      <c r="D95" s="2"/>
      <c r="E95" s="2"/>
      <c r="F95" s="2"/>
      <c r="G95" s="4"/>
      <c r="H95" s="4"/>
      <c r="I95" s="4"/>
      <c r="J95" s="2"/>
      <c r="K95" s="2"/>
      <c r="L95" s="2"/>
      <c r="M95" s="2"/>
      <c r="N95" s="2"/>
      <c r="O95" s="2"/>
      <c r="P95" s="4"/>
      <c r="Q95" s="4"/>
      <c r="R95" s="4"/>
      <c r="S95" s="2"/>
      <c r="T95" s="2"/>
      <c r="U95" s="2"/>
      <c r="V95" s="2"/>
      <c r="W95" s="2"/>
      <c r="X95" s="2"/>
      <c r="Y95" s="4"/>
      <c r="Z95" s="4"/>
      <c r="AA95" s="4"/>
      <c r="AB95" s="2"/>
    </row>
    <row r="96" spans="1:28" x14ac:dyDescent="0.25">
      <c r="A96" s="2"/>
      <c r="B96" s="2"/>
      <c r="C96" s="2"/>
      <c r="D96" s="2"/>
      <c r="E96" s="2"/>
      <c r="F96" s="2"/>
      <c r="G96" s="4"/>
      <c r="H96" s="4"/>
      <c r="I96" s="4"/>
      <c r="J96" s="2"/>
      <c r="K96" s="2"/>
      <c r="L96" s="2"/>
      <c r="M96" s="2"/>
      <c r="N96" s="2"/>
      <c r="O96" s="2"/>
      <c r="P96" s="4"/>
      <c r="Q96" s="4"/>
      <c r="R96" s="4"/>
      <c r="S96" s="2"/>
      <c r="T96" s="2"/>
      <c r="U96" s="2"/>
      <c r="V96" s="2"/>
      <c r="W96" s="2"/>
      <c r="X96" s="2"/>
      <c r="Y96" s="4"/>
      <c r="Z96" s="4"/>
      <c r="AA96" s="4"/>
      <c r="AB96" s="2"/>
    </row>
    <row r="97" spans="1:28" x14ac:dyDescent="0.25">
      <c r="A97" s="2"/>
      <c r="B97" s="2"/>
      <c r="C97" s="2"/>
      <c r="D97" s="2"/>
      <c r="E97" s="2"/>
      <c r="F97" s="2"/>
      <c r="G97" s="4"/>
      <c r="H97" s="4"/>
      <c r="I97" s="4"/>
      <c r="J97" s="2"/>
      <c r="K97" s="2"/>
      <c r="L97" s="2"/>
      <c r="M97" s="2"/>
      <c r="N97" s="2"/>
      <c r="O97" s="2"/>
      <c r="P97" s="4"/>
      <c r="Q97" s="4"/>
      <c r="R97" s="4"/>
      <c r="S97" s="2"/>
      <c r="T97" s="2"/>
      <c r="U97" s="2"/>
      <c r="V97" s="2"/>
      <c r="W97" s="2"/>
      <c r="X97" s="2"/>
      <c r="Y97" s="4"/>
      <c r="Z97" s="4"/>
      <c r="AA97" s="4"/>
      <c r="AB97" s="2"/>
    </row>
    <row r="98" spans="1:28" x14ac:dyDescent="0.25">
      <c r="A98" s="2"/>
      <c r="B98" s="2"/>
      <c r="C98" s="2"/>
      <c r="D98" s="2"/>
      <c r="E98" s="2"/>
      <c r="F98" s="2"/>
      <c r="G98" s="4"/>
      <c r="H98" s="4"/>
      <c r="I98" s="4"/>
      <c r="J98" s="2"/>
      <c r="K98" s="2"/>
      <c r="L98" s="2"/>
      <c r="M98" s="2"/>
      <c r="N98" s="2"/>
      <c r="O98" s="2"/>
      <c r="P98" s="4"/>
      <c r="Q98" s="4"/>
      <c r="R98" s="4"/>
      <c r="S98" s="2"/>
      <c r="T98" s="2"/>
      <c r="U98" s="2"/>
      <c r="V98" s="2"/>
      <c r="W98" s="2"/>
      <c r="X98" s="2"/>
      <c r="Y98" s="4"/>
      <c r="Z98" s="4"/>
      <c r="AA98" s="4"/>
      <c r="AB98" s="2"/>
    </row>
    <row r="99" spans="1:28" x14ac:dyDescent="0.25">
      <c r="A99" s="2"/>
      <c r="B99" s="2"/>
      <c r="C99" s="2"/>
      <c r="D99" s="2"/>
      <c r="E99" s="2"/>
      <c r="F99" s="2"/>
      <c r="G99" s="4"/>
      <c r="H99" s="4"/>
      <c r="I99" s="4"/>
      <c r="J99" s="2"/>
      <c r="K99" s="2"/>
      <c r="L99" s="2"/>
      <c r="M99" s="2"/>
      <c r="N99" s="2"/>
      <c r="O99" s="2"/>
      <c r="P99" s="4"/>
      <c r="Q99" s="4"/>
      <c r="R99" s="4"/>
      <c r="S99" s="2"/>
      <c r="T99" s="2"/>
      <c r="U99" s="2"/>
      <c r="V99" s="2"/>
      <c r="W99" s="2"/>
      <c r="X99" s="2"/>
      <c r="Y99" s="4"/>
      <c r="Z99" s="4"/>
      <c r="AA99" s="4"/>
      <c r="AB99" s="2"/>
    </row>
    <row r="100" spans="1:28" x14ac:dyDescent="0.25">
      <c r="B100" s="2"/>
      <c r="C100" s="2"/>
      <c r="D100" s="2"/>
      <c r="E100" s="2"/>
      <c r="F100" s="2"/>
      <c r="G100" s="4"/>
      <c r="H100" s="4"/>
      <c r="I100" s="4"/>
      <c r="J100" s="2"/>
      <c r="K100" s="2"/>
      <c r="L100" s="2"/>
      <c r="M100" s="2"/>
      <c r="N100" s="2"/>
      <c r="O100" s="2"/>
      <c r="P100" s="4"/>
      <c r="Q100" s="4"/>
      <c r="R100" s="4"/>
      <c r="S100" s="2"/>
      <c r="T100" s="2"/>
      <c r="U100" s="2"/>
      <c r="V100" s="2"/>
      <c r="W100" s="2"/>
      <c r="X100" s="2"/>
      <c r="Y100" s="4"/>
      <c r="Z100" s="4"/>
      <c r="AA100" s="4"/>
      <c r="AB100" s="2"/>
    </row>
  </sheetData>
  <sheetProtection algorithmName="SHA-512" hashValue="BMgZOiq4QQWmiRMgQlJAUokx/GF81KAoLRatC89dCjmzq1qLcaLN2JC3+27C+op36mD9X28/WFSdHmTbJIk57w==" saltValue="ELvajMTMMeCW2sLTmAGj1A==" spinCount="100000" sheet="1" objects="1" scenarios="1"/>
  <protectedRanges>
    <protectedRange sqref="C62:F75" name="Plage4"/>
    <protectedRange sqref="C43:F56" name="Plage3"/>
    <protectedRange sqref="C24:F37" name="Plage2"/>
    <protectedRange sqref="C5:F18" name="Plage1"/>
  </protectedRanges>
  <sortState xmlns:xlrd2="http://schemas.microsoft.com/office/spreadsheetml/2017/richdata2" ref="B79:G92">
    <sortCondition descending="1" ref="G79:G92"/>
  </sortState>
  <mergeCells count="9">
    <mergeCell ref="B77:I77"/>
    <mergeCell ref="B20:I20"/>
    <mergeCell ref="C41:I41"/>
    <mergeCell ref="C60:I60"/>
    <mergeCell ref="B1:I1"/>
    <mergeCell ref="B39:I39"/>
    <mergeCell ref="C3:I3"/>
    <mergeCell ref="C22:I22"/>
    <mergeCell ref="B58:I58"/>
  </mergeCell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6</xdr:col>
                <xdr:colOff>695325</xdr:colOff>
                <xdr:row>0</xdr:row>
                <xdr:rowOff>19050</xdr:rowOff>
              </from>
              <to>
                <xdr:col>8</xdr:col>
                <xdr:colOff>723900</xdr:colOff>
                <xdr:row>1</xdr:row>
                <xdr:rowOff>19050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6</xdr:col>
                <xdr:colOff>695325</xdr:colOff>
                <xdr:row>18</xdr:row>
                <xdr:rowOff>190500</xdr:rowOff>
              </from>
              <to>
                <xdr:col>8</xdr:col>
                <xdr:colOff>723900</xdr:colOff>
                <xdr:row>20</xdr:row>
                <xdr:rowOff>19050</xdr:rowOff>
              </to>
            </anchor>
          </controlPr>
        </control>
      </mc:Choice>
      <mc:Fallback>
        <control shapeId="1026" r:id="rId5" name="CommandButton2"/>
      </mc:Fallback>
    </mc:AlternateContent>
    <mc:AlternateContent xmlns:mc="http://schemas.openxmlformats.org/markup-compatibility/2006">
      <mc:Choice Requires="x14">
        <control shapeId="1027" r:id="rId7" name="CommandButton3">
          <controlPr defaultSize="0" autoLine="0" r:id="rId8">
            <anchor moveWithCells="1">
              <from>
                <xdr:col>6</xdr:col>
                <xdr:colOff>704850</xdr:colOff>
                <xdr:row>37</xdr:row>
                <xdr:rowOff>171450</xdr:rowOff>
              </from>
              <to>
                <xdr:col>8</xdr:col>
                <xdr:colOff>733425</xdr:colOff>
                <xdr:row>39</xdr:row>
                <xdr:rowOff>0</xdr:rowOff>
              </to>
            </anchor>
          </controlPr>
        </control>
      </mc:Choice>
      <mc:Fallback>
        <control shapeId="1027" r:id="rId7" name="CommandButton3"/>
      </mc:Fallback>
    </mc:AlternateContent>
    <mc:AlternateContent xmlns:mc="http://schemas.openxmlformats.org/markup-compatibility/2006">
      <mc:Choice Requires="x14">
        <control shapeId="1029" r:id="rId9" name="CommandButton4">
          <controlPr defaultSize="0" autoLine="0" r:id="rId10">
            <anchor moveWithCells="1">
              <from>
                <xdr:col>6</xdr:col>
                <xdr:colOff>704850</xdr:colOff>
                <xdr:row>57</xdr:row>
                <xdr:rowOff>9525</xdr:rowOff>
              </from>
              <to>
                <xdr:col>8</xdr:col>
                <xdr:colOff>733425</xdr:colOff>
                <xdr:row>58</xdr:row>
                <xdr:rowOff>19050</xdr:rowOff>
              </to>
            </anchor>
          </controlPr>
        </control>
      </mc:Choice>
      <mc:Fallback>
        <control shapeId="1029" r:id="rId9" name="CommandButton4"/>
      </mc:Fallback>
    </mc:AlternateContent>
    <mc:AlternateContent xmlns:mc="http://schemas.openxmlformats.org/markup-compatibility/2006">
      <mc:Choice Requires="x14">
        <control shapeId="1030" r:id="rId11" name="CommandButton5">
          <controlPr defaultSize="0" autoLine="0" r:id="rId12">
            <anchor moveWithCells="1">
              <from>
                <xdr:col>7</xdr:col>
                <xdr:colOff>561975</xdr:colOff>
                <xdr:row>76</xdr:row>
                <xdr:rowOff>57150</xdr:rowOff>
              </from>
              <to>
                <xdr:col>9</xdr:col>
                <xdr:colOff>19050</xdr:colOff>
                <xdr:row>76</xdr:row>
                <xdr:rowOff>533400</xdr:rowOff>
              </to>
            </anchor>
          </controlPr>
        </control>
      </mc:Choice>
      <mc:Fallback>
        <control shapeId="1030" r:id="rId11" name="CommandButton5"/>
      </mc:Fallback>
    </mc:AlternateContent>
    <mc:AlternateContent xmlns:mc="http://schemas.openxmlformats.org/markup-compatibility/2006">
      <mc:Choice Requires="x14">
        <control shapeId="1031" r:id="rId13" name="CommandButton6">
          <controlPr defaultSize="0" autoLine="0" autoPict="0" r:id="rId14">
            <anchor moveWithCells="1">
              <from>
                <xdr:col>1</xdr:col>
                <xdr:colOff>419100</xdr:colOff>
                <xdr:row>0</xdr:row>
                <xdr:rowOff>76200</xdr:rowOff>
              </from>
              <to>
                <xdr:col>1</xdr:col>
                <xdr:colOff>2362200</xdr:colOff>
                <xdr:row>0</xdr:row>
                <xdr:rowOff>419100</xdr:rowOff>
              </to>
            </anchor>
          </controlPr>
        </control>
      </mc:Choice>
      <mc:Fallback>
        <control shapeId="1031" r:id="rId13" name="CommandButton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FA4CB-D22F-4D83-A5CA-4942EA335EC4}">
  <sheetPr codeName="Feuil3"/>
  <dimension ref="A1:AC84"/>
  <sheetViews>
    <sheetView workbookViewId="0">
      <selection activeCell="B2" sqref="B2:B29"/>
    </sheetView>
  </sheetViews>
  <sheetFormatPr baseColWidth="10" defaultRowHeight="15" x14ac:dyDescent="0.25"/>
  <cols>
    <col min="1" max="1" width="13.5703125" customWidth="1"/>
    <col min="2" max="2" width="37.140625" customWidth="1"/>
  </cols>
  <sheetData>
    <row r="1" spans="1:29" ht="21" customHeight="1" thickTop="1" thickBot="1" x14ac:dyDescent="0.3">
      <c r="A1" s="103" t="s">
        <v>2</v>
      </c>
      <c r="B1" s="104" t="s">
        <v>1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1" customHeight="1" thickTop="1" thickBot="1" x14ac:dyDescent="0.3">
      <c r="A2" s="100">
        <v>1</v>
      </c>
      <c r="B2" s="105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 ht="21" customHeight="1" thickTop="1" thickBot="1" x14ac:dyDescent="0.3">
      <c r="A3" s="101">
        <v>2</v>
      </c>
      <c r="B3" s="105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t="21" customHeight="1" thickTop="1" thickBot="1" x14ac:dyDescent="0.3">
      <c r="A4" s="101">
        <v>3</v>
      </c>
      <c r="B4" s="10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29" ht="21" customHeight="1" thickTop="1" thickBot="1" x14ac:dyDescent="0.3">
      <c r="A5" s="101">
        <v>4</v>
      </c>
      <c r="B5" s="105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1:29" ht="21" customHeight="1" thickTop="1" thickBot="1" x14ac:dyDescent="0.3">
      <c r="A6" s="101">
        <v>5</v>
      </c>
      <c r="B6" s="105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 ht="21" customHeight="1" thickTop="1" thickBot="1" x14ac:dyDescent="0.3">
      <c r="A7" s="101">
        <v>6</v>
      </c>
      <c r="B7" s="105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1:29" ht="21" customHeight="1" thickTop="1" thickBot="1" x14ac:dyDescent="0.3">
      <c r="A8" s="101">
        <v>7</v>
      </c>
      <c r="B8" s="105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ht="21" customHeight="1" thickTop="1" thickBot="1" x14ac:dyDescent="0.3">
      <c r="A9" s="101">
        <v>8</v>
      </c>
      <c r="B9" s="105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ht="21" customHeight="1" thickTop="1" thickBot="1" x14ac:dyDescent="0.3">
      <c r="A10" s="101">
        <v>9</v>
      </c>
      <c r="B10" s="105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ht="21" customHeight="1" thickTop="1" thickBot="1" x14ac:dyDescent="0.3">
      <c r="A11" s="101">
        <v>10</v>
      </c>
      <c r="B11" s="105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ht="21" customHeight="1" thickTop="1" thickBot="1" x14ac:dyDescent="0.3">
      <c r="A12" s="101">
        <v>11</v>
      </c>
      <c r="B12" s="105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ht="21" customHeight="1" thickTop="1" thickBot="1" x14ac:dyDescent="0.3">
      <c r="A13" s="101">
        <v>12</v>
      </c>
      <c r="B13" s="105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ht="21" customHeight="1" thickTop="1" thickBot="1" x14ac:dyDescent="0.3">
      <c r="A14" s="101">
        <v>13</v>
      </c>
      <c r="B14" s="105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ht="21" customHeight="1" thickTop="1" thickBot="1" x14ac:dyDescent="0.3">
      <c r="A15" s="101">
        <v>14</v>
      </c>
      <c r="B15" s="105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ht="21" customHeight="1" thickTop="1" thickBot="1" x14ac:dyDescent="0.3">
      <c r="A16" s="101">
        <v>15</v>
      </c>
      <c r="B16" s="105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ht="21" customHeight="1" thickTop="1" thickBot="1" x14ac:dyDescent="0.3">
      <c r="A17" s="101">
        <v>16</v>
      </c>
      <c r="B17" s="105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ht="21" customHeight="1" thickTop="1" thickBot="1" x14ac:dyDescent="0.3">
      <c r="A18" s="101">
        <v>17</v>
      </c>
      <c r="B18" s="10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ht="21" customHeight="1" thickTop="1" thickBot="1" x14ac:dyDescent="0.3">
      <c r="A19" s="101">
        <v>18</v>
      </c>
      <c r="B19" s="105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ht="21" customHeight="1" thickTop="1" thickBot="1" x14ac:dyDescent="0.3">
      <c r="A20" s="101">
        <v>19</v>
      </c>
      <c r="B20" s="105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ht="21" customHeight="1" thickTop="1" thickBot="1" x14ac:dyDescent="0.3">
      <c r="A21" s="101">
        <v>20</v>
      </c>
      <c r="B21" s="10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ht="21" customHeight="1" thickTop="1" thickBot="1" x14ac:dyDescent="0.3">
      <c r="A22" s="101">
        <v>21</v>
      </c>
      <c r="B22" s="10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ht="21" customHeight="1" thickTop="1" thickBot="1" x14ac:dyDescent="0.3">
      <c r="A23" s="101">
        <v>22</v>
      </c>
      <c r="B23" s="10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ht="21" customHeight="1" thickTop="1" thickBot="1" x14ac:dyDescent="0.3">
      <c r="A24" s="101">
        <v>23</v>
      </c>
      <c r="B24" s="10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ht="21" customHeight="1" thickTop="1" thickBot="1" x14ac:dyDescent="0.3">
      <c r="A25" s="101">
        <v>24</v>
      </c>
      <c r="B25" s="10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ht="21" customHeight="1" thickTop="1" thickBot="1" x14ac:dyDescent="0.3">
      <c r="A26" s="101">
        <v>25</v>
      </c>
      <c r="B26" s="10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ht="21" customHeight="1" thickTop="1" thickBot="1" x14ac:dyDescent="0.3">
      <c r="A27" s="101">
        <v>26</v>
      </c>
      <c r="B27" s="105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ht="21" customHeight="1" thickTop="1" thickBot="1" x14ac:dyDescent="0.3">
      <c r="A28" s="101">
        <v>27</v>
      </c>
      <c r="B28" s="105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ht="21" customHeight="1" thickTop="1" thickBot="1" x14ac:dyDescent="0.3">
      <c r="A29" s="102">
        <v>28</v>
      </c>
      <c r="B29" s="106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ht="15.75" thickTop="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x14ac:dyDescent="0.25">
      <c r="A84" s="2"/>
      <c r="B84" s="2"/>
    </row>
  </sheetData>
  <sheetProtection algorithmName="SHA-512" hashValue="mI+vGizjGG+13+MqjkS/blBjDuRnTYERryNWMgIEoU0Y0oO8WD2RnZpCqHUaT+GPJVqZzwWWhNZw5rmeqzO/8w==" saltValue="3Zs8NzHlE6KGScew8eVbjQ==" spinCount="100000" sheet="1" objects="1" scenarios="1"/>
  <protectedRanges>
    <protectedRange sqref="B2:B29" name="Plage1"/>
  </protectedRange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3</xdr:col>
                <xdr:colOff>638175</xdr:colOff>
                <xdr:row>1</xdr:row>
                <xdr:rowOff>38100</xdr:rowOff>
              </from>
              <to>
                <xdr:col>7</xdr:col>
                <xdr:colOff>0</xdr:colOff>
                <xdr:row>4</xdr:row>
                <xdr:rowOff>66675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Groupe A</vt:lpstr>
      <vt:lpstr>Inscriptions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2023-12-01T16:13:55Z</dcterms:created>
  <dcterms:modified xsi:type="dcterms:W3CDTF">2023-12-02T15:56:09Z</dcterms:modified>
</cp:coreProperties>
</file>