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8C6E65BE-7E06-4892-A992-54023F64DD8E}" xr6:coauthVersionLast="47" xr6:coauthVersionMax="47" xr10:uidLastSave="{00000000-0000-0000-0000-000000000000}"/>
  <bookViews>
    <workbookView xWindow="-120" yWindow="-120" windowWidth="19440" windowHeight="15000" tabRatio="997" xr2:uid="{BFFD4383-93AD-438A-85EB-9A3AD20D747B}"/>
  </bookViews>
  <sheets>
    <sheet name="Planning" sheetId="1" r:id="rId1"/>
    <sheet name="N°H." sheetId="2" r:id="rId2"/>
  </sheets>
  <definedNames>
    <definedName name="_xlnm.Print_Area" localSheetId="0">Planning!$A$1:$O$26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 l="1"/>
  <c r="H32" i="1"/>
  <c r="E33" i="1"/>
  <c r="H33" i="1"/>
  <c r="E34" i="1"/>
  <c r="H34" i="1"/>
  <c r="E35" i="1"/>
  <c r="H35" i="1"/>
  <c r="E36" i="1"/>
  <c r="H36" i="1"/>
  <c r="E37" i="1"/>
  <c r="H37" i="1"/>
  <c r="E38" i="1"/>
  <c r="H38" i="1"/>
  <c r="E39" i="1"/>
  <c r="H39" i="1"/>
  <c r="E40" i="1"/>
  <c r="H40" i="1"/>
  <c r="E41" i="1"/>
  <c r="H41" i="1"/>
  <c r="E42" i="1"/>
  <c r="H42" i="1"/>
  <c r="E43" i="1"/>
  <c r="H43" i="1"/>
  <c r="E44" i="1"/>
  <c r="H44" i="1"/>
  <c r="E45" i="1"/>
  <c r="H45" i="1"/>
  <c r="E46" i="1"/>
  <c r="H46" i="1"/>
  <c r="E47" i="1"/>
  <c r="H47" i="1"/>
  <c r="E48" i="1"/>
  <c r="H48" i="1"/>
  <c r="E49" i="1"/>
  <c r="H49" i="1"/>
  <c r="E50" i="1"/>
  <c r="H50" i="1"/>
  <c r="E51" i="1"/>
  <c r="H51" i="1"/>
  <c r="E52" i="1"/>
  <c r="H52" i="1"/>
  <c r="E53" i="1"/>
  <c r="H53" i="1"/>
  <c r="E54" i="1"/>
  <c r="H54" i="1"/>
  <c r="E55" i="1"/>
  <c r="H55" i="1"/>
  <c r="E56" i="1"/>
  <c r="H56" i="1"/>
  <c r="E57" i="1"/>
  <c r="H57" i="1"/>
  <c r="E58" i="1"/>
  <c r="H58" i="1"/>
  <c r="E59" i="1"/>
  <c r="H59" i="1"/>
  <c r="E60" i="1"/>
  <c r="H60" i="1"/>
  <c r="E61" i="1"/>
  <c r="H61" i="1"/>
  <c r="E62" i="1"/>
  <c r="H62" i="1"/>
  <c r="E63" i="1"/>
  <c r="H63" i="1"/>
  <c r="E64" i="1"/>
  <c r="H64" i="1"/>
  <c r="E65" i="1"/>
  <c r="H65" i="1"/>
  <c r="E66" i="1"/>
  <c r="H66" i="1"/>
  <c r="E67" i="1"/>
  <c r="H67" i="1"/>
  <c r="E68" i="1"/>
  <c r="H68" i="1"/>
  <c r="S14" i="1"/>
  <c r="I69" i="1"/>
  <c r="B6" i="1"/>
  <c r="G32" i="1"/>
  <c r="D6" i="1"/>
  <c r="G33" i="1"/>
  <c r="F6" i="1"/>
  <c r="G34" i="1"/>
  <c r="H6" i="1"/>
  <c r="G35" i="1"/>
  <c r="J6" i="1"/>
  <c r="G36" i="1"/>
  <c r="L6" i="1"/>
  <c r="G37" i="1"/>
  <c r="N6" i="1"/>
  <c r="G38" i="1"/>
  <c r="B10" i="1"/>
  <c r="G39" i="1"/>
  <c r="D10" i="1"/>
  <c r="G40" i="1"/>
  <c r="F10" i="1"/>
  <c r="G41" i="1"/>
  <c r="H10" i="1"/>
  <c r="G42" i="1"/>
  <c r="J10" i="1"/>
  <c r="G43" i="1"/>
  <c r="L10" i="1"/>
  <c r="G44" i="1"/>
  <c r="N10" i="1"/>
  <c r="G45" i="1"/>
  <c r="B14" i="1"/>
  <c r="G46" i="1"/>
  <c r="D14" i="1"/>
  <c r="G47" i="1"/>
  <c r="F14" i="1"/>
  <c r="G48" i="1"/>
  <c r="H14" i="1"/>
  <c r="G49" i="1"/>
  <c r="J14" i="1"/>
  <c r="G50" i="1"/>
  <c r="L14" i="1"/>
  <c r="G51" i="1"/>
  <c r="N14" i="1"/>
  <c r="G52" i="1"/>
  <c r="B18" i="1"/>
  <c r="G53" i="1"/>
  <c r="D18" i="1"/>
  <c r="G54" i="1"/>
  <c r="F18" i="1"/>
  <c r="G55" i="1"/>
  <c r="H18" i="1"/>
  <c r="G56" i="1"/>
  <c r="J18" i="1"/>
  <c r="G57" i="1"/>
  <c r="L18" i="1"/>
  <c r="G58" i="1"/>
  <c r="N18" i="1"/>
  <c r="G59" i="1"/>
  <c r="B22" i="1"/>
  <c r="G60" i="1"/>
  <c r="D22" i="1"/>
  <c r="G61" i="1"/>
  <c r="F22" i="1"/>
  <c r="G62" i="1"/>
  <c r="H22" i="1"/>
  <c r="G63" i="1"/>
  <c r="J22" i="1"/>
  <c r="G64" i="1"/>
  <c r="L22" i="1"/>
  <c r="G65" i="1"/>
  <c r="N22" i="1"/>
  <c r="G66" i="1"/>
  <c r="B26" i="1"/>
  <c r="G67" i="1"/>
  <c r="D26" i="1"/>
  <c r="G68" i="1"/>
  <c r="S13" i="1"/>
  <c r="T14" i="1"/>
  <c r="U14" i="1"/>
  <c r="N26" i="1"/>
  <c r="L26" i="1"/>
  <c r="J26" i="1"/>
  <c r="H26" i="1"/>
  <c r="F26" i="1"/>
  <c r="F68" i="1"/>
  <c r="F67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F66" i="1"/>
  <c r="F65" i="1"/>
  <c r="F64" i="1"/>
  <c r="F63" i="1"/>
  <c r="F62" i="1"/>
  <c r="F60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F59" i="1"/>
  <c r="F58" i="1"/>
  <c r="F57" i="1"/>
  <c r="F56" i="1"/>
  <c r="F55" i="1"/>
  <c r="F54" i="1"/>
  <c r="F53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F52" i="1"/>
  <c r="F51" i="1"/>
  <c r="F50" i="1"/>
  <c r="F49" i="1"/>
  <c r="F48" i="1"/>
  <c r="F47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F45" i="1"/>
  <c r="F44" i="1"/>
  <c r="F43" i="1"/>
  <c r="F42" i="1"/>
  <c r="F41" i="1"/>
  <c r="F40" i="1"/>
  <c r="F3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F34" i="1"/>
  <c r="F33" i="1"/>
  <c r="Q5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/>
  <c r="E1" i="1"/>
  <c r="F38" i="1"/>
  <c r="F35" i="1"/>
  <c r="F61" i="1"/>
  <c r="F46" i="1"/>
  <c r="F32" i="1"/>
  <c r="F36" i="1"/>
  <c r="F37" i="1"/>
  <c r="S11" i="1"/>
  <c r="D1" i="1"/>
  <c r="B3" i="1"/>
  <c r="B32" i="1"/>
  <c r="S10" i="1"/>
  <c r="S9" i="1"/>
  <c r="S8" i="1"/>
  <c r="S7" i="1"/>
  <c r="S6" i="1"/>
  <c r="D3" i="1"/>
  <c r="B33" i="1"/>
  <c r="S12" i="1"/>
  <c r="F3" i="1"/>
  <c r="B34" i="1"/>
  <c r="H3" i="1"/>
  <c r="J3" i="1"/>
  <c r="B36" i="1"/>
  <c r="B35" i="1"/>
  <c r="L3" i="1"/>
  <c r="N3" i="1"/>
  <c r="B37" i="1"/>
  <c r="B38" i="1"/>
  <c r="A3" i="1"/>
  <c r="B7" i="1"/>
  <c r="D7" i="1"/>
  <c r="B39" i="1"/>
  <c r="A7" i="1"/>
  <c r="R6" i="1"/>
  <c r="F7" i="1"/>
  <c r="B40" i="1"/>
  <c r="R7" i="1"/>
  <c r="A11" i="1"/>
  <c r="R8" i="1"/>
  <c r="A15" i="1"/>
  <c r="H7" i="1"/>
  <c r="B41" i="1"/>
  <c r="J7" i="1"/>
  <c r="B42" i="1"/>
  <c r="A19" i="1"/>
  <c r="R9" i="1"/>
  <c r="L7" i="1"/>
  <c r="B43" i="1"/>
  <c r="R10" i="1"/>
  <c r="A23" i="1"/>
  <c r="R11" i="1"/>
  <c r="N7" i="1"/>
  <c r="B44" i="1"/>
  <c r="B11" i="1"/>
  <c r="B45" i="1"/>
  <c r="D11" i="1"/>
  <c r="B46" i="1"/>
  <c r="F11" i="1"/>
  <c r="B47" i="1"/>
  <c r="H11" i="1"/>
  <c r="B48" i="1"/>
  <c r="J11" i="1"/>
  <c r="B49" i="1"/>
  <c r="L11" i="1"/>
  <c r="B50" i="1"/>
  <c r="N11" i="1"/>
  <c r="B51" i="1"/>
  <c r="B15" i="1"/>
  <c r="B52" i="1"/>
  <c r="D15" i="1"/>
  <c r="B53" i="1"/>
  <c r="F15" i="1"/>
  <c r="B54" i="1"/>
  <c r="H15" i="1"/>
  <c r="B55" i="1"/>
  <c r="J15" i="1"/>
  <c r="B56" i="1"/>
  <c r="L15" i="1"/>
  <c r="B57" i="1"/>
  <c r="N15" i="1"/>
  <c r="B58" i="1"/>
  <c r="B19" i="1"/>
  <c r="B59" i="1"/>
  <c r="B60" i="1"/>
  <c r="D19" i="1"/>
  <c r="F19" i="1"/>
  <c r="B61" i="1"/>
  <c r="B62" i="1"/>
  <c r="H19" i="1"/>
  <c r="J19" i="1"/>
  <c r="B64" i="1"/>
  <c r="B63" i="1"/>
  <c r="L19" i="1"/>
  <c r="N19" i="1"/>
  <c r="B23" i="1"/>
  <c r="D23" i="1"/>
  <c r="F23" i="1"/>
  <c r="B65" i="1"/>
  <c r="B66" i="1"/>
  <c r="N23" i="1"/>
  <c r="J23" i="1"/>
  <c r="H23" i="1"/>
  <c r="L23" i="1"/>
  <c r="B67" i="1"/>
  <c r="B68" i="1"/>
</calcChain>
</file>

<file path=xl/sharedStrings.xml><?xml version="1.0" encoding="utf-8"?>
<sst xmlns="http://schemas.openxmlformats.org/spreadsheetml/2006/main" count="175" uniqueCount="146">
  <si>
    <t>LUN.</t>
  </si>
  <si>
    <t>MAR.</t>
  </si>
  <si>
    <t>MER.</t>
  </si>
  <si>
    <t>JEU.</t>
  </si>
  <si>
    <t>VEN.</t>
  </si>
  <si>
    <t>SAM.</t>
  </si>
  <si>
    <t>DIM.</t>
  </si>
  <si>
    <t>R</t>
  </si>
  <si>
    <t>R BUS</t>
  </si>
  <si>
    <t>COMPH</t>
  </si>
  <si>
    <t>Sem.</t>
  </si>
  <si>
    <t>V101</t>
  </si>
  <si>
    <t>V501</t>
  </si>
  <si>
    <t>V102</t>
  </si>
  <si>
    <t>V502</t>
  </si>
  <si>
    <t>V103</t>
  </si>
  <si>
    <t>V503</t>
  </si>
  <si>
    <t>V104</t>
  </si>
  <si>
    <t>V504</t>
  </si>
  <si>
    <t>V105</t>
  </si>
  <si>
    <t>V505</t>
  </si>
  <si>
    <t>V106</t>
  </si>
  <si>
    <t>V107</t>
  </si>
  <si>
    <t>V108</t>
  </si>
  <si>
    <t>V109</t>
  </si>
  <si>
    <t>V110</t>
  </si>
  <si>
    <t>V111</t>
  </si>
  <si>
    <t>V112</t>
  </si>
  <si>
    <t>V113</t>
  </si>
  <si>
    <t>V114</t>
  </si>
  <si>
    <t>V115</t>
  </si>
  <si>
    <t>V116</t>
  </si>
  <si>
    <t>V117</t>
  </si>
  <si>
    <t>V118</t>
  </si>
  <si>
    <t>V119</t>
  </si>
  <si>
    <t>V120</t>
  </si>
  <si>
    <t>V121</t>
  </si>
  <si>
    <t>V122</t>
  </si>
  <si>
    <t>V123</t>
  </si>
  <si>
    <t>V124</t>
  </si>
  <si>
    <t>V125</t>
  </si>
  <si>
    <t>V126</t>
  </si>
  <si>
    <t>V127</t>
  </si>
  <si>
    <t>V128</t>
  </si>
  <si>
    <t>V129</t>
  </si>
  <si>
    <t>V130</t>
  </si>
  <si>
    <t>V131</t>
  </si>
  <si>
    <t>V132</t>
  </si>
  <si>
    <t>V133</t>
  </si>
  <si>
    <t>V134</t>
  </si>
  <si>
    <t>V135</t>
  </si>
  <si>
    <t>V136</t>
  </si>
  <si>
    <t>V137</t>
  </si>
  <si>
    <t>V138</t>
  </si>
  <si>
    <t>V996</t>
  </si>
  <si>
    <t>V997</t>
  </si>
  <si>
    <t>V998</t>
  </si>
  <si>
    <t>COM</t>
  </si>
  <si>
    <t>?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</si>
  <si>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</si>
  <si>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</si>
  <si>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</si>
  <si>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</si>
  <si>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</si>
  <si>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</si>
  <si>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</si>
  <si>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</si>
  <si>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</si>
  <si>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</si>
  <si>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</si>
  <si>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</si>
  <si>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Yverdon,période scolaire</t>
  </si>
  <si>
    <t>Yverdon. période vacances</t>
  </si>
  <si>
    <t>Yverdon, Samedi</t>
  </si>
  <si>
    <t>Yverdon, Dimanche</t>
  </si>
  <si>
    <t>Orbe, période scolaire lu,ma,je,ve</t>
  </si>
  <si>
    <t>Orbe, période scolaire mercredi</t>
  </si>
  <si>
    <t>Orbe, période scolaire samedi</t>
  </si>
  <si>
    <t>Orbe, période scolaire dimanche</t>
  </si>
  <si>
    <t>Orbe, vac. scolaires lu, ma, je, ve</t>
  </si>
  <si>
    <t>V190</t>
  </si>
  <si>
    <t>V590</t>
  </si>
  <si>
    <t>V191</t>
  </si>
  <si>
    <t>V192</t>
  </si>
  <si>
    <t>V193</t>
  </si>
  <si>
    <t>V194</t>
  </si>
  <si>
    <t>V195</t>
  </si>
  <si>
    <t>V196</t>
  </si>
  <si>
    <t>V197</t>
  </si>
  <si>
    <t>V198</t>
  </si>
  <si>
    <t>V199</t>
  </si>
  <si>
    <t>X40</t>
  </si>
  <si>
    <t>X41</t>
  </si>
  <si>
    <t>X42</t>
  </si>
  <si>
    <t>X43</t>
  </si>
  <si>
    <t>Ste Croix, lu, ma, je, ve</t>
  </si>
  <si>
    <t>Ste Croix, mercredi</t>
  </si>
  <si>
    <t>Ste Croix, samedi &amp; dimanche</t>
  </si>
  <si>
    <t>Scol. dépôt Chamard, lu, ma, je, ve</t>
  </si>
  <si>
    <t>Scol. dépôt Chamard, mercredi</t>
  </si>
  <si>
    <t>V506</t>
  </si>
  <si>
    <t>V507</t>
  </si>
  <si>
    <t>V508</t>
  </si>
  <si>
    <t>V509</t>
  </si>
  <si>
    <t>V510</t>
  </si>
  <si>
    <t>V511</t>
  </si>
  <si>
    <t>V512</t>
  </si>
  <si>
    <t>V513</t>
  </si>
  <si>
    <t>V514</t>
  </si>
  <si>
    <t>V515</t>
  </si>
  <si>
    <t>V516</t>
  </si>
  <si>
    <t>V517</t>
  </si>
  <si>
    <t>V518</t>
  </si>
  <si>
    <t>V519</t>
  </si>
  <si>
    <t>V520</t>
  </si>
  <si>
    <t>V521</t>
  </si>
  <si>
    <t>V522</t>
  </si>
  <si>
    <t>V523</t>
  </si>
  <si>
    <t>V524</t>
  </si>
  <si>
    <t>V525</t>
  </si>
  <si>
    <t>V526</t>
  </si>
  <si>
    <t>V527</t>
  </si>
  <si>
    <t>V528</t>
  </si>
  <si>
    <t>V529</t>
  </si>
  <si>
    <t>V530</t>
  </si>
  <si>
    <t>V531</t>
  </si>
  <si>
    <t>V532</t>
  </si>
  <si>
    <t>V533</t>
  </si>
  <si>
    <t>V534</t>
  </si>
  <si>
    <t>V535</t>
  </si>
  <si>
    <t>V536</t>
  </si>
  <si>
    <t>V537</t>
  </si>
  <si>
    <t>V538</t>
  </si>
  <si>
    <t>.</t>
  </si>
  <si>
    <t xml:space="preserve">Semaine </t>
  </si>
  <si>
    <t>Coint</t>
  </si>
  <si>
    <t xml:space="preserve">   TS</t>
  </si>
  <si>
    <t>VAC</t>
  </si>
  <si>
    <t>Total du mois</t>
  </si>
  <si>
    <t>Date</t>
  </si>
  <si>
    <t xml:space="preserve"> TS</t>
  </si>
  <si>
    <t>Durée</t>
  </si>
  <si>
    <t>Heures +</t>
  </si>
  <si>
    <t>Heures -</t>
  </si>
  <si>
    <t>Heures
suppl.</t>
  </si>
  <si>
    <t>Heures
négatives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</si>
</sst>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"/>
    <numFmt numFmtId="165" formatCode="dd/mm/yyyy;@"/>
    <numFmt numFmtId="166" formatCode="h:mm"/>
    <numFmt numFmtId="167" formatCode="[h]:mm"/>
    <numFmt numFmtId="168" formatCode="0;\-0;;@\ "/>
    <numFmt numFmtId="169" formatCode="[$-F800]dddd\,\ mmmm\ dd\,\ yyyy"/>
  </numFmts>
  <fonts count="1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name val="Calibri"/>
      <family val="2"/>
      <scheme val="minor"/>
    </font>
    <font>
      <sz val="11"/>
      <color theme="1" tint="0.34998626667073579"/>
      <name val="Arial Rounded MT Bold"/>
      <family val="2"/>
    </font>
    <font>
      <sz val="11"/>
      <color theme="3" tint="0.79998168889431442"/>
      <name val="Calibri"/>
      <family val="2"/>
      <scheme val="minor"/>
    </font>
    <font>
      <sz val="11"/>
      <color rgb="FFFFFFFF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2E75B6"/>
      <name val="Calibri"/>
      <family val="2"/>
      <charset val="1"/>
    </font>
    <font>
      <i/>
      <sz val="11"/>
      <color theme="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2"/>
      <color theme="1" tint="0.34998626667073579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gradientFill>
        <stop position="0">
          <color theme="0"/>
        </stop>
        <stop position="1">
          <color theme="3" tint="0.80001220740379042"/>
        </stop>
      </gradientFill>
    </fill>
    <fill>
      <patternFill patternType="solid">
        <fgColor rgb="FF7C7C7C"/>
        <bgColor rgb="FF7F7F7F"/>
      </patternFill>
    </fill>
    <fill>
      <patternFill patternType="solid">
        <fgColor rgb="FFFFF2CC"/>
        <bgColor rgb="FFFBE5D6"/>
      </patternFill>
    </fill>
    <fill>
      <patternFill patternType="solid">
        <fgColor rgb="FFFFFFFF"/>
        <bgColor rgb="FFEAEDF2"/>
      </patternFill>
    </fill>
    <fill>
      <patternFill patternType="solid">
        <fgColor rgb="FFD9D9D9"/>
        <bgColor rgb="FFD6DCE5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0" tint="-0.249977111117893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0" tint="-0.249977111117893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FBFBF"/>
      </left>
      <right style="thin">
        <color auto="1"/>
      </right>
      <top/>
      <bottom/>
      <diagonal/>
    </border>
    <border>
      <left style="thin">
        <color auto="1"/>
      </left>
      <right style="thin">
        <color rgb="FFBFBFBF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theme="1" tint="0.34998626667073579"/>
      </top>
      <bottom/>
      <diagonal/>
    </border>
    <border>
      <left style="thin">
        <color indexed="64"/>
      </left>
      <right style="hair">
        <color theme="1" tint="0.499984740745262"/>
      </right>
      <top/>
      <bottom/>
      <diagonal/>
    </border>
    <border>
      <left/>
      <right style="medium">
        <color theme="1" tint="0.34998626667073579"/>
      </right>
      <top/>
      <bottom style="medium">
        <color theme="1" tint="0.34998626667073579"/>
      </bottom>
      <diagonal/>
    </border>
    <border>
      <left/>
      <right/>
      <top/>
      <bottom style="hair">
        <color theme="1" tint="0.499984740745262"/>
      </bottom>
      <diagonal/>
    </border>
    <border>
      <left/>
      <right style="medium">
        <color theme="1" tint="0.34998626667073579"/>
      </right>
      <top/>
      <bottom/>
      <diagonal/>
    </border>
    <border>
      <left/>
      <right style="thin">
        <color theme="6" tint="-0.249977111117893"/>
      </right>
      <top/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/>
      <right style="thin">
        <color indexed="64"/>
      </right>
      <top/>
      <bottom style="thin">
        <color theme="6" tint="-0.249977111117893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 tint="-0.249977111117893"/>
      </left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20" fontId="0" fillId="0" borderId="0" xfId="0" applyNumberFormat="1"/>
    <xf numFmtId="0" fontId="0" fillId="0" borderId="0" xfId="0" applyAlignment="1">
      <alignment horizontal="center" vertical="center"/>
    </xf>
    <xf numFmtId="20" fontId="0" fillId="5" borderId="6" xfId="0" applyNumberFormat="1" applyFill="1" applyBorder="1" applyAlignment="1">
      <alignment horizontal="left" vertical="center" indent="2"/>
    </xf>
    <xf numFmtId="20" fontId="0" fillId="5" borderId="8" xfId="0" applyNumberFormat="1" applyFill="1" applyBorder="1" applyAlignment="1">
      <alignment horizontal="right" vertical="center" indent="2"/>
    </xf>
    <xf numFmtId="20" fontId="0" fillId="5" borderId="9" xfId="0" applyNumberFormat="1" applyFill="1" applyBorder="1" applyAlignment="1">
      <alignment horizontal="left" vertical="center" indent="2"/>
    </xf>
    <xf numFmtId="20" fontId="0" fillId="5" borderId="7" xfId="0" applyNumberFormat="1" applyFill="1" applyBorder="1" applyAlignment="1">
      <alignment horizontal="right" vertical="center" indent="2"/>
    </xf>
    <xf numFmtId="0" fontId="0" fillId="6" borderId="0" xfId="0" applyFill="1"/>
    <xf numFmtId="0" fontId="0" fillId="6" borderId="0" xfId="0" applyFill="1" applyAlignment="1">
      <alignment vertical="center"/>
    </xf>
    <xf numFmtId="0" fontId="0" fillId="6" borderId="0" xfId="0" applyFill="1" applyAlignment="1">
      <alignment horizontal="center" vertical="center"/>
    </xf>
    <xf numFmtId="17" fontId="7" fillId="6" borderId="0" xfId="0" applyNumberFormat="1" applyFont="1" applyFill="1" applyAlignment="1">
      <alignment vertical="center"/>
    </xf>
    <xf numFmtId="0" fontId="0" fillId="3" borderId="0" xfId="0" applyFill="1" applyAlignment="1">
      <alignment horizontal="center"/>
    </xf>
    <xf numFmtId="17" fontId="7" fillId="3" borderId="0" xfId="0" applyNumberFormat="1" applyFont="1" applyFill="1" applyAlignment="1">
      <alignment vertical="center"/>
    </xf>
    <xf numFmtId="49" fontId="0" fillId="0" borderId="0" xfId="0" applyNumberFormat="1"/>
    <xf numFmtId="20" fontId="0" fillId="11" borderId="6" xfId="0" applyNumberFormat="1" applyFill="1" applyBorder="1" applyAlignment="1">
      <alignment horizontal="left" vertical="center" indent="2"/>
    </xf>
    <xf numFmtId="20" fontId="0" fillId="11" borderId="13" xfId="0" applyNumberFormat="1" applyFill="1" applyBorder="1" applyAlignment="1">
      <alignment horizontal="right" vertical="center" indent="2"/>
    </xf>
    <xf numFmtId="20" fontId="0" fillId="11" borderId="14" xfId="0" applyNumberFormat="1" applyFill="1" applyBorder="1" applyAlignment="1">
      <alignment horizontal="left" vertical="center" indent="2"/>
    </xf>
    <xf numFmtId="20" fontId="0" fillId="11" borderId="7" xfId="0" applyNumberFormat="1" applyFill="1" applyBorder="1" applyAlignment="1">
      <alignment horizontal="right" vertical="center" indent="2"/>
    </xf>
    <xf numFmtId="0" fontId="7" fillId="3" borderId="0" xfId="0" applyFont="1" applyFill="1" applyAlignment="1">
      <alignment horizontal="left" vertical="center"/>
    </xf>
    <xf numFmtId="17" fontId="7" fillId="3" borderId="0" xfId="0" applyNumberFormat="1" applyFont="1" applyFill="1" applyAlignment="1">
      <alignment horizontal="right" vertical="center"/>
    </xf>
    <xf numFmtId="0" fontId="7" fillId="7" borderId="0" xfId="0" applyFont="1" applyFill="1" applyAlignment="1">
      <alignment horizontal="left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14" fontId="8" fillId="6" borderId="16" xfId="0" applyNumberFormat="1" applyFont="1" applyFill="1" applyBorder="1" applyAlignment="1">
      <alignment horizontal="center" vertical="center"/>
    </xf>
    <xf numFmtId="0" fontId="0" fillId="3" borderId="18" xfId="0" applyFill="1" applyBorder="1" applyAlignment="1" applyProtection="1">
      <alignment horizontal="center" vertical="center"/>
      <protection locked="0"/>
    </xf>
    <xf numFmtId="0" fontId="0" fillId="6" borderId="17" xfId="0" applyFill="1" applyBorder="1" applyAlignment="1">
      <alignment vertical="center"/>
    </xf>
    <xf numFmtId="0" fontId="0" fillId="6" borderId="17" xfId="0" applyFill="1" applyBorder="1" applyAlignment="1">
      <alignment horizontal="center" vertical="center"/>
    </xf>
    <xf numFmtId="0" fontId="0" fillId="3" borderId="20" xfId="0" applyFill="1" applyBorder="1" applyAlignment="1" applyProtection="1">
      <alignment horizontal="center" vertical="center"/>
      <protection locked="0"/>
    </xf>
    <xf numFmtId="0" fontId="8" fillId="6" borderId="19" xfId="0" applyFont="1" applyFill="1" applyBorder="1"/>
    <xf numFmtId="166" fontId="0" fillId="0" borderId="0" xfId="0" applyNumberFormat="1"/>
    <xf numFmtId="166" fontId="2" fillId="4" borderId="7" xfId="0" applyNumberFormat="1" applyFont="1" applyFill="1" applyBorder="1" applyAlignment="1">
      <alignment horizontal="center" vertical="center"/>
    </xf>
    <xf numFmtId="166" fontId="0" fillId="6" borderId="0" xfId="0" applyNumberFormat="1" applyFill="1" applyAlignment="1">
      <alignment vertical="center"/>
    </xf>
    <xf numFmtId="166" fontId="0" fillId="0" borderId="0" xfId="0" applyNumberFormat="1" applyAlignment="1">
      <alignment vertical="center"/>
    </xf>
    <xf numFmtId="166" fontId="0" fillId="6" borderId="0" xfId="0" applyNumberFormat="1" applyFill="1"/>
    <xf numFmtId="0" fontId="0" fillId="0" borderId="6" xfId="0" applyBorder="1" applyAlignment="1">
      <alignment horizontal="center"/>
    </xf>
    <xf numFmtId="166" fontId="0" fillId="0" borderId="7" xfId="0" applyNumberFormat="1" applyBorder="1"/>
    <xf numFmtId="20" fontId="0" fillId="0" borderId="0" xfId="0" applyNumberFormat="1" applyAlignment="1">
      <alignment horizontal="right"/>
    </xf>
    <xf numFmtId="0" fontId="0" fillId="0" borderId="4" xfId="0" applyBorder="1" applyAlignment="1">
      <alignment horizontal="center"/>
    </xf>
    <xf numFmtId="20" fontId="0" fillId="0" borderId="1" xfId="0" applyNumberFormat="1" applyBorder="1"/>
    <xf numFmtId="166" fontId="0" fillId="0" borderId="3" xfId="0" applyNumberFormat="1" applyBorder="1"/>
    <xf numFmtId="166" fontId="0" fillId="0" borderId="7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12" fillId="0" borderId="6" xfId="0" applyFont="1" applyBorder="1" applyAlignment="1">
      <alignment horizontal="center"/>
    </xf>
    <xf numFmtId="20" fontId="12" fillId="0" borderId="0" xfId="0" applyNumberFormat="1" applyFont="1" applyAlignment="1">
      <alignment horizontal="center"/>
    </xf>
    <xf numFmtId="20" fontId="12" fillId="0" borderId="7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20" fontId="12" fillId="0" borderId="1" xfId="0" applyNumberFormat="1" applyFont="1" applyBorder="1" applyAlignment="1">
      <alignment horizontal="center"/>
    </xf>
    <xf numFmtId="20" fontId="12" fillId="0" borderId="3" xfId="0" applyNumberFormat="1" applyFont="1" applyBorder="1" applyAlignment="1">
      <alignment horizontal="center"/>
    </xf>
    <xf numFmtId="20" fontId="0" fillId="0" borderId="10" xfId="0" applyNumberFormat="1" applyBorder="1"/>
    <xf numFmtId="166" fontId="0" fillId="0" borderId="2" xfId="0" applyNumberFormat="1" applyBorder="1"/>
    <xf numFmtId="20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166" fontId="0" fillId="0" borderId="3" xfId="0" applyNumberFormat="1" applyBorder="1" applyAlignment="1">
      <alignment horizontal="right"/>
    </xf>
    <xf numFmtId="0" fontId="0" fillId="6" borderId="0" xfId="0" applyFill="1" applyAlignment="1">
      <alignment horizontal="left" vertical="center"/>
    </xf>
    <xf numFmtId="0" fontId="0" fillId="6" borderId="0" xfId="0" applyFill="1" applyAlignment="1">
      <alignment horizontal="left"/>
    </xf>
    <xf numFmtId="166" fontId="0" fillId="6" borderId="0" xfId="0" applyNumberFormat="1" applyFill="1" applyAlignment="1">
      <alignment horizontal="left"/>
    </xf>
    <xf numFmtId="0" fontId="0" fillId="0" borderId="0" xfId="0" applyAlignment="1">
      <alignment horizontal="left"/>
    </xf>
    <xf numFmtId="0" fontId="13" fillId="6" borderId="0" xfId="0" applyFont="1" applyFill="1" applyAlignment="1">
      <alignment horizontal="right"/>
    </xf>
    <xf numFmtId="0" fontId="13" fillId="6" borderId="0" xfId="0" applyFont="1" applyFill="1" applyAlignment="1">
      <alignment horizontal="left" vertical="center" indent="1"/>
    </xf>
    <xf numFmtId="166" fontId="12" fillId="0" borderId="7" xfId="0" applyNumberFormat="1" applyFont="1" applyBorder="1" applyAlignment="1">
      <alignment vertical="center"/>
    </xf>
    <xf numFmtId="0" fontId="0" fillId="0" borderId="0" xfId="0" applyAlignment="1">
      <alignment horizontal="right"/>
    </xf>
    <xf numFmtId="0" fontId="0" fillId="6" borderId="22" xfId="0" applyFill="1" applyBorder="1"/>
    <xf numFmtId="166" fontId="9" fillId="8" borderId="23" xfId="0" applyNumberFormat="1" applyFont="1" applyFill="1" applyBorder="1" applyAlignment="1">
      <alignment horizontal="center" vertical="center"/>
    </xf>
    <xf numFmtId="166" fontId="14" fillId="6" borderId="0" xfId="0" applyNumberFormat="1" applyFont="1" applyFill="1" applyAlignment="1">
      <alignment horizontal="right" vertical="center"/>
    </xf>
    <xf numFmtId="0" fontId="14" fillId="6" borderId="0" xfId="0" applyFont="1" applyFill="1" applyAlignment="1">
      <alignment horizontal="left" vertical="center"/>
    </xf>
    <xf numFmtId="167" fontId="14" fillId="6" borderId="0" xfId="0" applyNumberFormat="1" applyFont="1" applyFill="1" applyAlignment="1">
      <alignment horizontal="right" vertical="center"/>
    </xf>
    <xf numFmtId="166" fontId="14" fillId="6" borderId="0" xfId="0" applyNumberFormat="1" applyFont="1" applyFill="1" applyAlignment="1">
      <alignment vertical="center"/>
    </xf>
    <xf numFmtId="0" fontId="14" fillId="6" borderId="0" xfId="0" applyFont="1" applyFill="1" applyAlignment="1">
      <alignment vertical="center"/>
    </xf>
    <xf numFmtId="0" fontId="14" fillId="6" borderId="0" xfId="0" applyFont="1" applyFill="1" applyAlignment="1">
      <alignment horizontal="center" vertical="center"/>
    </xf>
    <xf numFmtId="167" fontId="13" fillId="6" borderId="0" xfId="0" applyNumberFormat="1" applyFont="1" applyFill="1"/>
    <xf numFmtId="0" fontId="15" fillId="6" borderId="0" xfId="0" applyFont="1" applyFill="1" applyAlignment="1">
      <alignment horizontal="left"/>
    </xf>
    <xf numFmtId="20" fontId="0" fillId="5" borderId="25" xfId="0" applyNumberFormat="1" applyFill="1" applyBorder="1" applyAlignment="1">
      <alignment horizontal="right" vertical="center" indent="2"/>
    </xf>
    <xf numFmtId="20" fontId="0" fillId="5" borderId="0" xfId="0" applyNumberFormat="1" applyFill="1" applyAlignment="1">
      <alignment horizontal="right" vertical="center" indent="2"/>
    </xf>
    <xf numFmtId="0" fontId="0" fillId="6" borderId="0" xfId="0" applyFill="1" applyAlignment="1">
      <alignment horizontal="center"/>
    </xf>
    <xf numFmtId="0" fontId="16" fillId="6" borderId="0" xfId="0" applyFont="1" applyFill="1" applyAlignment="1">
      <alignment horizontal="center"/>
    </xf>
    <xf numFmtId="0" fontId="0" fillId="6" borderId="29" xfId="0" applyFill="1" applyBorder="1"/>
    <xf numFmtId="168" fontId="16" fillId="6" borderId="28" xfId="0" applyNumberFormat="1" applyFont="1" applyFill="1" applyBorder="1" applyAlignment="1">
      <alignment horizontal="center" vertical="center"/>
    </xf>
    <xf numFmtId="168" fontId="16" fillId="6" borderId="28" xfId="0" applyNumberFormat="1" applyFont="1" applyFill="1" applyBorder="1" applyAlignment="1">
      <alignment horizontal="center"/>
    </xf>
    <xf numFmtId="168" fontId="16" fillId="6" borderId="27" xfId="0" applyNumberFormat="1" applyFont="1" applyFill="1" applyBorder="1" applyAlignment="1">
      <alignment horizontal="center"/>
    </xf>
    <xf numFmtId="168" fontId="16" fillId="6" borderId="34" xfId="0" applyNumberFormat="1" applyFont="1" applyFill="1" applyBorder="1" applyAlignment="1">
      <alignment horizontal="center"/>
    </xf>
    <xf numFmtId="167" fontId="16" fillId="6" borderId="27" xfId="0" applyNumberFormat="1" applyFont="1" applyFill="1" applyBorder="1" applyAlignment="1">
      <alignment horizontal="center"/>
    </xf>
    <xf numFmtId="167" fontId="16" fillId="6" borderId="27" xfId="0" quotePrefix="1" applyNumberFormat="1" applyFont="1" applyFill="1" applyBorder="1" applyAlignment="1">
      <alignment horizontal="center" vertical="center"/>
    </xf>
    <xf numFmtId="167" fontId="16" fillId="6" borderId="31" xfId="0" applyNumberFormat="1" applyFont="1" applyFill="1" applyBorder="1" applyAlignment="1">
      <alignment horizontal="center"/>
    </xf>
    <xf numFmtId="167" fontId="16" fillId="6" borderId="32" xfId="0" applyNumberFormat="1" applyFont="1" applyFill="1" applyBorder="1" applyAlignment="1">
      <alignment horizontal="center"/>
    </xf>
    <xf numFmtId="167" fontId="16" fillId="6" borderId="33" xfId="0" applyNumberFormat="1" applyFont="1" applyFill="1" applyBorder="1" applyAlignment="1">
      <alignment horizontal="center"/>
    </xf>
    <xf numFmtId="168" fontId="16" fillId="6" borderId="30" xfId="0" applyNumberFormat="1" applyFont="1" applyFill="1" applyBorder="1" applyAlignment="1">
      <alignment horizontal="center"/>
    </xf>
    <xf numFmtId="168" fontId="16" fillId="6" borderId="29" xfId="0" applyNumberFormat="1" applyFont="1" applyFill="1" applyBorder="1" applyAlignment="1">
      <alignment horizontal="center"/>
    </xf>
    <xf numFmtId="20" fontId="18" fillId="6" borderId="0" xfId="0" applyNumberFormat="1" applyFont="1" applyFill="1" applyAlignment="1">
      <alignment horizontal="center" vertical="center"/>
    </xf>
    <xf numFmtId="167" fontId="0" fillId="6" borderId="0" xfId="0" applyNumberFormat="1" applyFill="1"/>
    <xf numFmtId="167" fontId="16" fillId="13" borderId="27" xfId="0" quotePrefix="1" applyNumberFormat="1" applyFont="1" applyFill="1" applyBorder="1" applyAlignment="1">
      <alignment horizontal="center" vertical="center"/>
    </xf>
    <xf numFmtId="167" fontId="16" fillId="13" borderId="27" xfId="0" applyNumberFormat="1" applyFont="1" applyFill="1" applyBorder="1" applyAlignment="1">
      <alignment horizontal="center"/>
    </xf>
    <xf numFmtId="167" fontId="13" fillId="13" borderId="0" xfId="0" applyNumberFormat="1" applyFont="1" applyFill="1"/>
    <xf numFmtId="169" fontId="16" fillId="6" borderId="27" xfId="0" applyNumberFormat="1" applyFont="1" applyFill="1" applyBorder="1" applyAlignment="1">
      <alignment horizontal="right" indent="2"/>
    </xf>
    <xf numFmtId="166" fontId="11" fillId="0" borderId="15" xfId="0" applyNumberFormat="1" applyFont="1" applyBorder="1" applyAlignment="1">
      <alignment horizontal="center" vertical="center"/>
    </xf>
    <xf numFmtId="166" fontId="11" fillId="0" borderId="4" xfId="0" applyNumberFormat="1" applyFont="1" applyBorder="1" applyAlignment="1">
      <alignment horizontal="center" vertical="center"/>
    </xf>
    <xf numFmtId="166" fontId="11" fillId="0" borderId="3" xfId="0" applyNumberFormat="1" applyFont="1" applyBorder="1" applyAlignment="1">
      <alignment horizontal="center" vertical="center"/>
    </xf>
    <xf numFmtId="0" fontId="17" fillId="6" borderId="34" xfId="0" applyFont="1" applyFill="1" applyBorder="1" applyAlignment="1">
      <alignment horizontal="center" vertical="center"/>
    </xf>
    <xf numFmtId="0" fontId="17" fillId="6" borderId="30" xfId="0" applyFont="1" applyFill="1" applyBorder="1" applyAlignment="1">
      <alignment horizontal="center" vertical="center"/>
    </xf>
    <xf numFmtId="0" fontId="17" fillId="6" borderId="31" xfId="0" applyFont="1" applyFill="1" applyBorder="1" applyAlignment="1">
      <alignment horizontal="center" vertical="center" wrapText="1"/>
    </xf>
    <xf numFmtId="0" fontId="17" fillId="6" borderId="32" xfId="0" applyFont="1" applyFill="1" applyBorder="1" applyAlignment="1">
      <alignment horizontal="center" vertical="center"/>
    </xf>
    <xf numFmtId="0" fontId="17" fillId="6" borderId="31" xfId="0" applyFont="1" applyFill="1" applyBorder="1" applyAlignment="1">
      <alignment horizontal="center" vertical="center"/>
    </xf>
    <xf numFmtId="0" fontId="17" fillId="6" borderId="27" xfId="0" applyFont="1" applyFill="1" applyBorder="1" applyAlignment="1">
      <alignment horizontal="right" vertical="center" indent="2"/>
    </xf>
    <xf numFmtId="169" fontId="16" fillId="6" borderId="27" xfId="0" applyNumberFormat="1" applyFont="1" applyFill="1" applyBorder="1" applyAlignment="1">
      <alignment horizontal="right" vertical="center" indent="2"/>
    </xf>
    <xf numFmtId="0" fontId="17" fillId="13" borderId="31" xfId="0" applyFont="1" applyFill="1" applyBorder="1" applyAlignment="1">
      <alignment horizontal="center" vertical="center" wrapText="1"/>
    </xf>
    <xf numFmtId="0" fontId="17" fillId="13" borderId="32" xfId="0" applyFont="1" applyFill="1" applyBorder="1" applyAlignment="1">
      <alignment horizontal="center" vertical="center"/>
    </xf>
    <xf numFmtId="165" fontId="10" fillId="9" borderId="11" xfId="0" applyNumberFormat="1" applyFont="1" applyFill="1" applyBorder="1" applyAlignment="1">
      <alignment horizontal="center" vertical="center"/>
    </xf>
    <xf numFmtId="0" fontId="0" fillId="10" borderId="12" xfId="0" applyFill="1" applyBorder="1" applyAlignment="1" applyProtection="1">
      <alignment horizontal="center" vertical="center"/>
      <protection locked="0"/>
    </xf>
    <xf numFmtId="0" fontId="0" fillId="10" borderId="6" xfId="0" applyFill="1" applyBorder="1" applyAlignment="1" applyProtection="1">
      <alignment horizontal="center" vertical="center"/>
      <protection locked="0"/>
    </xf>
    <xf numFmtId="0" fontId="0" fillId="10" borderId="7" xfId="0" applyFill="1" applyBorder="1" applyAlignment="1" applyProtection="1">
      <alignment horizontal="center" vertical="center"/>
      <protection locked="0"/>
    </xf>
    <xf numFmtId="166" fontId="5" fillId="0" borderId="4" xfId="0" applyNumberFormat="1" applyFont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 applyProtection="1">
      <alignment horizontal="center" vertical="center"/>
      <protection locked="0"/>
    </xf>
    <xf numFmtId="165" fontId="4" fillId="2" borderId="5" xfId="0" applyNumberFormat="1" applyFont="1" applyFill="1" applyBorder="1" applyAlignment="1">
      <alignment horizontal="center" vertical="center"/>
    </xf>
    <xf numFmtId="165" fontId="4" fillId="2" borderId="2" xfId="0" applyNumberFormat="1" applyFont="1" applyFill="1" applyBorder="1" applyAlignment="1">
      <alignment horizontal="center" vertical="center"/>
    </xf>
    <xf numFmtId="0" fontId="0" fillId="12" borderId="6" xfId="0" applyFill="1" applyBorder="1" applyAlignment="1" applyProtection="1">
      <alignment horizontal="center" vertical="center"/>
      <protection locked="0"/>
    </xf>
    <xf numFmtId="0" fontId="0" fillId="12" borderId="7" xfId="0" applyFill="1" applyBorder="1" applyAlignment="1" applyProtection="1">
      <alignment horizontal="center" vertical="center"/>
      <protection locked="0"/>
    </xf>
    <xf numFmtId="165" fontId="10" fillId="9" borderId="5" xfId="0" applyNumberFormat="1" applyFont="1" applyFill="1" applyBorder="1" applyAlignment="1">
      <alignment horizontal="center" vertical="center"/>
    </xf>
    <xf numFmtId="165" fontId="10" fillId="9" borderId="2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/>
    </xf>
    <xf numFmtId="164" fontId="1" fillId="4" borderId="21" xfId="0" applyNumberFormat="1" applyFont="1" applyFill="1" applyBorder="1" applyAlignment="1">
      <alignment horizontal="center"/>
    </xf>
    <xf numFmtId="0" fontId="0" fillId="12" borderId="24" xfId="0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>
      <alignment horizontal="center"/>
    </xf>
    <xf numFmtId="14" fontId="4" fillId="2" borderId="5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6" borderId="0" xfId="0" applyFill="1" applyAlignment="1">
      <alignment horizontal="left" vertical="center" indent="5"/>
    </xf>
    <xf numFmtId="0" fontId="0" fillId="12" borderId="26" xfId="0" applyFill="1" applyBorder="1" applyAlignment="1" applyProtection="1">
      <alignment horizontal="center" vertical="center"/>
      <protection locked="0"/>
    </xf>
    <xf numFmtId="0" fontId="6" fillId="12" borderId="6" xfId="0" applyFont="1" applyFill="1" applyBorder="1" applyAlignment="1" applyProtection="1">
      <alignment horizontal="center" vertical="center"/>
      <protection locked="0"/>
    </xf>
    <xf numFmtId="0" fontId="6" fillId="12" borderId="7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12" fillId="0" borderId="5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6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548235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</dxfs>
  <tableStyles count="0" defaultTableStyle="TableStyleMedium2" defaultPivotStyle="PivotStyleLight16"/>
  <colors>
    <mruColors>
      <color rgb="FFAEB1CA"/>
      <color rgb="FFA4A8C4"/>
      <color rgb="FF9FABC1"/>
      <color rgb="FFBBBADC"/>
      <color rgb="FFB2B1D7"/>
      <color rgb="FFA1A7CB"/>
      <color rgb="FF93A3E9"/>
      <color rgb="FF00FF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171450</xdr:colOff>
          <xdr:row>18</xdr:row>
          <xdr:rowOff>19050</xdr:rowOff>
        </xdr:from>
        <xdr:to>
          <xdr:col>18</xdr:col>
          <xdr:colOff>161925</xdr:colOff>
          <xdr:row>19</xdr:row>
          <xdr:rowOff>57150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781050</xdr:colOff>
          <xdr:row>14</xdr:row>
          <xdr:rowOff>161925</xdr:rowOff>
        </xdr:from>
        <xdr:to>
          <xdr:col>16</xdr:col>
          <xdr:colOff>695325</xdr:colOff>
          <xdr:row>15</xdr:row>
          <xdr:rowOff>247650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85725</xdr:colOff>
          <xdr:row>14</xdr:row>
          <xdr:rowOff>171450</xdr:rowOff>
        </xdr:from>
        <xdr:to>
          <xdr:col>18</xdr:col>
          <xdr:colOff>552450</xdr:colOff>
          <xdr:row>15</xdr:row>
          <xdr:rowOff>247650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95250</xdr:colOff>
          <xdr:row>14</xdr:row>
          <xdr:rowOff>161925</xdr:rowOff>
        </xdr:from>
        <xdr:to>
          <xdr:col>20</xdr:col>
          <xdr:colOff>0</xdr:colOff>
          <xdr:row>15</xdr:row>
          <xdr:rowOff>247650</xdr:rowOff>
        </xdr:to>
        <xdr:sp macro="" textlink="">
          <xdr:nvSpPr>
            <xdr:cNvPr id="1030" name="CommandButton3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54070-EA18-46B1-9434-45B0E1930A5D}">
  <sheetPr codeName="Feuil1">
    <tabColor rgb="FFFF0000"/>
    <pageSetUpPr fitToPage="1"/>
  </sheetPr>
  <dimension ref="A1:AT1156"/>
  <sheetViews>
    <sheetView showGridLines="0" showZeros="0" tabSelected="1" topLeftCell="A10" zoomScale="85" zoomScaleNormal="85" workbookViewId="0">
      <selection activeCell="U10" sqref="U10"/>
    </sheetView>
  </sheetViews>
  <sheetFormatPr baseColWidth="10" defaultRowHeight="15" x14ac:dyDescent="0.25"/>
  <cols>
    <col min="1" max="1" width="5.42578125" style="1" customWidth="1"/>
    <col min="2" max="15" width="8.42578125" style="1" customWidth="1"/>
    <col min="17" max="17" width="10.7109375" customWidth="1"/>
    <col min="18" max="18" width="3.28515625" style="60" customWidth="1"/>
    <col min="19" max="19" width="8.5703125" customWidth="1"/>
  </cols>
  <sheetData>
    <row r="1" spans="1:46" ht="43.9" customHeight="1" x14ac:dyDescent="0.25">
      <c r="A1" s="13"/>
      <c r="B1" s="14"/>
      <c r="C1" s="20"/>
      <c r="D1" s="21" t="str">
        <f>TEXT(Q5,"mmmm")</f>
        <v>juin</v>
      </c>
      <c r="E1" s="22">
        <f>Q4</f>
        <v>2023</v>
      </c>
      <c r="F1" s="12"/>
      <c r="G1" s="12"/>
      <c r="H1" s="12"/>
      <c r="I1" s="12"/>
      <c r="J1" s="12"/>
      <c r="K1" s="12"/>
      <c r="L1" s="12"/>
      <c r="M1" s="12"/>
      <c r="N1" s="12"/>
      <c r="O1" s="12"/>
      <c r="P1" s="9"/>
      <c r="Q1" s="9"/>
      <c r="R1" s="58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</row>
    <row r="2" spans="1:46" x14ac:dyDescent="0.25">
      <c r="A2" s="24" t="s">
        <v>10</v>
      </c>
      <c r="B2" s="126" t="s">
        <v>0</v>
      </c>
      <c r="C2" s="126"/>
      <c r="D2" s="123" t="s">
        <v>1</v>
      </c>
      <c r="E2" s="123"/>
      <c r="F2" s="123" t="s">
        <v>2</v>
      </c>
      <c r="G2" s="123"/>
      <c r="H2" s="123" t="s">
        <v>3</v>
      </c>
      <c r="I2" s="123"/>
      <c r="J2" s="123" t="s">
        <v>4</v>
      </c>
      <c r="K2" s="123"/>
      <c r="L2" s="123" t="s">
        <v>5</v>
      </c>
      <c r="M2" s="123"/>
      <c r="N2" s="123" t="s">
        <v>6</v>
      </c>
      <c r="O2" s="124"/>
      <c r="P2" s="9"/>
      <c r="Q2" s="32">
        <v>1</v>
      </c>
      <c r="R2" s="58"/>
      <c r="S2" s="9"/>
      <c r="T2" s="9"/>
      <c r="U2" s="9"/>
      <c r="V2" s="10"/>
      <c r="W2" s="10"/>
      <c r="X2" s="10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</row>
    <row r="3" spans="1:46" s="4" customFormat="1" ht="18" customHeight="1" x14ac:dyDescent="0.25">
      <c r="A3" s="25">
        <f>WEEKNUM(N3-1)</f>
        <v>22</v>
      </c>
      <c r="B3" s="127" t="str">
        <f>IF(COLUMN()/2&lt;WEEKDAY($Q$5,2),"",IF(COLUMN()/2=WEEKDAY($Q$5,2),$Q$5))</f>
        <v/>
      </c>
      <c r="C3" s="128"/>
      <c r="D3" s="117" t="str">
        <f>IF(COLUMN()/2&lt;WEEKDAY($Q$5,2),"",IF(COLUMN()/2=WEEKDAY($Q$5,2),$Q$5,IF(COLUMN()/2&gt;=WEEKDAY($Q$5),MAX($B3:C3)+1)))</f>
        <v/>
      </c>
      <c r="E3" s="118"/>
      <c r="F3" s="117" t="str">
        <f>IF(COLUMN()/2&lt;WEEKDAY($Q$5,2),"",IF(COLUMN()/2=WEEKDAY($Q$5,2),$Q$5,IF(COLUMN()/2&gt;=WEEKDAY($Q$5),MAX($B3:E3)+1)))</f>
        <v/>
      </c>
      <c r="G3" s="118"/>
      <c r="H3" s="117">
        <f>IF(COLUMN()/2&lt;WEEKDAY($Q$5,2),"",IF(COLUMN()/2=WEEKDAY($Q$5,2),$Q$5,IF(COLUMN()/2&gt;=WEEKDAY($Q$5),MAX($B3:G3)+1)))</f>
        <v>43616</v>
      </c>
      <c r="I3" s="118"/>
      <c r="J3" s="117">
        <f>IF(COLUMN()/2&lt;WEEKDAY($Q$5,2),"",IF(COLUMN()/2=WEEKDAY($Q$5,2),$Q$5,IF(COLUMN()/2&gt;=WEEKDAY($Q$5),MAX($B3:I3)+1)))</f>
        <v>43617</v>
      </c>
      <c r="K3" s="118"/>
      <c r="L3" s="117">
        <f>IF(COLUMN()/2&lt;WEEKDAY($Q$5,2),"",IF(COLUMN()/2=WEEKDAY($Q$5,2),$Q$5,IF(COLUMN()/2&gt;=WEEKDAY($Q$5),MAX($B3:K3)+1)))</f>
        <v>43618</v>
      </c>
      <c r="M3" s="118"/>
      <c r="N3" s="117">
        <f>IF(COLUMN()/2&lt;WEEKDAY($Q$5,2),"",IF(COLUMN()/2=WEEKDAY($Q$5,2),$Q$5,IF(COLUMN()/2&gt;=WEEKDAY($Q$5),MAX($B3:M3)+1)))</f>
        <v>43619</v>
      </c>
      <c r="O3" s="118"/>
      <c r="P3" s="29"/>
      <c r="Q3" s="31" t="s">
        <v>64</v>
      </c>
      <c r="R3" s="57"/>
      <c r="S3" s="9"/>
      <c r="T3" s="11"/>
      <c r="U3" s="11"/>
      <c r="V3" s="10"/>
      <c r="W3" s="10"/>
      <c r="X3" s="10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</row>
    <row r="4" spans="1:46" s="4" customFormat="1" ht="20.45" customHeight="1" thickBot="1" x14ac:dyDescent="0.3">
      <c r="A4" s="25"/>
      <c r="B4" s="115"/>
      <c r="C4" s="116"/>
      <c r="D4" s="115"/>
      <c r="E4" s="116"/>
      <c r="F4" s="115"/>
      <c r="G4" s="116"/>
      <c r="H4" s="115" t="s">
        <v>9</v>
      </c>
      <c r="I4" s="116"/>
      <c r="J4" s="133">
        <v>520</v>
      </c>
      <c r="K4" s="134"/>
      <c r="L4" s="133">
        <v>610</v>
      </c>
      <c r="M4" s="134"/>
      <c r="N4" s="133" t="s">
        <v>7</v>
      </c>
      <c r="O4" s="134"/>
      <c r="P4" s="30"/>
      <c r="Q4" s="28">
        <v>2023</v>
      </c>
      <c r="R4" s="57"/>
      <c r="S4" s="11"/>
      <c r="T4" s="11"/>
      <c r="U4" s="11"/>
      <c r="V4" s="10"/>
      <c r="W4" s="10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</row>
    <row r="5" spans="1:46" s="2" customFormat="1" ht="19.899999999999999" customHeight="1" x14ac:dyDescent="0.25">
      <c r="A5" s="25"/>
      <c r="B5" s="5" t="str">
        <f>VLOOKUP(B4,N°H.!A1:D769,2,FALSE)</f>
        <v>.</v>
      </c>
      <c r="C5" s="6" t="str">
        <f>VLOOKUP(B4,N°H.!A1:D769,3,FALSE)</f>
        <v>.</v>
      </c>
      <c r="D5" s="5" t="str">
        <f>VLOOKUP(D4,N°H.!A1:D769,2,FALSE)</f>
        <v>.</v>
      </c>
      <c r="E5" s="6" t="str">
        <f>VLOOKUP(D4,N°H.!A1:D769,3,FALSE)</f>
        <v>.</v>
      </c>
      <c r="F5" s="5" t="str">
        <f>VLOOKUP(F4,N°H.!A1:D769,2,FALSE)</f>
        <v>.</v>
      </c>
      <c r="G5" s="6" t="str">
        <f>VLOOKUP(F4,N°H.!A1:D769,3,FALSE)</f>
        <v>.</v>
      </c>
      <c r="H5" s="7" t="str">
        <f>VLOOKUP(H4,N°H.!A1:D769,2,FALSE)</f>
        <v>.</v>
      </c>
      <c r="I5" s="8" t="str">
        <f>VLOOKUP(H4,N°H.!A1:D769,3,FALSE)</f>
        <v>.</v>
      </c>
      <c r="J5" s="5">
        <f>VLOOKUP(J4,N°H.!A1:D769,2,FALSE)</f>
        <v>0.26805555555555555</v>
      </c>
      <c r="K5" s="6">
        <f>VLOOKUP(J4,N°H.!A1:D769,3,FALSE)</f>
        <v>0.7597222222222223</v>
      </c>
      <c r="L5" s="5">
        <f>VLOOKUP(L4,N°H.!A1:D769,2,FALSE)</f>
        <v>0.40833333333333338</v>
      </c>
      <c r="M5" s="6">
        <f>VLOOKUP(L4,N°H.!A1:D769,3,FALSE)</f>
        <v>0.7944444444444444</v>
      </c>
      <c r="N5" s="5" t="str">
        <f>VLOOKUP(N4,N°H.!A1:D769,2,FALSE)</f>
        <v>.</v>
      </c>
      <c r="O5" s="6" t="str">
        <f>VLOOKUP(N4,N°H.!A1:D769,3,FALSE)</f>
        <v>.</v>
      </c>
      <c r="P5" s="10"/>
      <c r="Q5" s="27">
        <f>DATE(Q4,Q3,Q2)</f>
        <v>43616</v>
      </c>
      <c r="R5" s="57"/>
      <c r="S5" s="62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</row>
    <row r="6" spans="1:46" s="36" customFormat="1" ht="19.899999999999999" customHeight="1" x14ac:dyDescent="0.25">
      <c r="A6" s="34"/>
      <c r="B6" s="113" t="str">
        <f>VLOOKUP(B4,N°H.!A1:D769,4,FALSE)</f>
        <v>.</v>
      </c>
      <c r="C6" s="114"/>
      <c r="D6" s="113" t="str">
        <f>VLOOKUP(D4,N°H.!A1:D769,4,FALSE)</f>
        <v>.</v>
      </c>
      <c r="E6" s="114"/>
      <c r="F6" s="113" t="str">
        <f>VLOOKUP(F4,N°H.!A1:D769,4,FALSE)</f>
        <v>.</v>
      </c>
      <c r="G6" s="114"/>
      <c r="H6" s="113">
        <f>VLOOKUP(H4,N°H.!A1:D769,4,FALSE)</f>
        <v>0.28472222222222221</v>
      </c>
      <c r="I6" s="114"/>
      <c r="J6" s="113">
        <f>VLOOKUP(J4,N°H.!A1:D769,4,FALSE)</f>
        <v>0.37083333333333335</v>
      </c>
      <c r="K6" s="114"/>
      <c r="L6" s="113">
        <f>VLOOKUP(L4,N°H.!A1:D769,4,FALSE)</f>
        <v>0.32916666666666666</v>
      </c>
      <c r="M6" s="114"/>
      <c r="N6" s="113" t="str">
        <f>VLOOKUP(N4,N°H.!A1:D769,4,FALSE)</f>
        <v>.</v>
      </c>
      <c r="O6" s="114"/>
      <c r="P6" s="35"/>
      <c r="Q6" s="67" t="s">
        <v>134</v>
      </c>
      <c r="R6" s="68">
        <f>A3</f>
        <v>22</v>
      </c>
      <c r="S6" s="69">
        <f>SUM(B6:O6)</f>
        <v>0.98472222222222228</v>
      </c>
      <c r="T6" s="70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</row>
    <row r="7" spans="1:46" s="2" customFormat="1" ht="18" customHeight="1" x14ac:dyDescent="0.25">
      <c r="A7" s="25">
        <f>A3+1</f>
        <v>23</v>
      </c>
      <c r="B7" s="117">
        <f>N3+1</f>
        <v>43620</v>
      </c>
      <c r="C7" s="118"/>
      <c r="D7" s="117">
        <f>B7+1</f>
        <v>43621</v>
      </c>
      <c r="E7" s="118"/>
      <c r="F7" s="117">
        <f>D7+1</f>
        <v>43622</v>
      </c>
      <c r="G7" s="118"/>
      <c r="H7" s="117">
        <f>F7+1</f>
        <v>43623</v>
      </c>
      <c r="I7" s="118"/>
      <c r="J7" s="117">
        <f>H7+1</f>
        <v>43624</v>
      </c>
      <c r="K7" s="118"/>
      <c r="L7" s="117">
        <f>J7+1</f>
        <v>43625</v>
      </c>
      <c r="M7" s="118"/>
      <c r="N7" s="117">
        <f>L7+1</f>
        <v>43626</v>
      </c>
      <c r="O7" s="118"/>
      <c r="P7" s="10"/>
      <c r="Q7" s="67" t="s">
        <v>134</v>
      </c>
      <c r="R7" s="68">
        <f>A7</f>
        <v>23</v>
      </c>
      <c r="S7" s="69">
        <f>SUM(B10:O10)</f>
        <v>0.78055555555555567</v>
      </c>
      <c r="T7" s="71"/>
      <c r="U7" s="35"/>
      <c r="V7" s="35"/>
      <c r="W7" s="35"/>
      <c r="X7" s="35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</row>
    <row r="8" spans="1:46" s="4" customFormat="1" ht="20.45" customHeight="1" x14ac:dyDescent="0.25">
      <c r="A8" s="25"/>
      <c r="B8" s="115">
        <v>120</v>
      </c>
      <c r="C8" s="116"/>
      <c r="D8" s="115">
        <v>123</v>
      </c>
      <c r="E8" s="116"/>
      <c r="F8" s="115"/>
      <c r="G8" s="116"/>
      <c r="H8" s="115"/>
      <c r="I8" s="116"/>
      <c r="J8" s="115"/>
      <c r="K8" s="116"/>
      <c r="L8" s="130" t="s">
        <v>137</v>
      </c>
      <c r="M8" s="130"/>
      <c r="N8" s="131"/>
      <c r="O8" s="132"/>
      <c r="P8" s="11"/>
      <c r="Q8" s="67" t="s">
        <v>134</v>
      </c>
      <c r="R8" s="68">
        <f>A11</f>
        <v>24</v>
      </c>
      <c r="S8" s="69">
        <f>SUM(B14:O14)</f>
        <v>0.28472222222222221</v>
      </c>
      <c r="T8" s="72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</row>
    <row r="9" spans="1:46" s="2" customFormat="1" ht="19.899999999999999" customHeight="1" x14ac:dyDescent="0.25">
      <c r="A9" s="25"/>
      <c r="B9" s="5">
        <f>VLOOKUP(B8,N°H.!A1:D769,2,FALSE)</f>
        <v>0.26805555555555555</v>
      </c>
      <c r="C9" s="6">
        <f>VLOOKUP(B8,N°H.!A1:D769,3,FALSE)</f>
        <v>0.7597222222222223</v>
      </c>
      <c r="D9" s="7">
        <f>VLOOKUP(D8,N°H.!A1:D769,2,FALSE)</f>
        <v>0.25138888888888888</v>
      </c>
      <c r="E9" s="8">
        <f>VLOOKUP(D8,N°H.!A1:D769,3,FALSE)</f>
        <v>0.72430555555555554</v>
      </c>
      <c r="F9" s="5" t="str">
        <f>VLOOKUP(F8,N°H.!A1:D769,2,FALSE)</f>
        <v>.</v>
      </c>
      <c r="G9" s="6" t="str">
        <f>VLOOKUP(F8,N°H.!A1:D769,3,FALSE)</f>
        <v>.</v>
      </c>
      <c r="H9" s="7" t="str">
        <f>VLOOKUP(H8,N°H.!A1:D769,2,FALSE)</f>
        <v>.</v>
      </c>
      <c r="I9" s="8" t="str">
        <f>VLOOKUP(H8,N°H.!A1:D769,3,FALSE)</f>
        <v>.</v>
      </c>
      <c r="J9" s="5" t="str">
        <f>VLOOKUP(J8,N°H.!A1:D769,2,FALSE)</f>
        <v>.</v>
      </c>
      <c r="K9" s="75" t="str">
        <f>VLOOKUP(J8,N°H.!A1:D769,3,FALSE)</f>
        <v>.</v>
      </c>
      <c r="L9" s="5" t="str">
        <f>VLOOKUP(L8,N°H.!A1:D769,2,FALSE)</f>
        <v>.</v>
      </c>
      <c r="M9" s="76" t="str">
        <f>VLOOKUP(L8,N°H.!A1:D769,3,FALSE)</f>
        <v>.</v>
      </c>
      <c r="N9" s="7" t="str">
        <f>VLOOKUP(N8,N°H.!A1:D769,2,FALSE)</f>
        <v>.</v>
      </c>
      <c r="O9" s="6" t="str">
        <f>VLOOKUP(N8,N°H.!A1:D769,3,FALSE)</f>
        <v>.</v>
      </c>
      <c r="P9" s="10"/>
      <c r="Q9" s="67" t="s">
        <v>134</v>
      </c>
      <c r="R9" s="68">
        <f>A15</f>
        <v>25</v>
      </c>
      <c r="S9" s="69">
        <f>SUM(B18:O18)</f>
        <v>0</v>
      </c>
      <c r="T9" s="71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</row>
    <row r="10" spans="1:46" s="36" customFormat="1" ht="19.899999999999999" customHeight="1" x14ac:dyDescent="0.25">
      <c r="A10" s="34"/>
      <c r="B10" s="113">
        <f>VLOOKUP(B8,N°H.!A1:D769,4,FALSE)</f>
        <v>0.37083333333333335</v>
      </c>
      <c r="C10" s="114"/>
      <c r="D10" s="113">
        <f>VLOOKUP(D8,N°H.!A1:D769,4,FALSE)</f>
        <v>0.40972222222222227</v>
      </c>
      <c r="E10" s="114"/>
      <c r="F10" s="113" t="str">
        <f>VLOOKUP(F8,N°H.!A1:D769,4,FALSE)</f>
        <v>.</v>
      </c>
      <c r="G10" s="114"/>
      <c r="H10" s="113" t="str">
        <f>VLOOKUP(H8,N°H.!A1:D769,4,FALSE)</f>
        <v>.</v>
      </c>
      <c r="I10" s="114"/>
      <c r="J10" s="113" t="str">
        <f>VLOOKUP(J8,N°H.!A1:D769,4,FALSE)</f>
        <v>.</v>
      </c>
      <c r="K10" s="114"/>
      <c r="L10" s="113" t="str">
        <f>VLOOKUP(L8,N°H.!A1:D769,4,FALSE)</f>
        <v>.</v>
      </c>
      <c r="M10" s="114"/>
      <c r="N10" s="113" t="str">
        <f>VLOOKUP(N8,N°H.!A1:D769,4,FALSE)</f>
        <v>.</v>
      </c>
      <c r="O10" s="114"/>
      <c r="P10" s="35"/>
      <c r="Q10" s="67" t="s">
        <v>134</v>
      </c>
      <c r="R10" s="68">
        <f>A19</f>
        <v>26</v>
      </c>
      <c r="S10" s="69">
        <f>SUM(B22:O22)</f>
        <v>0</v>
      </c>
      <c r="T10" s="70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</row>
    <row r="11" spans="1:46" s="2" customFormat="1" ht="18" customHeight="1" x14ac:dyDescent="0.25">
      <c r="A11" s="23">
        <f>A7+1</f>
        <v>24</v>
      </c>
      <c r="B11" s="117">
        <f>N7+1</f>
        <v>43627</v>
      </c>
      <c r="C11" s="118"/>
      <c r="D11" s="117">
        <f>B11+1</f>
        <v>43628</v>
      </c>
      <c r="E11" s="118"/>
      <c r="F11" s="117">
        <f>D11+1</f>
        <v>43629</v>
      </c>
      <c r="G11" s="118"/>
      <c r="H11" s="117">
        <f>F11+1</f>
        <v>43630</v>
      </c>
      <c r="I11" s="118"/>
      <c r="J11" s="117">
        <f>H11+1</f>
        <v>43631</v>
      </c>
      <c r="K11" s="118"/>
      <c r="L11" s="117">
        <f>J11+1</f>
        <v>43632</v>
      </c>
      <c r="M11" s="118"/>
      <c r="N11" s="117">
        <f>L11+1</f>
        <v>43633</v>
      </c>
      <c r="O11" s="118"/>
      <c r="P11" s="10"/>
      <c r="Q11" s="67" t="s">
        <v>134</v>
      </c>
      <c r="R11" s="68">
        <f>A23</f>
        <v>27</v>
      </c>
      <c r="S11" s="69">
        <f>SUM(B26:O26)</f>
        <v>0</v>
      </c>
      <c r="T11" s="71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</row>
    <row r="12" spans="1:46" s="4" customFormat="1" ht="20.45" customHeight="1" x14ac:dyDescent="0.25">
      <c r="A12" s="25"/>
      <c r="B12" s="115"/>
      <c r="C12" s="116"/>
      <c r="D12" s="115"/>
      <c r="E12" s="116"/>
      <c r="F12" s="115"/>
      <c r="G12" s="116"/>
      <c r="H12" s="119"/>
      <c r="I12" s="120"/>
      <c r="J12" s="115" t="s">
        <v>9</v>
      </c>
      <c r="K12" s="116"/>
      <c r="L12" s="125" t="s">
        <v>7</v>
      </c>
      <c r="M12" s="125"/>
      <c r="N12" s="119"/>
      <c r="O12" s="120"/>
      <c r="P12" s="11"/>
      <c r="Q12" s="72"/>
      <c r="R12" s="61" t="s">
        <v>138</v>
      </c>
      <c r="S12" s="73">
        <f>SUM(S6:S11)</f>
        <v>2.0500000000000003</v>
      </c>
      <c r="T12" s="74"/>
      <c r="U12" s="11"/>
      <c r="V12" s="10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</row>
    <row r="13" spans="1:46" s="2" customFormat="1" ht="19.899999999999999" customHeight="1" x14ac:dyDescent="0.25">
      <c r="A13" s="25"/>
      <c r="B13" s="5" t="str">
        <f>VLOOKUP(B12,N°H.!A1:D769,2,FALSE)</f>
        <v>.</v>
      </c>
      <c r="C13" s="6" t="str">
        <f>VLOOKUP(B12,N°H.!A1:D769,3,FALSE)</f>
        <v>.</v>
      </c>
      <c r="D13" s="5" t="str">
        <f>VLOOKUP(D12,N°H.!A1:D769,2,FALSE)</f>
        <v>.</v>
      </c>
      <c r="E13" s="6" t="str">
        <f>VLOOKUP(D12,N°H.!A1:D769,3,FALSE)</f>
        <v>.</v>
      </c>
      <c r="F13" s="5" t="str">
        <f>VLOOKUP(F12,N°H.!A1:D769,2,FALSE)</f>
        <v>.</v>
      </c>
      <c r="G13" s="6" t="str">
        <f>VLOOKUP(F12,N°H.!A1:D769,3,FALSE)</f>
        <v>.</v>
      </c>
      <c r="H13" s="5" t="str">
        <f>VLOOKUP(H12,N°H.!A1:D769,2,FALSE)</f>
        <v>.</v>
      </c>
      <c r="I13" s="6" t="str">
        <f>VLOOKUP(H12,N°H.!A1:D769,3,FALSE)</f>
        <v>.</v>
      </c>
      <c r="J13" s="5" t="str">
        <f>VLOOKUP(J12,N°H.!A1:D769,2,FALSE)</f>
        <v>.</v>
      </c>
      <c r="K13" s="6" t="str">
        <f>VLOOKUP(J12,N°H.!A1:D769,3,FALSE)</f>
        <v>.</v>
      </c>
      <c r="L13" s="5" t="str">
        <f>VLOOKUP(L12,N°H.!A1:D769,2,FALSE)</f>
        <v>.</v>
      </c>
      <c r="M13" s="6" t="str">
        <f>VLOOKUP(L12,N°H.!A1:D769,3,FALSE)</f>
        <v>.</v>
      </c>
      <c r="N13" s="5" t="str">
        <f>VLOOKUP(N12,N°H.!A1:D769,2,FALSE)</f>
        <v>.</v>
      </c>
      <c r="O13" s="6" t="str">
        <f>VLOOKUP(N12,N°H.!A1:D769,3,FALSE)</f>
        <v>.</v>
      </c>
      <c r="P13" s="10"/>
      <c r="Q13" s="10"/>
      <c r="R13" s="61" t="s">
        <v>142</v>
      </c>
      <c r="S13" s="73">
        <f>SUM(G32:G68)</f>
        <v>0.34166666666666679</v>
      </c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</row>
    <row r="14" spans="1:46" s="36" customFormat="1" ht="19.899999999999999" customHeight="1" x14ac:dyDescent="0.25">
      <c r="A14" s="34"/>
      <c r="B14" s="113" t="str">
        <f>VLOOKUP(B12,N°H.!A1:D769,4,FALSE)</f>
        <v>.</v>
      </c>
      <c r="C14" s="114"/>
      <c r="D14" s="113" t="str">
        <f>VLOOKUP(D12,N°H.!A1:D769,4,FALSE)</f>
        <v>.</v>
      </c>
      <c r="E14" s="114"/>
      <c r="F14" s="113" t="str">
        <f>VLOOKUP(F12,N°H.!A1:D769,4,FALSE)</f>
        <v>.</v>
      </c>
      <c r="G14" s="114"/>
      <c r="H14" s="113" t="str">
        <f>VLOOKUP(H12,N°H.!A1:D769,4,FALSE)</f>
        <v>.</v>
      </c>
      <c r="I14" s="114"/>
      <c r="J14" s="113">
        <f>VLOOKUP(J12,N°H.!A1:D769,4,FALSE)</f>
        <v>0.28472222222222221</v>
      </c>
      <c r="K14" s="114"/>
      <c r="L14" s="113" t="str">
        <f>VLOOKUP(L12,N°H.!A1:D769,4,FALSE)</f>
        <v>.</v>
      </c>
      <c r="M14" s="114"/>
      <c r="N14" s="113" t="str">
        <f>VLOOKUP(N12,N°H.!A1:D769,4,FALSE)</f>
        <v>.</v>
      </c>
      <c r="O14" s="114"/>
      <c r="P14" s="35"/>
      <c r="Q14" s="35"/>
      <c r="R14" s="61" t="s">
        <v>143</v>
      </c>
      <c r="S14" s="95">
        <f>SUM(H32:H68)</f>
        <v>0.56944444444444442</v>
      </c>
      <c r="T14" s="10">
        <f t="shared" ref="T14:U14" si="0">(I35-I50)*24</f>
        <v>0</v>
      </c>
      <c r="U14" s="10">
        <f t="shared" si="0"/>
        <v>0</v>
      </c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</row>
    <row r="15" spans="1:46" s="2" customFormat="1" ht="18" customHeight="1" x14ac:dyDescent="0.25">
      <c r="A15" s="25">
        <f>A11+1</f>
        <v>25</v>
      </c>
      <c r="B15" s="117">
        <f>N11+1</f>
        <v>43634</v>
      </c>
      <c r="C15" s="118"/>
      <c r="D15" s="117">
        <f>B15+1</f>
        <v>43635</v>
      </c>
      <c r="E15" s="118"/>
      <c r="F15" s="117">
        <f>D15+1</f>
        <v>43636</v>
      </c>
      <c r="G15" s="118"/>
      <c r="H15" s="117">
        <f>F15+1</f>
        <v>43637</v>
      </c>
      <c r="I15" s="118"/>
      <c r="J15" s="117">
        <f>H15+1</f>
        <v>43638</v>
      </c>
      <c r="K15" s="118"/>
      <c r="L15" s="117">
        <f>J15+1</f>
        <v>43639</v>
      </c>
      <c r="M15" s="118"/>
      <c r="N15" s="117">
        <f>L15+1</f>
        <v>43640</v>
      </c>
      <c r="O15" s="118"/>
      <c r="P15" s="10"/>
      <c r="Q15" s="11"/>
      <c r="R15" s="57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</row>
    <row r="16" spans="1:46" s="4" customFormat="1" ht="20.45" customHeight="1" x14ac:dyDescent="0.25">
      <c r="A16" s="25"/>
      <c r="B16" s="115"/>
      <c r="C16" s="116"/>
      <c r="D16" s="115"/>
      <c r="E16" s="116"/>
      <c r="F16" s="115"/>
      <c r="G16" s="116"/>
      <c r="H16" s="115"/>
      <c r="I16" s="116"/>
      <c r="J16" s="115"/>
      <c r="K16" s="116"/>
      <c r="L16" s="115"/>
      <c r="M16" s="116"/>
      <c r="N16" s="115"/>
      <c r="O16" s="116"/>
      <c r="P16" s="11"/>
      <c r="Q16" s="11"/>
      <c r="R16" s="57"/>
      <c r="S16" s="11"/>
      <c r="T16" s="11"/>
      <c r="U16" s="11"/>
      <c r="V16" s="10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</row>
    <row r="17" spans="1:46" s="2" customFormat="1" ht="19.899999999999999" customHeight="1" x14ac:dyDescent="0.25">
      <c r="A17" s="25"/>
      <c r="B17" s="5" t="str">
        <f>VLOOKUP(B16,N°H.!A1:D769,2,FALSE)</f>
        <v>.</v>
      </c>
      <c r="C17" s="6" t="str">
        <f>VLOOKUP(B16,N°H.!A1:D769,3,FALSE)</f>
        <v>.</v>
      </c>
      <c r="D17" s="5" t="str">
        <f>VLOOKUP(D16,N°H.!A1:D769,2,FALSE)</f>
        <v>.</v>
      </c>
      <c r="E17" s="6" t="str">
        <f>VLOOKUP(D16,N°H.!A1:D769,3,FALSE)</f>
        <v>.</v>
      </c>
      <c r="F17" s="5" t="str">
        <f>VLOOKUP(F16,N°H.!A1:D769,2,FALSE)</f>
        <v>.</v>
      </c>
      <c r="G17" s="6" t="str">
        <f>VLOOKUP(F16,N°H.!A1:D769,3,FALSE)</f>
        <v>.</v>
      </c>
      <c r="H17" s="5" t="str">
        <f>VLOOKUP(H16,N°H.!A1:D769,2,FALSE)</f>
        <v>.</v>
      </c>
      <c r="I17" s="6" t="str">
        <f>VLOOKUP(H16,N°H.!A1:D769,3,FALSE)</f>
        <v>.</v>
      </c>
      <c r="J17" s="5" t="str">
        <f>VLOOKUP(J16,N°H.!A1:D769,2,FALSE)</f>
        <v>.</v>
      </c>
      <c r="K17" s="6" t="str">
        <f>VLOOKUP(J16,N°H.!A1:D769,3,FALSE)</f>
        <v>.</v>
      </c>
      <c r="L17" s="5" t="str">
        <f>VLOOKUP(L16,N°H.!A1:D769,2,FALSE)</f>
        <v>.</v>
      </c>
      <c r="M17" s="6" t="str">
        <f>VLOOKUP(L16,N°H.!A1:D769,3,FALSE)</f>
        <v>.</v>
      </c>
      <c r="N17" s="5" t="str">
        <f>VLOOKUP(N16,N°H.!A1:D769,2,FALSE)</f>
        <v>.</v>
      </c>
      <c r="O17" s="6" t="str">
        <f>VLOOKUP(N16,N°H.!A1:D769,3,FALSE)</f>
        <v>.</v>
      </c>
      <c r="P17" s="10"/>
      <c r="Q17" s="10"/>
      <c r="R17" s="10"/>
      <c r="S17" s="10"/>
      <c r="T17" s="10"/>
      <c r="U17" s="11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</row>
    <row r="18" spans="1:46" s="36" customFormat="1" ht="19.899999999999999" customHeight="1" x14ac:dyDescent="0.25">
      <c r="A18" s="34"/>
      <c r="B18" s="113" t="str">
        <f>VLOOKUP(B16,N°H.!A1:D769,4,FALSE)</f>
        <v>.</v>
      </c>
      <c r="C18" s="114"/>
      <c r="D18" s="113" t="str">
        <f>VLOOKUP(D16,N°H.!A1:D769,4,FALSE)</f>
        <v>.</v>
      </c>
      <c r="E18" s="114"/>
      <c r="F18" s="113" t="str">
        <f>VLOOKUP(F16,N°H.!A1:D769,4,FALSE)</f>
        <v>.</v>
      </c>
      <c r="G18" s="114"/>
      <c r="H18" s="113" t="str">
        <f>VLOOKUP(H16,N°H.!A1:D769,4,FALSE)</f>
        <v>.</v>
      </c>
      <c r="I18" s="114"/>
      <c r="J18" s="113" t="str">
        <f>VLOOKUP(J16,N°H.!A1:D769,4,FALSE)</f>
        <v>.</v>
      </c>
      <c r="K18" s="114"/>
      <c r="L18" s="113" t="str">
        <f>VLOOKUP(L16,N°H.!A1:D769,4,FALSE)</f>
        <v>.</v>
      </c>
      <c r="M18" s="114"/>
      <c r="N18" s="113" t="str">
        <f>VLOOKUP(N16,N°H.!A1:D769,4,FALSE)</f>
        <v>.</v>
      </c>
      <c r="O18" s="114"/>
      <c r="P18" s="35"/>
      <c r="Q18" s="129" t="s">
        <v>136</v>
      </c>
      <c r="R18" s="129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</row>
    <row r="19" spans="1:46" s="2" customFormat="1" ht="18" customHeight="1" x14ac:dyDescent="0.25">
      <c r="A19" s="25">
        <f>A15+1</f>
        <v>26</v>
      </c>
      <c r="B19" s="117">
        <f>IF(N15=EOMONTH($Q$5,0),"",N15+1)</f>
        <v>43641</v>
      </c>
      <c r="C19" s="118"/>
      <c r="D19" s="117">
        <f>IF(MAX($B$19:B$19,$N$15)=EOMONTH($Q$5,0),"",B19+1)</f>
        <v>43642</v>
      </c>
      <c r="E19" s="118"/>
      <c r="F19" s="117">
        <f>IF(MAX($B$19:D$19,$N$15)=EOMONTH($Q$5,0),"",D19+1)</f>
        <v>43643</v>
      </c>
      <c r="G19" s="118"/>
      <c r="H19" s="121">
        <f>IF(MAX($B$19:F$19,$N$15)=EOMONTH($Q$5,0),"",F19+1)</f>
        <v>43644</v>
      </c>
      <c r="I19" s="122"/>
      <c r="J19" s="121">
        <f>IF(MAX($B$19:H$19,$N$15)=EOMONTH($Q$5,0),"",H19+1)</f>
        <v>43645</v>
      </c>
      <c r="K19" s="122"/>
      <c r="L19" s="121" t="str">
        <f>IF(MAX($B$19:J$19,$N$15)=EOMONTH($Q$5,0),"",J19+1)</f>
        <v/>
      </c>
      <c r="M19" s="122"/>
      <c r="N19" s="121" t="str">
        <f>IF(MAX($B$19:L$19,$N$15)=EOMONTH($Q$5,0),"",L19+1)</f>
        <v/>
      </c>
      <c r="O19" s="122"/>
      <c r="P19" s="10"/>
      <c r="Q19" s="10"/>
      <c r="R19" s="57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</row>
    <row r="20" spans="1:46" s="4" customFormat="1" ht="20.45" customHeight="1" x14ac:dyDescent="0.25">
      <c r="A20" s="25"/>
      <c r="B20" s="115"/>
      <c r="C20" s="116"/>
      <c r="D20" s="115"/>
      <c r="E20" s="116"/>
      <c r="F20" s="115"/>
      <c r="G20" s="116"/>
      <c r="H20" s="115"/>
      <c r="I20" s="116"/>
      <c r="J20" s="119"/>
      <c r="K20" s="120"/>
      <c r="L20" s="115"/>
      <c r="M20" s="116"/>
      <c r="N20" s="115"/>
      <c r="O20" s="116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</row>
    <row r="21" spans="1:46" s="2" customFormat="1" ht="19.899999999999999" customHeight="1" x14ac:dyDescent="0.25">
      <c r="A21" s="25"/>
      <c r="B21" s="5" t="str">
        <f>VLOOKUP(B20,N°H.!A1:D769,2,FALSE)</f>
        <v>.</v>
      </c>
      <c r="C21" s="6" t="str">
        <f>VLOOKUP(B20,N°H.!A1:D769,3,FALSE)</f>
        <v>.</v>
      </c>
      <c r="D21" s="7" t="str">
        <f>VLOOKUP(D20,N°H.!A1:D769,2,FALSE)</f>
        <v>.</v>
      </c>
      <c r="E21" s="8" t="str">
        <f>VLOOKUP(D20,N°H.!A1:D769,3,FALSE)</f>
        <v>.</v>
      </c>
      <c r="F21" s="7" t="str">
        <f>VLOOKUP(F20,N°H.!A1:D769,2,FALSE)</f>
        <v>.</v>
      </c>
      <c r="G21" s="8" t="str">
        <f>VLOOKUP(F20,N°H.!A1:D769,3,FALSE)</f>
        <v>.</v>
      </c>
      <c r="H21" s="5" t="str">
        <f>VLOOKUP(H20,N°H.!A1:D769,2,FALSE)</f>
        <v>.</v>
      </c>
      <c r="I21" s="6" t="str">
        <f>VLOOKUP(H20,N°H.!A1:D769,3,FALSE)</f>
        <v>.</v>
      </c>
      <c r="J21" s="7" t="str">
        <f>VLOOKUP(J20,N°H.!A1:D769,2,FALSE)</f>
        <v>.</v>
      </c>
      <c r="K21" s="8" t="str">
        <f>VLOOKUP(J20,N°H.!A1:D769,3,FALSE)</f>
        <v>.</v>
      </c>
      <c r="L21" s="5" t="str">
        <f>VLOOKUP(L20,N°H.!A1:D769,2,FALSE)</f>
        <v>.</v>
      </c>
      <c r="M21" s="6" t="str">
        <f>VLOOKUP(L20,N°H.!A1:D769,3,FALSE)</f>
        <v>.</v>
      </c>
      <c r="N21" s="5" t="str">
        <f>VLOOKUP(N20,N°H.!A1:D769,2,FALSE)</f>
        <v>.</v>
      </c>
      <c r="O21" s="6" t="str">
        <f>VLOOKUP(N20,N°H.!A1:D769,3,FALSE)</f>
        <v>.</v>
      </c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</row>
    <row r="22" spans="1:46" s="36" customFormat="1" ht="19.899999999999999" customHeight="1" x14ac:dyDescent="0.25">
      <c r="A22" s="34"/>
      <c r="B22" s="113" t="str">
        <f>VLOOKUP(B20,N°H.!A1:D769,4,FALSE)</f>
        <v>.</v>
      </c>
      <c r="C22" s="114"/>
      <c r="D22" s="113" t="str">
        <f>VLOOKUP(D20,N°H.!A1:D769,4,FALSE)</f>
        <v>.</v>
      </c>
      <c r="E22" s="114"/>
      <c r="F22" s="113" t="str">
        <f>VLOOKUP(F20,N°H.!A1:D769,4,FALSE)</f>
        <v>.</v>
      </c>
      <c r="G22" s="114"/>
      <c r="H22" s="113" t="str">
        <f>VLOOKUP(H20,N°H.!A1:D769,4,FALSE)</f>
        <v>.</v>
      </c>
      <c r="I22" s="114"/>
      <c r="J22" s="113" t="str">
        <f>VLOOKUP(J20,N°H.!A1:D769,4,FALSE)</f>
        <v>.</v>
      </c>
      <c r="K22" s="114"/>
      <c r="L22" s="113" t="str">
        <f>VLOOKUP(L20,N°H.!A1:D769,4,FALSE)</f>
        <v>.</v>
      </c>
      <c r="M22" s="114"/>
      <c r="N22" s="113" t="str">
        <f>VLOOKUP(N20,N°H.!A1:D769,4,FALSE)</f>
        <v>.</v>
      </c>
      <c r="O22" s="114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</row>
    <row r="23" spans="1:46" ht="18" customHeight="1" x14ac:dyDescent="0.25">
      <c r="A23" s="26">
        <f>A19+1</f>
        <v>27</v>
      </c>
      <c r="B23" s="109" t="str">
        <f>IF(MAX(B19:N19)=EOMONTH($Q$5,0),"",N19+1)</f>
        <v/>
      </c>
      <c r="C23" s="109"/>
      <c r="D23" s="109" t="str">
        <f>IF(MAX($B$23:B$23,$B$19:$N$19)=EOMONTH($Q$5,0),"",B23+1)</f>
        <v/>
      </c>
      <c r="E23" s="109"/>
      <c r="F23" s="109" t="str">
        <f>IF(MAX($B$23:D$23,$B$19:$N$19)=EOMONTH($Q$5,0),"",D23+1)</f>
        <v/>
      </c>
      <c r="G23" s="109"/>
      <c r="H23" s="109" t="str">
        <f>IF(MAX($B$23:F$23,$B$19:$N$19)=EOMONTH($Q$5,0),"",F23+1)</f>
        <v/>
      </c>
      <c r="I23" s="109"/>
      <c r="J23" s="109" t="str">
        <f>IF(MAX($B$23:F$23,$B$19:$N$19)=EOMONTH($Q$5,0),"",F23+1)</f>
        <v/>
      </c>
      <c r="K23" s="109"/>
      <c r="L23" s="109" t="str">
        <f>IF(MAX($B$23:F$23,$B$19:$N$19)=EOMONTH($Q$5,0),"",F23+1)</f>
        <v/>
      </c>
      <c r="M23" s="109"/>
      <c r="N23" s="109" t="str">
        <f>IF(MAX($B$23:F$23,$B$19:$N$19)=EOMONTH($Q$5,0),"",F23+1)</f>
        <v/>
      </c>
      <c r="O23" s="109"/>
      <c r="P23" s="9"/>
      <c r="Q23" s="9"/>
      <c r="R23" s="58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</row>
    <row r="24" spans="1:46" ht="20.45" customHeight="1" x14ac:dyDescent="0.25">
      <c r="A24" s="26"/>
      <c r="B24" s="110"/>
      <c r="C24" s="110"/>
      <c r="D24" s="110"/>
      <c r="E24" s="110"/>
      <c r="F24" s="110"/>
      <c r="G24" s="110"/>
      <c r="H24" s="111"/>
      <c r="I24" s="112"/>
      <c r="J24" s="110"/>
      <c r="K24" s="110"/>
      <c r="L24" s="110"/>
      <c r="M24" s="110"/>
      <c r="N24" s="110"/>
      <c r="O24" s="110"/>
      <c r="P24" s="9"/>
      <c r="Q24" s="9"/>
      <c r="R24" s="58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</row>
    <row r="25" spans="1:46" ht="19.899999999999999" customHeight="1" x14ac:dyDescent="0.25">
      <c r="A25" s="26"/>
      <c r="B25" s="16" t="str">
        <f>VLOOKUP(B24,N°H.!A1:D769,2,FALSE)</f>
        <v>.</v>
      </c>
      <c r="C25" s="6" t="str">
        <f>VLOOKUP(B24,N°H.!A1:D769,3,FALSE)</f>
        <v>.</v>
      </c>
      <c r="D25" s="18" t="str">
        <f>VLOOKUP(D24,N°H.!A1:D769,2,FALSE)</f>
        <v>.</v>
      </c>
      <c r="E25" s="19" t="str">
        <f>VLOOKUP(D24,N°H.!A1:D769,3,FALSE)</f>
        <v>.</v>
      </c>
      <c r="F25" s="18" t="str">
        <f>VLOOKUP(F24,N°H.!A1:D769,2,FALSE)</f>
        <v>.</v>
      </c>
      <c r="G25" s="19" t="str">
        <f>VLOOKUP(F24,N°H.!A1:D769,3,FALSE)</f>
        <v>.</v>
      </c>
      <c r="H25" s="16" t="str">
        <f>VLOOKUP(H24,N°H.!A1:D769,2,FALSE)</f>
        <v>.</v>
      </c>
      <c r="I25" s="17" t="str">
        <f>VLOOKUP(H24,N°H.!A1:D769,3,FALSE)</f>
        <v>.</v>
      </c>
      <c r="J25" s="18" t="str">
        <f>VLOOKUP(J24,N°H.!A1:D769,2,FALSE)</f>
        <v>.</v>
      </c>
      <c r="K25" s="19" t="str">
        <f>VLOOKUP(J24,N°H.!A1:D769,3,FALSE)</f>
        <v>.</v>
      </c>
      <c r="L25" s="16" t="str">
        <f>VLOOKUP(L24,N°H.!A1:D769,2,FALSE)</f>
        <v>.</v>
      </c>
      <c r="M25" s="17" t="str">
        <f>VLOOKUP(L24,N°H.!A1:D769,3,FALSE)</f>
        <v>.</v>
      </c>
      <c r="N25" s="16" t="str">
        <f>VLOOKUP(N24,N°H.!A1:D769,2,FALSE)</f>
        <v>.</v>
      </c>
      <c r="O25" s="17" t="str">
        <f>VLOOKUP(N24,N°H.!A1:D769,3,FALSE)</f>
        <v>.</v>
      </c>
      <c r="P25" s="9"/>
      <c r="Q25" s="9"/>
      <c r="R25" s="58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</row>
    <row r="26" spans="1:46" s="33" customFormat="1" ht="19.899999999999999" customHeight="1" x14ac:dyDescent="0.25">
      <c r="A26" s="66"/>
      <c r="B26" s="97" t="str">
        <f>VLOOKUP(B24,N°H.!A1:D769,4,FALSE)</f>
        <v>.</v>
      </c>
      <c r="C26" s="97"/>
      <c r="D26" s="97" t="str">
        <f>VLOOKUP(D24,N°H.!A1:D769,4,FALSE)</f>
        <v>.</v>
      </c>
      <c r="E26" s="97"/>
      <c r="F26" s="97" t="str">
        <f>VLOOKUP(F24,N°H.!A1:D769,4,FALSE)</f>
        <v>.</v>
      </c>
      <c r="G26" s="97"/>
      <c r="H26" s="98" t="str">
        <f>VLOOKUP(H24,N°H.!A1:D769,4,FALSE)</f>
        <v>.</v>
      </c>
      <c r="I26" s="99"/>
      <c r="J26" s="97" t="str">
        <f>VLOOKUP(J24,N°H.!A1:D769,4,FALSE)</f>
        <v>.</v>
      </c>
      <c r="K26" s="97"/>
      <c r="L26" s="97" t="str">
        <f>VLOOKUP(L24,N°H.!A1:D769,4,FALSE)</f>
        <v>.</v>
      </c>
      <c r="M26" s="97"/>
      <c r="N26" s="97" t="str">
        <f>VLOOKUP(N24,N°H.!A1:D769,4,FALSE)</f>
        <v>.</v>
      </c>
      <c r="O26" s="97"/>
      <c r="P26" s="37"/>
      <c r="Q26" s="37"/>
      <c r="R26" s="59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</row>
    <row r="27" spans="1:46" x14ac:dyDescent="0.25">
      <c r="A27" s="65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58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</row>
    <row r="28" spans="1:46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58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</row>
    <row r="29" spans="1:46" x14ac:dyDescent="0.25">
      <c r="A29" s="9"/>
      <c r="B29" s="9"/>
      <c r="C29" s="9"/>
      <c r="D29" s="9"/>
      <c r="E29" s="91">
        <v>0.28472222222222221</v>
      </c>
      <c r="F29" s="9"/>
      <c r="G29" s="9"/>
      <c r="H29" s="9" t="s">
        <v>9</v>
      </c>
      <c r="I29" s="9"/>
      <c r="J29" s="9"/>
      <c r="K29" s="9"/>
      <c r="L29" s="9"/>
      <c r="M29" s="9"/>
      <c r="N29" s="9"/>
      <c r="O29" s="9"/>
      <c r="P29" s="9"/>
      <c r="Q29" s="9"/>
      <c r="R29" s="58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</row>
    <row r="30" spans="1:46" x14ac:dyDescent="0.25">
      <c r="A30" s="9"/>
      <c r="B30" s="105" t="s">
        <v>139</v>
      </c>
      <c r="C30" s="105"/>
      <c r="D30" s="105"/>
      <c r="E30" s="100" t="s">
        <v>140</v>
      </c>
      <c r="F30" s="104" t="s">
        <v>141</v>
      </c>
      <c r="G30" s="102" t="s">
        <v>144</v>
      </c>
      <c r="H30" s="107" t="s">
        <v>145</v>
      </c>
      <c r="I30" s="9"/>
      <c r="J30" s="9"/>
      <c r="K30" s="9"/>
      <c r="L30" s="9"/>
      <c r="M30" s="9"/>
      <c r="N30" s="9"/>
      <c r="O30" s="9"/>
      <c r="P30" s="9"/>
      <c r="Q30" s="9"/>
      <c r="R30" s="58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</row>
    <row r="31" spans="1:46" x14ac:dyDescent="0.25">
      <c r="A31" s="9"/>
      <c r="B31" s="105"/>
      <c r="C31" s="105"/>
      <c r="D31" s="105"/>
      <c r="E31" s="101"/>
      <c r="F31" s="103"/>
      <c r="G31" s="103"/>
      <c r="H31" s="108"/>
      <c r="I31" s="9"/>
      <c r="J31" s="9"/>
      <c r="K31" s="9"/>
      <c r="L31" s="9"/>
      <c r="M31" s="9"/>
      <c r="N31" s="9"/>
      <c r="O31" s="9"/>
      <c r="P31" s="9"/>
      <c r="Q31" s="9"/>
      <c r="R31" s="58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</row>
    <row r="32" spans="1:46" x14ac:dyDescent="0.25">
      <c r="A32" s="79"/>
      <c r="B32" s="106" t="str">
        <f>B3</f>
        <v/>
      </c>
      <c r="C32" s="106"/>
      <c r="D32" s="106"/>
      <c r="E32" s="80">
        <f>B4</f>
        <v>0</v>
      </c>
      <c r="F32" s="84">
        <f>IFERROR(B6-0,0)</f>
        <v>0</v>
      </c>
      <c r="G32" s="84">
        <f>IFERROR(B6-E28,0)</f>
        <v>0</v>
      </c>
      <c r="H32" s="93" t="str">
        <f>IF(E32=H29,"6:50","")</f>
        <v/>
      </c>
      <c r="I32" s="37"/>
      <c r="J32" s="9"/>
      <c r="K32" s="9"/>
      <c r="L32" s="9"/>
      <c r="M32" s="9"/>
      <c r="N32" s="9"/>
      <c r="O32" s="9"/>
      <c r="P32" s="9"/>
      <c r="Q32" s="9"/>
      <c r="R32" s="58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</row>
    <row r="33" spans="1:46" x14ac:dyDescent="0.25">
      <c r="A33" s="79"/>
      <c r="B33" s="96" t="str">
        <f>D3</f>
        <v/>
      </c>
      <c r="C33" s="96"/>
      <c r="D33" s="96"/>
      <c r="E33" s="81">
        <f>D4</f>
        <v>0</v>
      </c>
      <c r="F33" s="84">
        <f>IFERROR(D6-0,0)</f>
        <v>0</v>
      </c>
      <c r="G33" s="84">
        <f>IFERROR(D6-E29,0)</f>
        <v>0</v>
      </c>
      <c r="H33" s="94" t="str">
        <f>IF(E33=H29,"6:50","")</f>
        <v/>
      </c>
      <c r="I33" s="37"/>
      <c r="J33" s="9"/>
      <c r="K33" s="9"/>
      <c r="L33" s="9"/>
      <c r="M33" s="9"/>
      <c r="N33" s="9"/>
      <c r="O33" s="9"/>
      <c r="P33" s="9"/>
      <c r="Q33" s="9"/>
      <c r="R33" s="58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</row>
    <row r="34" spans="1:46" x14ac:dyDescent="0.25">
      <c r="A34" s="79"/>
      <c r="B34" s="96" t="str">
        <f>F3</f>
        <v/>
      </c>
      <c r="C34" s="96"/>
      <c r="D34" s="96"/>
      <c r="E34" s="81">
        <f>F4</f>
        <v>0</v>
      </c>
      <c r="F34" s="84">
        <f>IFERROR(F6-0,0)</f>
        <v>0</v>
      </c>
      <c r="G34" s="84">
        <f>IFERROR(F6-E29,0)</f>
        <v>0</v>
      </c>
      <c r="H34" s="94" t="str">
        <f>IF(E34=H29,"6:50","")</f>
        <v/>
      </c>
      <c r="I34" s="37"/>
      <c r="J34" s="9"/>
      <c r="K34" s="9"/>
      <c r="L34" s="9"/>
      <c r="M34" s="9"/>
      <c r="N34" s="9"/>
      <c r="O34" s="9"/>
      <c r="P34" s="9"/>
      <c r="Q34" s="9"/>
      <c r="R34" s="58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</row>
    <row r="35" spans="1:46" x14ac:dyDescent="0.25">
      <c r="A35" s="79"/>
      <c r="B35" s="96">
        <f>H3</f>
        <v>43616</v>
      </c>
      <c r="C35" s="96"/>
      <c r="D35" s="96"/>
      <c r="E35" s="81" t="str">
        <f>H4</f>
        <v>COMPH</v>
      </c>
      <c r="F35" s="84">
        <f>IFERROR(H6-0,0)</f>
        <v>0.28472222222222221</v>
      </c>
      <c r="G35" s="84">
        <f>IFERROR(H6-E29,0)</f>
        <v>0</v>
      </c>
      <c r="H35" s="94">
        <f>IFERROR(VLOOKUP(E35,N°H.!$A$262:$D$268,4,0),"")</f>
        <v>0.28472222222222221</v>
      </c>
      <c r="I35" s="37"/>
      <c r="J35" s="9"/>
      <c r="K35" s="9"/>
      <c r="L35" s="9"/>
      <c r="M35" s="9"/>
      <c r="N35" s="9"/>
      <c r="O35" s="9"/>
      <c r="P35" s="9"/>
      <c r="Q35" s="9"/>
      <c r="R35" s="58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</row>
    <row r="36" spans="1:46" x14ac:dyDescent="0.25">
      <c r="A36" s="79"/>
      <c r="B36" s="96">
        <f>J3</f>
        <v>43617</v>
      </c>
      <c r="C36" s="96"/>
      <c r="D36" s="96"/>
      <c r="E36" s="83">
        <f>J4</f>
        <v>520</v>
      </c>
      <c r="F36" s="84">
        <f>IFERROR(J6-0,0)</f>
        <v>0.37083333333333335</v>
      </c>
      <c r="G36" s="85">
        <f>IFERROR(J6-E29,0)</f>
        <v>8.6111111111111138E-2</v>
      </c>
      <c r="H36" s="94" t="str">
        <f>IFERROR(VLOOKUP(E36,N°H.!$A$262:$D$268,4,0),"")</f>
        <v/>
      </c>
      <c r="I36" s="37"/>
      <c r="J36" s="9"/>
      <c r="K36" s="9"/>
      <c r="L36" s="9"/>
      <c r="M36" s="92"/>
      <c r="N36" s="9"/>
      <c r="O36" s="9"/>
      <c r="P36" s="9"/>
      <c r="Q36" s="9"/>
      <c r="R36" s="58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</row>
    <row r="37" spans="1:46" x14ac:dyDescent="0.25">
      <c r="A37" s="79"/>
      <c r="B37" s="96">
        <f>L3</f>
        <v>43618</v>
      </c>
      <c r="C37" s="96"/>
      <c r="D37" s="96"/>
      <c r="E37" s="83">
        <f>L4</f>
        <v>610</v>
      </c>
      <c r="F37" s="84">
        <f>IFERROR(L6-0,0)</f>
        <v>0.32916666666666666</v>
      </c>
      <c r="G37" s="86">
        <f>IFERROR(L6-E29,0)</f>
        <v>4.4444444444444453E-2</v>
      </c>
      <c r="H37" s="94" t="str">
        <f>IFERROR(VLOOKUP(E37,N°H.!$A$262:$D$268,4,0),"")</f>
        <v/>
      </c>
      <c r="I37" s="37"/>
      <c r="J37" s="9"/>
      <c r="K37" s="9"/>
      <c r="L37" s="9"/>
      <c r="M37" s="9"/>
      <c r="N37" s="9"/>
      <c r="O37" s="9"/>
      <c r="P37" s="9"/>
      <c r="Q37" s="9"/>
      <c r="R37" s="58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</row>
    <row r="38" spans="1:46" x14ac:dyDescent="0.25">
      <c r="A38" s="79"/>
      <c r="B38" s="96">
        <f>N3</f>
        <v>43619</v>
      </c>
      <c r="C38" s="96"/>
      <c r="D38" s="96"/>
      <c r="E38" s="83" t="str">
        <f>N4</f>
        <v>R</v>
      </c>
      <c r="F38" s="84">
        <f>IFERROR(N6-0,0)</f>
        <v>0</v>
      </c>
      <c r="G38" s="86">
        <f>IFERROR(N6-E29,0)</f>
        <v>0</v>
      </c>
      <c r="H38" s="94" t="str">
        <f>IFERROR(VLOOKUP(E38,N°H.!$A$262:$D$268,4,0),"")</f>
        <v>.</v>
      </c>
      <c r="I38" s="37"/>
      <c r="J38" s="9"/>
      <c r="K38" s="9"/>
      <c r="L38" s="9"/>
      <c r="M38" s="9"/>
      <c r="N38" s="9"/>
      <c r="O38" s="9"/>
      <c r="P38" s="9"/>
      <c r="Q38" s="9"/>
      <c r="R38" s="58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</row>
    <row r="39" spans="1:46" x14ac:dyDescent="0.25">
      <c r="A39" s="79"/>
      <c r="B39" s="96">
        <f>B7</f>
        <v>43620</v>
      </c>
      <c r="C39" s="96"/>
      <c r="D39" s="96"/>
      <c r="E39" s="83">
        <f>B8</f>
        <v>120</v>
      </c>
      <c r="F39" s="84">
        <f>IFERROR(B10-0,0)</f>
        <v>0.37083333333333335</v>
      </c>
      <c r="G39" s="86">
        <f>IFERROR(B10-E29,0)</f>
        <v>8.6111111111111138E-2</v>
      </c>
      <c r="H39" s="94" t="str">
        <f>IFERROR(VLOOKUP(E39,N°H.!$A$262:$D$268,4,0),"")</f>
        <v/>
      </c>
      <c r="I39" s="37"/>
      <c r="J39" s="9"/>
      <c r="K39" s="9"/>
      <c r="L39" s="9"/>
      <c r="M39" s="9"/>
      <c r="N39" s="9"/>
      <c r="O39" s="9"/>
      <c r="P39" s="9"/>
      <c r="Q39" s="9"/>
      <c r="R39" s="58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</row>
    <row r="40" spans="1:46" x14ac:dyDescent="0.25">
      <c r="A40" s="79"/>
      <c r="B40" s="96">
        <f>D7</f>
        <v>43621</v>
      </c>
      <c r="C40" s="96"/>
      <c r="D40" s="96"/>
      <c r="E40" s="83">
        <f>D8</f>
        <v>123</v>
      </c>
      <c r="F40" s="84">
        <f>IFERROR(D10-0,0)</f>
        <v>0.40972222222222227</v>
      </c>
      <c r="G40" s="84">
        <f>IFERROR(D10-E29,0)</f>
        <v>0.12500000000000006</v>
      </c>
      <c r="H40" s="94" t="str">
        <f>IFERROR(VLOOKUP(E40,N°H.!$A$262:$D$268,4,0),"")</f>
        <v/>
      </c>
      <c r="I40" s="37"/>
      <c r="J40" s="9"/>
      <c r="K40" s="9"/>
      <c r="L40" s="9"/>
      <c r="M40" s="9"/>
      <c r="N40" s="9"/>
      <c r="O40" s="9"/>
      <c r="P40" s="9"/>
      <c r="Q40" s="9"/>
      <c r="R40" s="58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</row>
    <row r="41" spans="1:46" x14ac:dyDescent="0.25">
      <c r="A41" s="79"/>
      <c r="B41" s="96">
        <f>F7</f>
        <v>43622</v>
      </c>
      <c r="C41" s="96"/>
      <c r="D41" s="96"/>
      <c r="E41" s="83">
        <f>F8</f>
        <v>0</v>
      </c>
      <c r="F41" s="84">
        <f>IFERROR(F10-0,0)</f>
        <v>0</v>
      </c>
      <c r="G41" s="86">
        <f>IFERROR(F10-E29,0)</f>
        <v>0</v>
      </c>
      <c r="H41" s="94" t="str">
        <f>IFERROR(VLOOKUP(E41,N°H.!$A$262:$D$268,4,0),"")</f>
        <v>.</v>
      </c>
      <c r="I41" s="37"/>
      <c r="J41" s="9"/>
      <c r="K41" s="9"/>
      <c r="L41" s="9"/>
      <c r="M41" s="9"/>
      <c r="N41" s="9"/>
      <c r="O41" s="9"/>
      <c r="P41" s="9"/>
      <c r="Q41" s="9"/>
      <c r="R41" s="58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</row>
    <row r="42" spans="1:46" x14ac:dyDescent="0.25">
      <c r="A42" s="79"/>
      <c r="B42" s="96">
        <f>H7</f>
        <v>43623</v>
      </c>
      <c r="C42" s="96"/>
      <c r="D42" s="96"/>
      <c r="E42" s="83">
        <f>H8</f>
        <v>0</v>
      </c>
      <c r="F42" s="84">
        <f>IFERROR(H10-0,0)</f>
        <v>0</v>
      </c>
      <c r="G42" s="86">
        <f>IFERROR(H10-E29,0)</f>
        <v>0</v>
      </c>
      <c r="H42" s="94" t="str">
        <f>IFERROR(VLOOKUP(E42,N°H.!$A$262:$D$268,4,0),"")</f>
        <v>.</v>
      </c>
      <c r="I42" s="37"/>
      <c r="J42" s="9"/>
      <c r="K42" s="9"/>
      <c r="L42" s="9"/>
      <c r="M42" s="9"/>
      <c r="N42" s="9"/>
      <c r="O42" s="9"/>
      <c r="P42" s="9"/>
      <c r="Q42" s="9"/>
      <c r="R42" s="58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</row>
    <row r="43" spans="1:46" x14ac:dyDescent="0.25">
      <c r="A43" s="79"/>
      <c r="B43" s="96">
        <f>J7</f>
        <v>43624</v>
      </c>
      <c r="C43" s="96"/>
      <c r="D43" s="96"/>
      <c r="E43" s="81">
        <f>J8</f>
        <v>0</v>
      </c>
      <c r="F43" s="84">
        <f>IFERROR(J10-0,0)</f>
        <v>0</v>
      </c>
      <c r="G43" s="86">
        <f>IFERROR(J10-E29,0)</f>
        <v>0</v>
      </c>
      <c r="H43" s="94" t="str">
        <f>IFERROR(VLOOKUP(E43,N°H.!$A$262:$D$268,4,0),"")</f>
        <v>.</v>
      </c>
      <c r="I43" s="37"/>
      <c r="J43" s="9"/>
      <c r="K43" s="9"/>
      <c r="L43" s="9"/>
      <c r="M43" s="9"/>
      <c r="N43" s="9"/>
      <c r="O43" s="9"/>
      <c r="P43" s="9"/>
      <c r="Q43" s="9"/>
      <c r="R43" s="58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</row>
    <row r="44" spans="1:46" x14ac:dyDescent="0.25">
      <c r="A44" s="79"/>
      <c r="B44" s="96">
        <f>L7</f>
        <v>43625</v>
      </c>
      <c r="C44" s="96"/>
      <c r="D44" s="96"/>
      <c r="E44" s="81" t="str">
        <f>L8</f>
        <v>VAC</v>
      </c>
      <c r="F44" s="84">
        <f>IFERROR(L10-0,0)</f>
        <v>0</v>
      </c>
      <c r="G44" s="84">
        <f>IFERROR(L10-E29,0)</f>
        <v>0</v>
      </c>
      <c r="H44" s="94" t="str">
        <f>IFERROR(VLOOKUP(E44,N°H.!$A$262:$D$268,4,0),"")</f>
        <v>.</v>
      </c>
      <c r="I44" s="37"/>
      <c r="J44" s="9"/>
      <c r="K44" s="9"/>
      <c r="L44" s="9"/>
      <c r="M44" s="9"/>
      <c r="N44" s="9"/>
      <c r="O44" s="9"/>
      <c r="P44" s="9"/>
      <c r="Q44" s="9"/>
      <c r="R44" s="58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</row>
    <row r="45" spans="1:46" x14ac:dyDescent="0.25">
      <c r="A45" s="79"/>
      <c r="B45" s="96">
        <f>N7</f>
        <v>43626</v>
      </c>
      <c r="C45" s="96"/>
      <c r="D45" s="96"/>
      <c r="E45" s="81">
        <f>N8</f>
        <v>0</v>
      </c>
      <c r="F45" s="84">
        <f>IFERROR(N10-0,0)</f>
        <v>0</v>
      </c>
      <c r="G45" s="86">
        <f>IFERROR(N10-E29,0)</f>
        <v>0</v>
      </c>
      <c r="H45" s="94" t="str">
        <f>IFERROR(VLOOKUP(E45,N°H.!$A$262:$D$268,4,0),"")</f>
        <v>.</v>
      </c>
      <c r="I45" s="37"/>
      <c r="J45" s="9"/>
      <c r="K45" s="9"/>
      <c r="L45" s="9"/>
      <c r="M45" s="9"/>
      <c r="N45" s="9"/>
      <c r="O45" s="9"/>
      <c r="P45" s="9"/>
      <c r="Q45" s="9"/>
      <c r="R45" s="58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</row>
    <row r="46" spans="1:46" x14ac:dyDescent="0.25">
      <c r="A46" s="79"/>
      <c r="B46" s="96">
        <f>B11</f>
        <v>43627</v>
      </c>
      <c r="C46" s="96"/>
      <c r="D46" s="96"/>
      <c r="E46" s="81">
        <f>B12</f>
        <v>0</v>
      </c>
      <c r="F46" s="84">
        <f>IFERROR(B14-0,0)</f>
        <v>0</v>
      </c>
      <c r="G46" s="84">
        <f>IFERROR(B14-E29,0)</f>
        <v>0</v>
      </c>
      <c r="H46" s="94" t="str">
        <f>IFERROR(VLOOKUP(E46,N°H.!$A$262:$D$268,4,0),"")</f>
        <v>.</v>
      </c>
      <c r="I46" s="37"/>
      <c r="J46" s="9"/>
      <c r="K46" s="9"/>
      <c r="L46" s="9"/>
      <c r="M46" s="9"/>
      <c r="N46" s="9"/>
      <c r="O46" s="9"/>
      <c r="P46" s="9"/>
      <c r="Q46" s="9"/>
      <c r="R46" s="58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</row>
    <row r="47" spans="1:46" x14ac:dyDescent="0.25">
      <c r="A47" s="79"/>
      <c r="B47" s="96">
        <f>D11</f>
        <v>43628</v>
      </c>
      <c r="C47" s="96"/>
      <c r="D47" s="96"/>
      <c r="E47" s="81">
        <f>D12</f>
        <v>0</v>
      </c>
      <c r="F47" s="84">
        <f>IFERROR(D14-0,0)</f>
        <v>0</v>
      </c>
      <c r="G47" s="84">
        <f>IFERROR(D14-E29,0)</f>
        <v>0</v>
      </c>
      <c r="H47" s="94" t="str">
        <f>IFERROR(VLOOKUP(E47,N°H.!$A$262:$D$268,4,0),"")</f>
        <v>.</v>
      </c>
      <c r="I47" s="37"/>
      <c r="J47" s="9"/>
      <c r="K47" s="9"/>
      <c r="L47" s="9"/>
      <c r="M47" s="9"/>
      <c r="N47" s="9"/>
      <c r="O47" s="9"/>
      <c r="P47" s="9"/>
      <c r="Q47" s="9"/>
      <c r="R47" s="58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</row>
    <row r="48" spans="1:46" x14ac:dyDescent="0.25">
      <c r="A48" s="79"/>
      <c r="B48" s="96">
        <f>F11</f>
        <v>43629</v>
      </c>
      <c r="C48" s="96"/>
      <c r="D48" s="96"/>
      <c r="E48" s="81">
        <f>F12</f>
        <v>0</v>
      </c>
      <c r="F48" s="84">
        <f>IFERROR(F14-0,0)</f>
        <v>0</v>
      </c>
      <c r="G48" s="84">
        <f>IFERROR(F14-E29,0)</f>
        <v>0</v>
      </c>
      <c r="H48" s="94" t="str">
        <f>IFERROR(VLOOKUP(E48,N°H.!$A$262:$D$268,4,0),"")</f>
        <v>.</v>
      </c>
      <c r="I48" s="37"/>
      <c r="J48" s="9"/>
      <c r="K48" s="9"/>
      <c r="L48" s="9"/>
      <c r="M48" s="9"/>
      <c r="N48" s="9"/>
      <c r="O48" s="9"/>
      <c r="P48" s="9"/>
      <c r="Q48" s="9"/>
      <c r="R48" s="58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</row>
    <row r="49" spans="1:46" x14ac:dyDescent="0.25">
      <c r="A49" s="79"/>
      <c r="B49" s="96">
        <f>H11</f>
        <v>43630</v>
      </c>
      <c r="C49" s="96"/>
      <c r="D49" s="96"/>
      <c r="E49" s="81">
        <f>H12</f>
        <v>0</v>
      </c>
      <c r="F49" s="84">
        <f>IFERROR(H14-0,0)</f>
        <v>0</v>
      </c>
      <c r="G49" s="84">
        <f>IFERROR(H14-E29,0)</f>
        <v>0</v>
      </c>
      <c r="H49" s="94" t="str">
        <f>IFERROR(VLOOKUP(E49,N°H.!$A$262:$D$268,4,0),"")</f>
        <v>.</v>
      </c>
      <c r="I49" s="37"/>
      <c r="J49" s="9"/>
      <c r="K49" s="9"/>
      <c r="L49" s="9"/>
      <c r="M49" s="9"/>
      <c r="N49" s="9"/>
      <c r="O49" s="9"/>
      <c r="P49" s="9"/>
      <c r="Q49" s="9"/>
      <c r="R49" s="58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</row>
    <row r="50" spans="1:46" x14ac:dyDescent="0.25">
      <c r="A50" s="79"/>
      <c r="B50" s="96">
        <f>J11</f>
        <v>43631</v>
      </c>
      <c r="C50" s="96"/>
      <c r="D50" s="96"/>
      <c r="E50" s="81" t="str">
        <f>J12</f>
        <v>COMPH</v>
      </c>
      <c r="F50" s="84">
        <f>IFERROR(J14-0,0)</f>
        <v>0.28472222222222221</v>
      </c>
      <c r="G50" s="84">
        <f>IFERROR(J14-E29,0)</f>
        <v>0</v>
      </c>
      <c r="H50" s="94">
        <f>IFERROR(VLOOKUP(E50,N°H.!$A$262:$D$268,4,0),"")</f>
        <v>0.28472222222222221</v>
      </c>
      <c r="I50" s="37"/>
      <c r="J50" s="9"/>
      <c r="K50" s="9"/>
      <c r="L50" s="9"/>
      <c r="M50" s="9"/>
      <c r="N50" s="9"/>
      <c r="O50" s="9"/>
      <c r="P50" s="9"/>
      <c r="Q50" s="9"/>
      <c r="R50" s="58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</row>
    <row r="51" spans="1:46" x14ac:dyDescent="0.25">
      <c r="A51" s="79"/>
      <c r="B51" s="96">
        <f>L11</f>
        <v>43632</v>
      </c>
      <c r="C51" s="96"/>
      <c r="D51" s="96"/>
      <c r="E51" s="81" t="str">
        <f>L12</f>
        <v>R</v>
      </c>
      <c r="F51" s="84">
        <f>IFERROR(L14-0,0)</f>
        <v>0</v>
      </c>
      <c r="G51" s="84">
        <f>IFERROR(L14-E29,0)</f>
        <v>0</v>
      </c>
      <c r="H51" s="94" t="str">
        <f>IFERROR(VLOOKUP(E51,N°H.!$A$262:$D$268,4,0),"")</f>
        <v>.</v>
      </c>
      <c r="I51" s="37"/>
      <c r="J51" s="9"/>
      <c r="K51" s="9"/>
      <c r="L51" s="9"/>
      <c r="M51" s="9"/>
      <c r="N51" s="9"/>
      <c r="O51" s="9"/>
      <c r="P51" s="9"/>
      <c r="Q51" s="9"/>
      <c r="R51" s="58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</row>
    <row r="52" spans="1:46" x14ac:dyDescent="0.25">
      <c r="A52" s="79"/>
      <c r="B52" s="96">
        <f>N11</f>
        <v>43633</v>
      </c>
      <c r="C52" s="96"/>
      <c r="D52" s="96"/>
      <c r="E52" s="81">
        <f>N12</f>
        <v>0</v>
      </c>
      <c r="F52" s="84">
        <f>IFERROR(N14-0,0)</f>
        <v>0</v>
      </c>
      <c r="G52" s="84">
        <f>IFERROR(N14-E29,0)</f>
        <v>0</v>
      </c>
      <c r="H52" s="94" t="str">
        <f>IFERROR(VLOOKUP(E52,N°H.!$A$262:$D$268,4,0),"")</f>
        <v>.</v>
      </c>
      <c r="I52" s="37"/>
      <c r="J52" s="9"/>
      <c r="K52" s="9"/>
      <c r="L52" s="9"/>
      <c r="M52" s="9"/>
      <c r="N52" s="9"/>
      <c r="O52" s="9"/>
      <c r="P52" s="9"/>
      <c r="Q52" s="9"/>
      <c r="R52" s="58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</row>
    <row r="53" spans="1:46" x14ac:dyDescent="0.25">
      <c r="A53" s="79"/>
      <c r="B53" s="96">
        <f>B15</f>
        <v>43634</v>
      </c>
      <c r="C53" s="96"/>
      <c r="D53" s="96"/>
      <c r="E53" s="89">
        <f>B16</f>
        <v>0</v>
      </c>
      <c r="F53" s="84">
        <f>IFERROR(B18-0,0)</f>
        <v>0</v>
      </c>
      <c r="G53" s="87">
        <f>IFERROR(B18-E29,0)</f>
        <v>0</v>
      </c>
      <c r="H53" s="94" t="str">
        <f>IFERROR(VLOOKUP(E53,N°H.!$A$262:$D$268,4,0),"")</f>
        <v>.</v>
      </c>
      <c r="I53" s="37"/>
      <c r="J53" s="9"/>
      <c r="K53" s="9"/>
      <c r="L53" s="9"/>
      <c r="M53" s="9"/>
      <c r="N53" s="9"/>
      <c r="O53" s="9"/>
      <c r="P53" s="9"/>
      <c r="Q53" s="9"/>
      <c r="R53" s="58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</row>
    <row r="54" spans="1:46" x14ac:dyDescent="0.25">
      <c r="A54" s="79"/>
      <c r="B54" s="96">
        <f>D15</f>
        <v>43635</v>
      </c>
      <c r="C54" s="96"/>
      <c r="D54" s="96"/>
      <c r="E54" s="89">
        <f>D16</f>
        <v>0</v>
      </c>
      <c r="F54" s="84">
        <f>IFERROR(D18-0,0)</f>
        <v>0</v>
      </c>
      <c r="G54" s="87">
        <f>IFERROR(D18-E29,0)</f>
        <v>0</v>
      </c>
      <c r="H54" s="94" t="str">
        <f>IFERROR(VLOOKUP(E54,N°H.!$A$262:$D$268,4,0),"")</f>
        <v>.</v>
      </c>
      <c r="I54" s="37"/>
      <c r="J54" s="9"/>
      <c r="K54" s="9"/>
      <c r="L54" s="9"/>
      <c r="M54" s="9"/>
      <c r="N54" s="9"/>
      <c r="O54" s="9"/>
      <c r="P54" s="9"/>
      <c r="Q54" s="9"/>
      <c r="R54" s="58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</row>
    <row r="55" spans="1:46" x14ac:dyDescent="0.25">
      <c r="A55" s="79"/>
      <c r="B55" s="96">
        <f>F15</f>
        <v>43636</v>
      </c>
      <c r="C55" s="96"/>
      <c r="D55" s="96"/>
      <c r="E55" s="90">
        <f>F16</f>
        <v>0</v>
      </c>
      <c r="F55" s="84">
        <f>IFERROR(F18-0,0)</f>
        <v>0</v>
      </c>
      <c r="G55" s="87">
        <f>IFERROR(F18-E29,0)</f>
        <v>0</v>
      </c>
      <c r="H55" s="94" t="str">
        <f>IFERROR(VLOOKUP(E55,N°H.!$A$262:$D$268,4,0),"")</f>
        <v>.</v>
      </c>
      <c r="I55" s="37"/>
      <c r="J55" s="9"/>
      <c r="K55" s="9"/>
      <c r="L55" s="9"/>
      <c r="M55" s="9"/>
      <c r="N55" s="9"/>
      <c r="O55" s="9"/>
      <c r="P55" s="9"/>
      <c r="Q55" s="9"/>
      <c r="R55" s="58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</row>
    <row r="56" spans="1:46" x14ac:dyDescent="0.25">
      <c r="A56" s="79"/>
      <c r="B56" s="96">
        <f>H15</f>
        <v>43637</v>
      </c>
      <c r="C56" s="96"/>
      <c r="D56" s="96"/>
      <c r="E56" s="81">
        <f>H16</f>
        <v>0</v>
      </c>
      <c r="F56" s="84">
        <f>IFERROR(H18-0,0)</f>
        <v>0</v>
      </c>
      <c r="G56" s="84">
        <f>IFERROR(H18-E29,0)</f>
        <v>0</v>
      </c>
      <c r="H56" s="94" t="str">
        <f>IFERROR(VLOOKUP(E56,N°H.!$A$262:$D$268,4,0),"")</f>
        <v>.</v>
      </c>
      <c r="I56" s="37"/>
      <c r="J56" s="9"/>
      <c r="K56" s="9"/>
      <c r="L56" s="9"/>
      <c r="M56" s="9"/>
      <c r="N56" s="9"/>
      <c r="O56" s="9"/>
      <c r="P56" s="9"/>
      <c r="Q56" s="9"/>
      <c r="R56" s="58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</row>
    <row r="57" spans="1:46" x14ac:dyDescent="0.25">
      <c r="A57" s="79"/>
      <c r="B57" s="96">
        <f>J15</f>
        <v>43638</v>
      </c>
      <c r="C57" s="96"/>
      <c r="D57" s="96"/>
      <c r="E57" s="81">
        <f>J16</f>
        <v>0</v>
      </c>
      <c r="F57" s="84">
        <f>IFERROR(J18-0,0)</f>
        <v>0</v>
      </c>
      <c r="G57" s="84">
        <f>IFERROR(J18-E29,0)</f>
        <v>0</v>
      </c>
      <c r="H57" s="94" t="str">
        <f>IFERROR(VLOOKUP(E57,N°H.!$A$262:$D$268,4,0),"")</f>
        <v>.</v>
      </c>
      <c r="I57" s="37"/>
      <c r="J57" s="9"/>
      <c r="K57" s="9"/>
      <c r="L57" s="9"/>
      <c r="M57" s="9"/>
      <c r="N57" s="9"/>
      <c r="O57" s="9"/>
      <c r="P57" s="9"/>
      <c r="Q57" s="9"/>
      <c r="R57" s="58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</row>
    <row r="58" spans="1:46" x14ac:dyDescent="0.25">
      <c r="A58" s="79"/>
      <c r="B58" s="96">
        <f>L15</f>
        <v>43639</v>
      </c>
      <c r="C58" s="96"/>
      <c r="D58" s="96"/>
      <c r="E58" s="81">
        <f>L16</f>
        <v>0</v>
      </c>
      <c r="F58" s="84">
        <f>IFERROR(L18-0,0)</f>
        <v>0</v>
      </c>
      <c r="G58" s="84">
        <f>IFERROR(L18-E29,0)</f>
        <v>0</v>
      </c>
      <c r="H58" s="94" t="str">
        <f>IFERROR(VLOOKUP(E58,N°H.!$A$262:$D$268,4,0),"")</f>
        <v>.</v>
      </c>
      <c r="I58" s="37"/>
      <c r="J58" s="9"/>
      <c r="K58" s="9"/>
      <c r="L58" s="9"/>
      <c r="M58" s="9"/>
      <c r="N58" s="9"/>
      <c r="O58" s="9"/>
      <c r="P58" s="9"/>
      <c r="Q58" s="9"/>
      <c r="R58" s="58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</row>
    <row r="59" spans="1:46" x14ac:dyDescent="0.25">
      <c r="A59" s="79"/>
      <c r="B59" s="96">
        <f>N15</f>
        <v>43640</v>
      </c>
      <c r="C59" s="96"/>
      <c r="D59" s="96"/>
      <c r="E59" s="90">
        <f>N16</f>
        <v>0</v>
      </c>
      <c r="F59" s="84">
        <f>IFERROR(N18-0,0)</f>
        <v>0</v>
      </c>
      <c r="G59" s="88">
        <f>IFERROR(N18-E29,0)</f>
        <v>0</v>
      </c>
      <c r="H59" s="94" t="str">
        <f>IFERROR(VLOOKUP(E59,N°H.!$A$262:$D$268,4,0),"")</f>
        <v>.</v>
      </c>
      <c r="I59" s="37"/>
      <c r="J59" s="9"/>
      <c r="K59" s="9"/>
      <c r="L59" s="9"/>
      <c r="M59" s="9"/>
      <c r="N59" s="9"/>
      <c r="O59" s="9"/>
      <c r="P59" s="9"/>
      <c r="Q59" s="9"/>
      <c r="R59" s="58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</row>
    <row r="60" spans="1:46" x14ac:dyDescent="0.25">
      <c r="A60" s="79"/>
      <c r="B60" s="96">
        <f>B19</f>
        <v>43641</v>
      </c>
      <c r="C60" s="96"/>
      <c r="D60" s="96"/>
      <c r="E60" s="81">
        <f>B20</f>
        <v>0</v>
      </c>
      <c r="F60" s="84">
        <f>IFERROR(B22-0,0)</f>
        <v>0</v>
      </c>
      <c r="G60" s="84">
        <f>IFERROR(B22-E29,0)</f>
        <v>0</v>
      </c>
      <c r="H60" s="94" t="str">
        <f>IFERROR(VLOOKUP(E60,N°H.!$A$262:$D$268,4,0),"")</f>
        <v>.</v>
      </c>
      <c r="I60" s="37"/>
      <c r="J60" s="9"/>
      <c r="K60" s="9"/>
      <c r="L60" s="9"/>
      <c r="M60" s="9"/>
      <c r="N60" s="9"/>
      <c r="O60" s="9"/>
      <c r="P60" s="9"/>
      <c r="Q60" s="9"/>
      <c r="R60" s="58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</row>
    <row r="61" spans="1:46" x14ac:dyDescent="0.25">
      <c r="A61" s="79"/>
      <c r="B61" s="96">
        <f>D19</f>
        <v>43642</v>
      </c>
      <c r="C61" s="96"/>
      <c r="D61" s="96"/>
      <c r="E61" s="90">
        <f>D20</f>
        <v>0</v>
      </c>
      <c r="F61" s="84">
        <f>IFERROR(D22-0,0)</f>
        <v>0</v>
      </c>
      <c r="G61" s="88">
        <f>IFERROR(D22-E29,0)</f>
        <v>0</v>
      </c>
      <c r="H61" s="94" t="str">
        <f>IFERROR(VLOOKUP(E61,N°H.!$A$262:$D$268,4,0),"")</f>
        <v>.</v>
      </c>
      <c r="I61" s="37"/>
      <c r="J61" s="9"/>
      <c r="K61" s="9"/>
      <c r="L61" s="9"/>
      <c r="M61" s="9"/>
      <c r="N61" s="9"/>
      <c r="O61" s="9"/>
      <c r="P61" s="9"/>
      <c r="Q61" s="9"/>
      <c r="R61" s="58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</row>
    <row r="62" spans="1:46" x14ac:dyDescent="0.25">
      <c r="A62" s="79"/>
      <c r="B62" s="96">
        <f>F19</f>
        <v>43643</v>
      </c>
      <c r="C62" s="96"/>
      <c r="D62" s="96"/>
      <c r="E62" s="81">
        <f>F20</f>
        <v>0</v>
      </c>
      <c r="F62" s="84">
        <f>IFERROR(F22-0,0)</f>
        <v>0</v>
      </c>
      <c r="G62" s="84">
        <f>IFERROR(F22-E29,0)</f>
        <v>0</v>
      </c>
      <c r="H62" s="94" t="str">
        <f>IFERROR(VLOOKUP(E62,N°H.!$A$262:$D$268,4,0),"")</f>
        <v>.</v>
      </c>
      <c r="I62" s="37"/>
      <c r="J62" s="9"/>
      <c r="K62" s="9"/>
      <c r="L62" s="9"/>
      <c r="M62" s="9"/>
      <c r="N62" s="9"/>
      <c r="O62" s="9"/>
      <c r="P62" s="9"/>
      <c r="Q62" s="9"/>
      <c r="R62" s="58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</row>
    <row r="63" spans="1:46" x14ac:dyDescent="0.25">
      <c r="A63" s="79"/>
      <c r="B63" s="96">
        <f>H19</f>
        <v>43644</v>
      </c>
      <c r="C63" s="96"/>
      <c r="D63" s="96"/>
      <c r="E63" s="90">
        <f>H20</f>
        <v>0</v>
      </c>
      <c r="F63" s="84">
        <f>IFERROR(H22-0,0)</f>
        <v>0</v>
      </c>
      <c r="G63" s="88">
        <f>IFERROR(H22-E29,0)</f>
        <v>0</v>
      </c>
      <c r="H63" s="94" t="str">
        <f>IFERROR(VLOOKUP(E63,N°H.!$A$262:$D$268,4,0),"")</f>
        <v>.</v>
      </c>
      <c r="I63" s="37"/>
      <c r="J63" s="9"/>
      <c r="K63" s="9"/>
      <c r="L63" s="9"/>
      <c r="M63" s="9"/>
      <c r="N63" s="9"/>
      <c r="O63" s="9"/>
      <c r="P63" s="9"/>
      <c r="Q63" s="9"/>
      <c r="R63" s="58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</row>
    <row r="64" spans="1:46" x14ac:dyDescent="0.25">
      <c r="A64" s="79"/>
      <c r="B64" s="96">
        <f>J19</f>
        <v>43645</v>
      </c>
      <c r="C64" s="96"/>
      <c r="D64" s="96"/>
      <c r="E64" s="81">
        <f>J20</f>
        <v>0</v>
      </c>
      <c r="F64" s="82">
        <f>IFERROR(J22-0,0)</f>
        <v>0</v>
      </c>
      <c r="G64" s="84">
        <f>IFERROR(J22-E29,0)</f>
        <v>0</v>
      </c>
      <c r="H64" s="94" t="str">
        <f>IFERROR(VLOOKUP(E64,N°H.!$A$262:$D$268,4,0),"")</f>
        <v>.</v>
      </c>
      <c r="I64" s="37"/>
      <c r="J64" s="9"/>
      <c r="K64" s="9"/>
      <c r="L64" s="9"/>
      <c r="M64" s="9"/>
      <c r="N64" s="9"/>
      <c r="O64" s="9"/>
      <c r="P64" s="9"/>
      <c r="Q64" s="9"/>
      <c r="R64" s="58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</row>
    <row r="65" spans="1:46" x14ac:dyDescent="0.25">
      <c r="A65" s="79"/>
      <c r="B65" s="96" t="str">
        <f>L19</f>
        <v/>
      </c>
      <c r="C65" s="96"/>
      <c r="D65" s="96"/>
      <c r="E65" s="90">
        <f>L20</f>
        <v>0</v>
      </c>
      <c r="F65" s="84">
        <f>IFERROR(L22-0,0)</f>
        <v>0</v>
      </c>
      <c r="G65" s="88">
        <f>IFERROR(L22-E29,0)</f>
        <v>0</v>
      </c>
      <c r="H65" s="94" t="str">
        <f>IFERROR(VLOOKUP(E65,N°H.!$A$262:$D$268,4,0),"")</f>
        <v>.</v>
      </c>
      <c r="I65" s="37"/>
      <c r="J65" s="9"/>
      <c r="K65" s="9"/>
      <c r="L65" s="9"/>
      <c r="M65" s="9"/>
      <c r="N65" s="9"/>
      <c r="O65" s="9"/>
      <c r="P65" s="9"/>
      <c r="Q65" s="9"/>
      <c r="R65" s="58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</row>
    <row r="66" spans="1:46" x14ac:dyDescent="0.25">
      <c r="A66" s="79"/>
      <c r="B66" s="96" t="str">
        <f>N19</f>
        <v/>
      </c>
      <c r="C66" s="96"/>
      <c r="D66" s="96"/>
      <c r="E66" s="81">
        <f>N20</f>
        <v>0</v>
      </c>
      <c r="F66" s="84">
        <f>IFERROR(N22-0,0)</f>
        <v>0</v>
      </c>
      <c r="G66" s="84">
        <f>IFERROR(N22-E29,0)</f>
        <v>0</v>
      </c>
      <c r="H66" s="94" t="str">
        <f>IFERROR(VLOOKUP(E66,N°H.!$A$262:$D$268,4,0),"")</f>
        <v>.</v>
      </c>
      <c r="I66" s="37"/>
      <c r="J66" s="9"/>
      <c r="K66" s="9"/>
      <c r="L66" s="9"/>
      <c r="M66" s="9"/>
      <c r="N66" s="9"/>
      <c r="O66" s="9"/>
      <c r="P66" s="9"/>
      <c r="Q66" s="9"/>
      <c r="R66" s="58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</row>
    <row r="67" spans="1:46" x14ac:dyDescent="0.25">
      <c r="A67" s="79"/>
      <c r="B67" s="96" t="str">
        <f>B23</f>
        <v/>
      </c>
      <c r="C67" s="96"/>
      <c r="D67" s="96"/>
      <c r="E67" s="89">
        <f>B24</f>
        <v>0</v>
      </c>
      <c r="F67" s="84">
        <f>IFERROR(B26-0,0)</f>
        <v>0</v>
      </c>
      <c r="G67" s="87">
        <f>IFERROR(B26-E29,0)</f>
        <v>0</v>
      </c>
      <c r="H67" s="94" t="str">
        <f>IFERROR(VLOOKUP(E67,N°H.!$A$262:$D$268,4,0),"")</f>
        <v>.</v>
      </c>
      <c r="I67" s="37"/>
      <c r="J67" s="9"/>
      <c r="K67" s="9"/>
      <c r="L67" s="9"/>
      <c r="M67" s="9"/>
      <c r="N67" s="9"/>
      <c r="O67" s="9"/>
      <c r="P67" s="9"/>
      <c r="Q67" s="9"/>
      <c r="R67" s="58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</row>
    <row r="68" spans="1:46" x14ac:dyDescent="0.25">
      <c r="A68" s="79"/>
      <c r="B68" s="96" t="str">
        <f>D23</f>
        <v/>
      </c>
      <c r="C68" s="96"/>
      <c r="D68" s="96"/>
      <c r="E68" s="89">
        <f>D24</f>
        <v>0</v>
      </c>
      <c r="F68" s="84">
        <f>IFERROR(D26-0,0)</f>
        <v>0</v>
      </c>
      <c r="G68" s="87">
        <f>IFERROR(D26-E29,0)</f>
        <v>0</v>
      </c>
      <c r="H68" s="94" t="str">
        <f>IFERROR(VLOOKUP(E68,N°H.!$A$262:$D$268,4,0),"")</f>
        <v>.</v>
      </c>
      <c r="I68" s="37"/>
      <c r="J68" s="9"/>
      <c r="K68" s="9"/>
      <c r="L68" s="9"/>
      <c r="M68" s="9"/>
      <c r="N68" s="9"/>
      <c r="O68" s="9"/>
      <c r="P68" s="9"/>
      <c r="Q68" s="9"/>
      <c r="R68" s="58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</row>
    <row r="69" spans="1:46" x14ac:dyDescent="0.25">
      <c r="A69" s="9"/>
      <c r="B69" s="78"/>
      <c r="C69" s="9"/>
      <c r="D69" s="9"/>
      <c r="E69" s="9"/>
      <c r="F69" s="9"/>
      <c r="G69" s="9"/>
      <c r="H69" s="9"/>
      <c r="I69" s="37">
        <f>I32+I50</f>
        <v>0</v>
      </c>
      <c r="J69" s="9"/>
      <c r="K69" s="9"/>
      <c r="L69" s="9"/>
      <c r="M69" s="9"/>
      <c r="N69" s="9"/>
      <c r="O69" s="9"/>
      <c r="P69" s="9"/>
      <c r="Q69" s="9"/>
      <c r="R69" s="58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</row>
    <row r="70" spans="1:46" x14ac:dyDescent="0.25">
      <c r="A70" s="9"/>
      <c r="B70" s="78"/>
      <c r="C70" s="9"/>
      <c r="D70" s="77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58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</row>
    <row r="71" spans="1:46" x14ac:dyDescent="0.25">
      <c r="A71" s="9"/>
      <c r="B71" s="78"/>
      <c r="C71" s="9"/>
      <c r="D71" s="77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58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</row>
    <row r="72" spans="1:46" x14ac:dyDescent="0.25">
      <c r="A72" s="9"/>
      <c r="B72" s="78"/>
      <c r="C72" s="9"/>
      <c r="D72" s="77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58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</row>
    <row r="73" spans="1:46" x14ac:dyDescent="0.25">
      <c r="A73" s="9"/>
      <c r="B73" s="9"/>
      <c r="C73" s="9"/>
      <c r="D73" s="77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58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</row>
    <row r="74" spans="1:46" x14ac:dyDescent="0.25">
      <c r="A74" s="9"/>
      <c r="B74" s="9"/>
      <c r="C74" s="9"/>
      <c r="D74" s="77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58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</row>
    <row r="75" spans="1:46" x14ac:dyDescent="0.25">
      <c r="A75" s="9"/>
      <c r="B75" s="9"/>
      <c r="C75" s="9"/>
      <c r="D75" s="77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58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</row>
    <row r="76" spans="1:46" x14ac:dyDescent="0.25">
      <c r="A76" s="9"/>
      <c r="B76" s="9"/>
      <c r="C76" s="9"/>
      <c r="D76" s="77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58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</row>
    <row r="77" spans="1:46" x14ac:dyDescent="0.25">
      <c r="A77" s="9"/>
      <c r="B77" s="9"/>
      <c r="C77" s="9"/>
      <c r="D77" s="77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58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</row>
    <row r="78" spans="1:46" x14ac:dyDescent="0.25">
      <c r="A78" s="9"/>
      <c r="B78" s="9"/>
      <c r="C78" s="9"/>
      <c r="D78" s="77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58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</row>
    <row r="79" spans="1:46" x14ac:dyDescent="0.25">
      <c r="A79" s="9"/>
      <c r="B79" s="9"/>
      <c r="C79" s="9"/>
      <c r="D79" s="77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58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</row>
    <row r="80" spans="1:46" x14ac:dyDescent="0.25">
      <c r="A80" s="9"/>
      <c r="B80" s="9"/>
      <c r="C80" s="9"/>
      <c r="D80" s="77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58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</row>
    <row r="81" spans="1:46" x14ac:dyDescent="0.25">
      <c r="A81" s="9"/>
      <c r="B81" s="9"/>
      <c r="C81" s="9"/>
      <c r="D81" s="77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58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</row>
    <row r="82" spans="1:46" x14ac:dyDescent="0.25">
      <c r="A82" s="9"/>
      <c r="B82" s="9"/>
      <c r="C82" s="9"/>
      <c r="D82" s="77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58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</row>
    <row r="83" spans="1:46" x14ac:dyDescent="0.25">
      <c r="A83" s="9"/>
      <c r="B83" s="9"/>
      <c r="C83" s="9"/>
      <c r="D83" s="77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58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</row>
    <row r="84" spans="1:46" x14ac:dyDescent="0.25">
      <c r="A84" s="9"/>
      <c r="B84" s="9"/>
      <c r="C84" s="9"/>
      <c r="D84" s="77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58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</row>
    <row r="85" spans="1:46" x14ac:dyDescent="0.25">
      <c r="A85" s="9"/>
      <c r="B85" s="9"/>
      <c r="C85" s="9"/>
      <c r="D85" s="77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58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</row>
    <row r="86" spans="1:46" x14ac:dyDescent="0.25">
      <c r="A86" s="9"/>
      <c r="B86" s="9"/>
      <c r="C86" s="9"/>
      <c r="D86" s="77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58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</row>
    <row r="87" spans="1:46" x14ac:dyDescent="0.25">
      <c r="A87" s="9"/>
      <c r="B87" s="9"/>
      <c r="C87" s="9"/>
      <c r="D87" s="77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58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</row>
    <row r="88" spans="1:46" x14ac:dyDescent="0.25">
      <c r="A88" s="9"/>
      <c r="B88" s="9"/>
      <c r="C88" s="9"/>
      <c r="D88" s="77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58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</row>
    <row r="89" spans="1:46" x14ac:dyDescent="0.25">
      <c r="A89" s="9"/>
      <c r="B89" s="9"/>
      <c r="C89" s="9"/>
      <c r="D89" s="77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58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</row>
    <row r="90" spans="1:46" x14ac:dyDescent="0.25">
      <c r="A90" s="9"/>
      <c r="B90" s="9"/>
      <c r="C90" s="9"/>
      <c r="D90" s="77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58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</row>
    <row r="91" spans="1:46" x14ac:dyDescent="0.25">
      <c r="A91" s="9"/>
      <c r="B91" s="9"/>
      <c r="C91" s="9"/>
      <c r="D91" s="77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58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</row>
    <row r="92" spans="1:46" x14ac:dyDescent="0.25">
      <c r="A92" s="9"/>
      <c r="B92" s="9"/>
      <c r="C92" s="9"/>
      <c r="D92" s="77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58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</row>
    <row r="93" spans="1:46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58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</row>
    <row r="94" spans="1:46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58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</row>
    <row r="95" spans="1:46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58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</row>
    <row r="96" spans="1:46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58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</row>
    <row r="97" spans="1:46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5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</row>
    <row r="98" spans="1:46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58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</row>
    <row r="99" spans="1:46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58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</row>
    <row r="100" spans="1:46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58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</row>
    <row r="101" spans="1:46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58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</row>
    <row r="102" spans="1:46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58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</row>
    <row r="103" spans="1:46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58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</row>
    <row r="104" spans="1:46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58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</row>
    <row r="105" spans="1:46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58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</row>
    <row r="106" spans="1:46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58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</row>
    <row r="107" spans="1:46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58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</row>
    <row r="108" spans="1:46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58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</row>
    <row r="109" spans="1:46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58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</row>
    <row r="110" spans="1:46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58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</row>
    <row r="111" spans="1:46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58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</row>
    <row r="112" spans="1:46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58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</row>
    <row r="113" spans="1:46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58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</row>
    <row r="114" spans="1:46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58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</row>
    <row r="115" spans="1:46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58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</row>
    <row r="116" spans="1:46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58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</row>
    <row r="117" spans="1:46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58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</row>
    <row r="118" spans="1:46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58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</row>
    <row r="119" spans="1:46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58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</row>
    <row r="120" spans="1:46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58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</row>
    <row r="121" spans="1:46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58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</row>
    <row r="122" spans="1:46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58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</row>
    <row r="123" spans="1:46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58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</row>
    <row r="124" spans="1:46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58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</row>
    <row r="125" spans="1:46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58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</row>
    <row r="126" spans="1:46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58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</row>
    <row r="127" spans="1:46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58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</row>
    <row r="128" spans="1:46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58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</row>
    <row r="129" spans="1:46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58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</row>
    <row r="130" spans="1:46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58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</row>
    <row r="131" spans="1:46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58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</row>
    <row r="132" spans="1:46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58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</row>
    <row r="133" spans="1:46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58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</row>
    <row r="134" spans="1:46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58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</row>
    <row r="135" spans="1:46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58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</row>
    <row r="136" spans="1:46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58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</row>
    <row r="137" spans="1:46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58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</row>
    <row r="138" spans="1:46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58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</row>
    <row r="139" spans="1:46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58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</row>
    <row r="140" spans="1:46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58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</row>
    <row r="141" spans="1:46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58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</row>
    <row r="142" spans="1:46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58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</row>
    <row r="143" spans="1:46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58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</row>
    <row r="144" spans="1:46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58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</row>
    <row r="145" spans="1:46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58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</row>
    <row r="146" spans="1:46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58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</row>
    <row r="147" spans="1:46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58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</row>
    <row r="148" spans="1:46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58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</row>
    <row r="149" spans="1:46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58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</row>
    <row r="150" spans="1:46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58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</row>
    <row r="151" spans="1:46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58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</row>
    <row r="152" spans="1:46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58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</row>
    <row r="153" spans="1:46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58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</row>
    <row r="154" spans="1:46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58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</row>
    <row r="155" spans="1:46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58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</row>
    <row r="156" spans="1:46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58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</row>
    <row r="157" spans="1:46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58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</row>
    <row r="158" spans="1:46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58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</row>
    <row r="159" spans="1:46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58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</row>
    <row r="160" spans="1:46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58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</row>
    <row r="161" spans="1:46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58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</row>
    <row r="162" spans="1:46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58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</row>
    <row r="163" spans="1:46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58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</row>
    <row r="164" spans="1:46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58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</row>
    <row r="165" spans="1:46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58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</row>
    <row r="166" spans="1:46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58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</row>
    <row r="167" spans="1:46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58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</row>
    <row r="168" spans="1:46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58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</row>
    <row r="169" spans="1:46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58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</row>
    <row r="170" spans="1:46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58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</row>
    <row r="171" spans="1:46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58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</row>
    <row r="172" spans="1:46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58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</row>
    <row r="173" spans="1:46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58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</row>
    <row r="174" spans="1:46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58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</row>
    <row r="175" spans="1:46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58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</row>
    <row r="176" spans="1:46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58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</row>
    <row r="177" spans="1:46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58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</row>
    <row r="178" spans="1:46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58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</row>
    <row r="179" spans="1:46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58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</row>
    <row r="180" spans="1:46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58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</row>
    <row r="181" spans="1:46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58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</row>
    <row r="182" spans="1:46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58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</row>
    <row r="183" spans="1:46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58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</row>
    <row r="184" spans="1:46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58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</row>
    <row r="185" spans="1:46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58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</row>
    <row r="186" spans="1:46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58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</row>
    <row r="187" spans="1:46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58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</row>
    <row r="188" spans="1:46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58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</row>
    <row r="189" spans="1:46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58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</row>
    <row r="190" spans="1:46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58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</row>
    <row r="191" spans="1:46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58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</row>
    <row r="192" spans="1:46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58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</row>
    <row r="193" spans="1:46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58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</row>
    <row r="194" spans="1:46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58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</row>
    <row r="195" spans="1:46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58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</row>
    <row r="196" spans="1:46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58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</row>
    <row r="197" spans="1:46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58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</row>
    <row r="198" spans="1:46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58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</row>
    <row r="199" spans="1:46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58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</row>
    <row r="200" spans="1:46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58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</row>
    <row r="201" spans="1:46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58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</row>
    <row r="202" spans="1:46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58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</row>
    <row r="203" spans="1:46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58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</row>
    <row r="204" spans="1:46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58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</row>
    <row r="205" spans="1:46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58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</row>
    <row r="206" spans="1:46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58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</row>
    <row r="207" spans="1:46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58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9"/>
      <c r="AP207" s="9"/>
      <c r="AQ207" s="9"/>
      <c r="AR207" s="9"/>
      <c r="AS207" s="9"/>
      <c r="AT207" s="9"/>
    </row>
    <row r="208" spans="1:46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58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9"/>
    </row>
    <row r="209" spans="1:46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58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</row>
    <row r="210" spans="1:46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58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</row>
    <row r="211" spans="1:46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58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9"/>
      <c r="AR211" s="9"/>
      <c r="AS211" s="9"/>
      <c r="AT211" s="9"/>
    </row>
    <row r="212" spans="1:46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58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  <c r="AS212" s="9"/>
      <c r="AT212" s="9"/>
    </row>
    <row r="213" spans="1:46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58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  <c r="AS213" s="9"/>
      <c r="AT213" s="9"/>
    </row>
    <row r="214" spans="1:46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58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</row>
    <row r="215" spans="1:46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58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</row>
    <row r="216" spans="1:46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58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</row>
    <row r="217" spans="1:46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58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</row>
    <row r="218" spans="1:46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58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</row>
    <row r="219" spans="1:46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58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</row>
    <row r="220" spans="1:46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58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</row>
    <row r="221" spans="1:46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58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  <c r="AS221" s="9"/>
      <c r="AT221" s="9"/>
    </row>
    <row r="222" spans="1:46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58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9"/>
      <c r="AP222" s="9"/>
      <c r="AQ222" s="9"/>
      <c r="AR222" s="9"/>
      <c r="AS222" s="9"/>
      <c r="AT222" s="9"/>
    </row>
    <row r="223" spans="1:46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58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9"/>
      <c r="AP223" s="9"/>
      <c r="AQ223" s="9"/>
      <c r="AR223" s="9"/>
      <c r="AS223" s="9"/>
      <c r="AT223" s="9"/>
    </row>
    <row r="224" spans="1:46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58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9"/>
      <c r="AO224" s="9"/>
      <c r="AP224" s="9"/>
      <c r="AQ224" s="9"/>
      <c r="AR224" s="9"/>
      <c r="AS224" s="9"/>
      <c r="AT224" s="9"/>
    </row>
    <row r="225" spans="1:46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58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9"/>
      <c r="AP225" s="9"/>
      <c r="AQ225" s="9"/>
      <c r="AR225" s="9"/>
      <c r="AS225" s="9"/>
      <c r="AT225" s="9"/>
    </row>
    <row r="226" spans="1:46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58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9"/>
      <c r="AP226" s="9"/>
      <c r="AQ226" s="9"/>
      <c r="AR226" s="9"/>
      <c r="AS226" s="9"/>
      <c r="AT226" s="9"/>
    </row>
    <row r="227" spans="1:46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58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9"/>
      <c r="AP227" s="9"/>
      <c r="AQ227" s="9"/>
      <c r="AR227" s="9"/>
      <c r="AS227" s="9"/>
      <c r="AT227" s="9"/>
    </row>
    <row r="228" spans="1:46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58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9"/>
      <c r="AP228" s="9"/>
      <c r="AQ228" s="9"/>
      <c r="AR228" s="9"/>
      <c r="AS228" s="9"/>
      <c r="AT228" s="9"/>
    </row>
    <row r="229" spans="1:46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58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9"/>
      <c r="AP229" s="9"/>
      <c r="AQ229" s="9"/>
      <c r="AR229" s="9"/>
      <c r="AS229" s="9"/>
      <c r="AT229" s="9"/>
    </row>
    <row r="230" spans="1:46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58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9"/>
      <c r="AP230" s="9"/>
      <c r="AQ230" s="9"/>
      <c r="AR230" s="9"/>
      <c r="AS230" s="9"/>
      <c r="AT230" s="9"/>
    </row>
    <row r="231" spans="1:46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58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9"/>
      <c r="AP231" s="9"/>
      <c r="AQ231" s="9"/>
      <c r="AR231" s="9"/>
      <c r="AS231" s="9"/>
      <c r="AT231" s="9"/>
    </row>
    <row r="232" spans="1:46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58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</row>
    <row r="233" spans="1:46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58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</row>
    <row r="234" spans="1:46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58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9"/>
      <c r="AO234" s="9"/>
      <c r="AP234" s="9"/>
      <c r="AQ234" s="9"/>
      <c r="AR234" s="9"/>
      <c r="AS234" s="9"/>
      <c r="AT234" s="9"/>
    </row>
    <row r="235" spans="1:46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58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9"/>
      <c r="AP235" s="9"/>
      <c r="AQ235" s="9"/>
      <c r="AR235" s="9"/>
      <c r="AS235" s="9"/>
      <c r="AT235" s="9"/>
    </row>
    <row r="236" spans="1:46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58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9"/>
      <c r="AR236" s="9"/>
      <c r="AS236" s="9"/>
      <c r="AT236" s="9"/>
    </row>
    <row r="237" spans="1:46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58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9"/>
      <c r="AP237" s="9"/>
      <c r="AQ237" s="9"/>
      <c r="AR237" s="9"/>
      <c r="AS237" s="9"/>
      <c r="AT237" s="9"/>
    </row>
    <row r="238" spans="1:46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58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9"/>
      <c r="AP238" s="9"/>
      <c r="AQ238" s="9"/>
      <c r="AR238" s="9"/>
      <c r="AS238" s="9"/>
      <c r="AT238" s="9"/>
    </row>
    <row r="239" spans="1:46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58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9"/>
      <c r="AP239" s="9"/>
      <c r="AQ239" s="9"/>
      <c r="AR239" s="9"/>
      <c r="AS239" s="9"/>
      <c r="AT239" s="9"/>
    </row>
    <row r="240" spans="1:46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58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9"/>
      <c r="AP240" s="9"/>
      <c r="AQ240" s="9"/>
      <c r="AR240" s="9"/>
      <c r="AS240" s="9"/>
      <c r="AT240" s="9"/>
    </row>
    <row r="241" spans="1:46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58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9"/>
      <c r="AO241" s="9"/>
      <c r="AP241" s="9"/>
      <c r="AQ241" s="9"/>
      <c r="AR241" s="9"/>
      <c r="AS241" s="9"/>
      <c r="AT241" s="9"/>
    </row>
    <row r="242" spans="1:46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58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9"/>
      <c r="AO242" s="9"/>
      <c r="AP242" s="9"/>
      <c r="AQ242" s="9"/>
      <c r="AR242" s="9"/>
      <c r="AS242" s="9"/>
      <c r="AT242" s="9"/>
    </row>
    <row r="243" spans="1:46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58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9"/>
      <c r="AP243" s="9"/>
      <c r="AQ243" s="9"/>
      <c r="AR243" s="9"/>
      <c r="AS243" s="9"/>
      <c r="AT243" s="9"/>
    </row>
    <row r="244" spans="1:46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58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9"/>
      <c r="AR244" s="9"/>
      <c r="AS244" s="9"/>
      <c r="AT244" s="9"/>
    </row>
    <row r="245" spans="1:46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58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9"/>
      <c r="AP245" s="9"/>
      <c r="AQ245" s="9"/>
      <c r="AR245" s="9"/>
      <c r="AS245" s="9"/>
      <c r="AT245" s="9"/>
    </row>
    <row r="246" spans="1:46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58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9"/>
      <c r="AP246" s="9"/>
      <c r="AQ246" s="9"/>
      <c r="AR246" s="9"/>
      <c r="AS246" s="9"/>
      <c r="AT246" s="9"/>
    </row>
    <row r="247" spans="1:46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58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  <c r="AQ247" s="9"/>
      <c r="AR247" s="9"/>
      <c r="AS247" s="9"/>
      <c r="AT247" s="9"/>
    </row>
    <row r="248" spans="1:46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58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</row>
    <row r="249" spans="1:46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58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9"/>
      <c r="AP249" s="9"/>
      <c r="AQ249" s="9"/>
      <c r="AR249" s="9"/>
      <c r="AS249" s="9"/>
      <c r="AT249" s="9"/>
    </row>
    <row r="250" spans="1:46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58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9"/>
      <c r="AP250" s="9"/>
      <c r="AQ250" s="9"/>
      <c r="AR250" s="9"/>
      <c r="AS250" s="9"/>
      <c r="AT250" s="9"/>
    </row>
    <row r="251" spans="1:46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58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9"/>
      <c r="AP251" s="9"/>
      <c r="AQ251" s="9"/>
      <c r="AR251" s="9"/>
      <c r="AS251" s="9"/>
      <c r="AT251" s="9"/>
    </row>
    <row r="252" spans="1:46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58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9"/>
      <c r="AP252" s="9"/>
      <c r="AQ252" s="9"/>
      <c r="AR252" s="9"/>
      <c r="AS252" s="9"/>
      <c r="AT252" s="9"/>
    </row>
    <row r="253" spans="1:46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58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/>
      <c r="AO253" s="9"/>
      <c r="AP253" s="9"/>
      <c r="AQ253" s="9"/>
      <c r="AR253" s="9"/>
      <c r="AS253" s="9"/>
      <c r="AT253" s="9"/>
    </row>
    <row r="254" spans="1:46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58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/>
      <c r="AO254" s="9"/>
      <c r="AP254" s="9"/>
      <c r="AQ254" s="9"/>
      <c r="AR254" s="9"/>
      <c r="AS254" s="9"/>
      <c r="AT254" s="9"/>
    </row>
    <row r="255" spans="1:46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58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9"/>
      <c r="AO255" s="9"/>
      <c r="AP255" s="9"/>
      <c r="AQ255" s="9"/>
      <c r="AR255" s="9"/>
      <c r="AS255" s="9"/>
      <c r="AT255" s="9"/>
    </row>
    <row r="256" spans="1:46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58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9"/>
      <c r="AP256" s="9"/>
      <c r="AQ256" s="9"/>
      <c r="AR256" s="9"/>
      <c r="AS256" s="9"/>
      <c r="AT256" s="9"/>
    </row>
    <row r="257" spans="1:46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58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9"/>
      <c r="AP257" s="9"/>
      <c r="AQ257" s="9"/>
      <c r="AR257" s="9"/>
      <c r="AS257" s="9"/>
      <c r="AT257" s="9"/>
    </row>
    <row r="258" spans="1:46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58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9"/>
      <c r="AO258" s="9"/>
      <c r="AP258" s="9"/>
      <c r="AQ258" s="9"/>
      <c r="AR258" s="9"/>
      <c r="AS258" s="9"/>
      <c r="AT258" s="9"/>
    </row>
    <row r="259" spans="1:46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58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9"/>
      <c r="AO259" s="9"/>
      <c r="AP259" s="9"/>
      <c r="AQ259" s="9"/>
      <c r="AR259" s="9"/>
      <c r="AS259" s="9"/>
      <c r="AT259" s="9"/>
    </row>
    <row r="260" spans="1:46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58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9"/>
      <c r="AO260" s="9"/>
      <c r="AP260" s="9"/>
      <c r="AQ260" s="9"/>
      <c r="AR260" s="9"/>
      <c r="AS260" s="9"/>
      <c r="AT260" s="9"/>
    </row>
    <row r="261" spans="1:46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58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9"/>
      <c r="AO261" s="9"/>
      <c r="AP261" s="9"/>
      <c r="AQ261" s="9"/>
      <c r="AR261" s="9"/>
      <c r="AS261" s="9"/>
      <c r="AT261" s="9"/>
    </row>
    <row r="262" spans="1:46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58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9"/>
      <c r="AP262" s="9"/>
      <c r="AQ262" s="9"/>
      <c r="AR262" s="9"/>
      <c r="AS262" s="9"/>
      <c r="AT262" s="9"/>
    </row>
    <row r="263" spans="1:46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58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9"/>
      <c r="AO263" s="9"/>
      <c r="AP263" s="9"/>
      <c r="AQ263" s="9"/>
      <c r="AR263" s="9"/>
      <c r="AS263" s="9"/>
      <c r="AT263" s="9"/>
    </row>
    <row r="264" spans="1:46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58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9"/>
      <c r="AP264" s="9"/>
      <c r="AQ264" s="9"/>
      <c r="AR264" s="9"/>
      <c r="AS264" s="9"/>
      <c r="AT264" s="9"/>
    </row>
    <row r="265" spans="1:46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58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9"/>
      <c r="AP265" s="9"/>
      <c r="AQ265" s="9"/>
      <c r="AR265" s="9"/>
      <c r="AS265" s="9"/>
      <c r="AT265" s="9"/>
    </row>
    <row r="266" spans="1:46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58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9"/>
      <c r="AP266" s="9"/>
      <c r="AQ266" s="9"/>
      <c r="AR266" s="9"/>
      <c r="AS266" s="9"/>
      <c r="AT266" s="9"/>
    </row>
    <row r="267" spans="1:46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58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9"/>
      <c r="AO267" s="9"/>
      <c r="AP267" s="9"/>
      <c r="AQ267" s="9"/>
      <c r="AR267" s="9"/>
      <c r="AS267" s="9"/>
      <c r="AT267" s="9"/>
    </row>
    <row r="268" spans="1:46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58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9"/>
      <c r="AP268" s="9"/>
      <c r="AQ268" s="9"/>
      <c r="AR268" s="9"/>
      <c r="AS268" s="9"/>
      <c r="AT268" s="9"/>
    </row>
    <row r="269" spans="1:46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58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9"/>
      <c r="AP269" s="9"/>
      <c r="AQ269" s="9"/>
      <c r="AR269" s="9"/>
      <c r="AS269" s="9"/>
      <c r="AT269" s="9"/>
    </row>
    <row r="270" spans="1:46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58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9"/>
      <c r="AP270" s="9"/>
      <c r="AQ270" s="9"/>
      <c r="AR270" s="9"/>
      <c r="AS270" s="9"/>
      <c r="AT270" s="9"/>
    </row>
    <row r="271" spans="1:46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58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9"/>
      <c r="AP271" s="9"/>
      <c r="AQ271" s="9"/>
      <c r="AR271" s="9"/>
      <c r="AS271" s="9"/>
      <c r="AT271" s="9"/>
    </row>
    <row r="272" spans="1:46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58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9"/>
      <c r="AO272" s="9"/>
      <c r="AP272" s="9"/>
      <c r="AQ272" s="9"/>
      <c r="AR272" s="9"/>
      <c r="AS272" s="9"/>
      <c r="AT272" s="9"/>
    </row>
    <row r="273" spans="1:46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58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9"/>
      <c r="AO273" s="9"/>
      <c r="AP273" s="9"/>
      <c r="AQ273" s="9"/>
      <c r="AR273" s="9"/>
      <c r="AS273" s="9"/>
      <c r="AT273" s="9"/>
    </row>
    <row r="274" spans="1:46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58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9"/>
      <c r="AP274" s="9"/>
      <c r="AQ274" s="9"/>
      <c r="AR274" s="9"/>
      <c r="AS274" s="9"/>
      <c r="AT274" s="9"/>
    </row>
    <row r="275" spans="1:46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58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9"/>
      <c r="AP275" s="9"/>
      <c r="AQ275" s="9"/>
      <c r="AR275" s="9"/>
      <c r="AS275" s="9"/>
      <c r="AT275" s="9"/>
    </row>
    <row r="276" spans="1:46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58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/>
      <c r="AO276" s="9"/>
      <c r="AP276" s="9"/>
      <c r="AQ276" s="9"/>
      <c r="AR276" s="9"/>
      <c r="AS276" s="9"/>
      <c r="AT276" s="9"/>
    </row>
    <row r="277" spans="1:46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58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9"/>
      <c r="AP277" s="9"/>
      <c r="AQ277" s="9"/>
      <c r="AR277" s="9"/>
      <c r="AS277" s="9"/>
      <c r="AT277" s="9"/>
    </row>
    <row r="278" spans="1:46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58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9"/>
      <c r="AP278" s="9"/>
      <c r="AQ278" s="9"/>
      <c r="AR278" s="9"/>
      <c r="AS278" s="9"/>
      <c r="AT278" s="9"/>
    </row>
    <row r="279" spans="1:46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58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9"/>
      <c r="AO279" s="9"/>
      <c r="AP279" s="9"/>
      <c r="AQ279" s="9"/>
      <c r="AR279" s="9"/>
      <c r="AS279" s="9"/>
      <c r="AT279" s="9"/>
    </row>
    <row r="280" spans="1:46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58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9"/>
      <c r="AP280" s="9"/>
      <c r="AQ280" s="9"/>
      <c r="AR280" s="9"/>
      <c r="AS280" s="9"/>
      <c r="AT280" s="9"/>
    </row>
    <row r="281" spans="1:46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58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9"/>
      <c r="AO281" s="9"/>
      <c r="AP281" s="9"/>
      <c r="AQ281" s="9"/>
      <c r="AR281" s="9"/>
      <c r="AS281" s="9"/>
      <c r="AT281" s="9"/>
    </row>
    <row r="282" spans="1:46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58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  <c r="AN282" s="9"/>
      <c r="AO282" s="9"/>
      <c r="AP282" s="9"/>
      <c r="AQ282" s="9"/>
      <c r="AR282" s="9"/>
      <c r="AS282" s="9"/>
      <c r="AT282" s="9"/>
    </row>
    <row r="283" spans="1:46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58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9"/>
      <c r="AO283" s="9"/>
      <c r="AP283" s="9"/>
      <c r="AQ283" s="9"/>
      <c r="AR283" s="9"/>
      <c r="AS283" s="9"/>
      <c r="AT283" s="9"/>
    </row>
    <row r="284" spans="1:46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58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9"/>
      <c r="AO284" s="9"/>
      <c r="AP284" s="9"/>
      <c r="AQ284" s="9"/>
      <c r="AR284" s="9"/>
      <c r="AS284" s="9"/>
      <c r="AT284" s="9"/>
    </row>
    <row r="285" spans="1:46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58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  <c r="AN285" s="9"/>
      <c r="AO285" s="9"/>
      <c r="AP285" s="9"/>
      <c r="AQ285" s="9"/>
      <c r="AR285" s="9"/>
      <c r="AS285" s="9"/>
      <c r="AT285" s="9"/>
    </row>
    <row r="286" spans="1:46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58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  <c r="AN286" s="9"/>
      <c r="AO286" s="9"/>
      <c r="AP286" s="9"/>
      <c r="AQ286" s="9"/>
      <c r="AR286" s="9"/>
      <c r="AS286" s="9"/>
      <c r="AT286" s="9"/>
    </row>
    <row r="287" spans="1:46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58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  <c r="AN287" s="9"/>
      <c r="AO287" s="9"/>
      <c r="AP287" s="9"/>
      <c r="AQ287" s="9"/>
      <c r="AR287" s="9"/>
      <c r="AS287" s="9"/>
      <c r="AT287" s="9"/>
    </row>
    <row r="288" spans="1:46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58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  <c r="AN288" s="9"/>
      <c r="AO288" s="9"/>
      <c r="AP288" s="9"/>
      <c r="AQ288" s="9"/>
      <c r="AR288" s="9"/>
      <c r="AS288" s="9"/>
      <c r="AT288" s="9"/>
    </row>
    <row r="289" spans="1:46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58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  <c r="AN289" s="9"/>
      <c r="AO289" s="9"/>
      <c r="AP289" s="9"/>
      <c r="AQ289" s="9"/>
      <c r="AR289" s="9"/>
      <c r="AS289" s="9"/>
      <c r="AT289" s="9"/>
    </row>
    <row r="290" spans="1:46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58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  <c r="AN290" s="9"/>
      <c r="AO290" s="9"/>
      <c r="AP290" s="9"/>
      <c r="AQ290" s="9"/>
      <c r="AR290" s="9"/>
      <c r="AS290" s="9"/>
      <c r="AT290" s="9"/>
    </row>
    <row r="291" spans="1:46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58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  <c r="AN291" s="9"/>
      <c r="AO291" s="9"/>
      <c r="AP291" s="9"/>
      <c r="AQ291" s="9"/>
      <c r="AR291" s="9"/>
      <c r="AS291" s="9"/>
      <c r="AT291" s="9"/>
    </row>
    <row r="292" spans="1:46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58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  <c r="AN292" s="9"/>
      <c r="AO292" s="9"/>
      <c r="AP292" s="9"/>
      <c r="AQ292" s="9"/>
      <c r="AR292" s="9"/>
      <c r="AS292" s="9"/>
      <c r="AT292" s="9"/>
    </row>
    <row r="293" spans="1:46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58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  <c r="AN293" s="9"/>
      <c r="AO293" s="9"/>
      <c r="AP293" s="9"/>
      <c r="AQ293" s="9"/>
      <c r="AR293" s="9"/>
      <c r="AS293" s="9"/>
      <c r="AT293" s="9"/>
    </row>
    <row r="294" spans="1:46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58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  <c r="AN294" s="9"/>
      <c r="AO294" s="9"/>
      <c r="AP294" s="9"/>
      <c r="AQ294" s="9"/>
      <c r="AR294" s="9"/>
      <c r="AS294" s="9"/>
      <c r="AT294" s="9"/>
    </row>
    <row r="295" spans="1:46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58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  <c r="AN295" s="9"/>
      <c r="AO295" s="9"/>
      <c r="AP295" s="9"/>
      <c r="AQ295" s="9"/>
      <c r="AR295" s="9"/>
      <c r="AS295" s="9"/>
      <c r="AT295" s="9"/>
    </row>
    <row r="296" spans="1:46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58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  <c r="AN296" s="9"/>
      <c r="AO296" s="9"/>
      <c r="AP296" s="9"/>
      <c r="AQ296" s="9"/>
      <c r="AR296" s="9"/>
      <c r="AS296" s="9"/>
      <c r="AT296" s="9"/>
    </row>
    <row r="297" spans="1:46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58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  <c r="AN297" s="9"/>
      <c r="AO297" s="9"/>
      <c r="AP297" s="9"/>
      <c r="AQ297" s="9"/>
      <c r="AR297" s="9"/>
      <c r="AS297" s="9"/>
      <c r="AT297" s="9"/>
    </row>
    <row r="298" spans="1:46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58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  <c r="AN298" s="9"/>
      <c r="AO298" s="9"/>
      <c r="AP298" s="9"/>
      <c r="AQ298" s="9"/>
      <c r="AR298" s="9"/>
      <c r="AS298" s="9"/>
      <c r="AT298" s="9"/>
    </row>
    <row r="299" spans="1:46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58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  <c r="AN299" s="9"/>
      <c r="AO299" s="9"/>
      <c r="AP299" s="9"/>
      <c r="AQ299" s="9"/>
      <c r="AR299" s="9"/>
      <c r="AS299" s="9"/>
      <c r="AT299" s="9"/>
    </row>
    <row r="300" spans="1:46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58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  <c r="AN300" s="9"/>
      <c r="AO300" s="9"/>
      <c r="AP300" s="9"/>
      <c r="AQ300" s="9"/>
      <c r="AR300" s="9"/>
      <c r="AS300" s="9"/>
      <c r="AT300" s="9"/>
    </row>
    <row r="301" spans="1:46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58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  <c r="AN301" s="9"/>
      <c r="AO301" s="9"/>
      <c r="AP301" s="9"/>
      <c r="AQ301" s="9"/>
      <c r="AR301" s="9"/>
      <c r="AS301" s="9"/>
      <c r="AT301" s="9"/>
    </row>
    <row r="302" spans="1:46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58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  <c r="AN302" s="9"/>
      <c r="AO302" s="9"/>
      <c r="AP302" s="9"/>
      <c r="AQ302" s="9"/>
      <c r="AR302" s="9"/>
      <c r="AS302" s="9"/>
      <c r="AT302" s="9"/>
    </row>
    <row r="303" spans="1:46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58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  <c r="AN303" s="9"/>
      <c r="AO303" s="9"/>
      <c r="AP303" s="9"/>
      <c r="AQ303" s="9"/>
      <c r="AR303" s="9"/>
      <c r="AS303" s="9"/>
      <c r="AT303" s="9"/>
    </row>
    <row r="304" spans="1:46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58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9"/>
      <c r="AN304" s="9"/>
      <c r="AO304" s="9"/>
      <c r="AP304" s="9"/>
      <c r="AQ304" s="9"/>
      <c r="AR304" s="9"/>
      <c r="AS304" s="9"/>
      <c r="AT304" s="9"/>
    </row>
    <row r="305" spans="1:46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58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  <c r="AN305" s="9"/>
      <c r="AO305" s="9"/>
      <c r="AP305" s="9"/>
      <c r="AQ305" s="9"/>
      <c r="AR305" s="9"/>
      <c r="AS305" s="9"/>
      <c r="AT305" s="9"/>
    </row>
    <row r="306" spans="1:46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58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  <c r="AN306" s="9"/>
      <c r="AO306" s="9"/>
      <c r="AP306" s="9"/>
      <c r="AQ306" s="9"/>
      <c r="AR306" s="9"/>
      <c r="AS306" s="9"/>
      <c r="AT306" s="9"/>
    </row>
    <row r="307" spans="1:46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58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  <c r="AN307" s="9"/>
      <c r="AO307" s="9"/>
      <c r="AP307" s="9"/>
      <c r="AQ307" s="9"/>
      <c r="AR307" s="9"/>
      <c r="AS307" s="9"/>
      <c r="AT307" s="9"/>
    </row>
    <row r="308" spans="1:46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58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9"/>
      <c r="AN308" s="9"/>
      <c r="AO308" s="9"/>
      <c r="AP308" s="9"/>
      <c r="AQ308" s="9"/>
      <c r="AR308" s="9"/>
      <c r="AS308" s="9"/>
      <c r="AT308" s="9"/>
    </row>
    <row r="309" spans="1:46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58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  <c r="AN309" s="9"/>
      <c r="AO309" s="9"/>
      <c r="AP309" s="9"/>
      <c r="AQ309" s="9"/>
      <c r="AR309" s="9"/>
      <c r="AS309" s="9"/>
      <c r="AT309" s="9"/>
    </row>
    <row r="310" spans="1:46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58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  <c r="AN310" s="9"/>
      <c r="AO310" s="9"/>
      <c r="AP310" s="9"/>
      <c r="AQ310" s="9"/>
      <c r="AR310" s="9"/>
      <c r="AS310" s="9"/>
      <c r="AT310" s="9"/>
    </row>
    <row r="311" spans="1:46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58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  <c r="AN311" s="9"/>
      <c r="AO311" s="9"/>
      <c r="AP311" s="9"/>
      <c r="AQ311" s="9"/>
      <c r="AR311" s="9"/>
      <c r="AS311" s="9"/>
      <c r="AT311" s="9"/>
    </row>
    <row r="312" spans="1:46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58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  <c r="AN312" s="9"/>
      <c r="AO312" s="9"/>
      <c r="AP312" s="9"/>
      <c r="AQ312" s="9"/>
      <c r="AR312" s="9"/>
      <c r="AS312" s="9"/>
      <c r="AT312" s="9"/>
    </row>
    <row r="313" spans="1:46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58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  <c r="AN313" s="9"/>
      <c r="AO313" s="9"/>
      <c r="AP313" s="9"/>
      <c r="AQ313" s="9"/>
      <c r="AR313" s="9"/>
      <c r="AS313" s="9"/>
      <c r="AT313" s="9"/>
    </row>
    <row r="314" spans="1:46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58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  <c r="AN314" s="9"/>
      <c r="AO314" s="9"/>
      <c r="AP314" s="9"/>
      <c r="AQ314" s="9"/>
      <c r="AR314" s="9"/>
      <c r="AS314" s="9"/>
      <c r="AT314" s="9"/>
    </row>
    <row r="315" spans="1:46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58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  <c r="AN315" s="9"/>
      <c r="AO315" s="9"/>
      <c r="AP315" s="9"/>
      <c r="AQ315" s="9"/>
      <c r="AR315" s="9"/>
      <c r="AS315" s="9"/>
      <c r="AT315" s="9"/>
    </row>
    <row r="316" spans="1:46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58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9"/>
      <c r="AO316" s="9"/>
      <c r="AP316" s="9"/>
      <c r="AQ316" s="9"/>
      <c r="AR316" s="9"/>
      <c r="AS316" s="9"/>
      <c r="AT316" s="9"/>
    </row>
    <row r="317" spans="1:46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58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  <c r="AN317" s="9"/>
      <c r="AO317" s="9"/>
      <c r="AP317" s="9"/>
      <c r="AQ317" s="9"/>
      <c r="AR317" s="9"/>
      <c r="AS317" s="9"/>
      <c r="AT317" s="9"/>
    </row>
    <row r="318" spans="1:46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58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9"/>
      <c r="AO318" s="9"/>
      <c r="AP318" s="9"/>
      <c r="AQ318" s="9"/>
      <c r="AR318" s="9"/>
      <c r="AS318" s="9"/>
      <c r="AT318" s="9"/>
    </row>
    <row r="319" spans="1:46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58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  <c r="AN319" s="9"/>
      <c r="AO319" s="9"/>
      <c r="AP319" s="9"/>
      <c r="AQ319" s="9"/>
      <c r="AR319" s="9"/>
      <c r="AS319" s="9"/>
      <c r="AT319" s="9"/>
    </row>
    <row r="320" spans="1:46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58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  <c r="AN320" s="9"/>
      <c r="AO320" s="9"/>
      <c r="AP320" s="9"/>
      <c r="AQ320" s="9"/>
      <c r="AR320" s="9"/>
      <c r="AS320" s="9"/>
      <c r="AT320" s="9"/>
    </row>
    <row r="321" spans="1:46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58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  <c r="AN321" s="9"/>
      <c r="AO321" s="9"/>
      <c r="AP321" s="9"/>
      <c r="AQ321" s="9"/>
      <c r="AR321" s="9"/>
      <c r="AS321" s="9"/>
      <c r="AT321" s="9"/>
    </row>
    <row r="322" spans="1:46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58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  <c r="AN322" s="9"/>
      <c r="AO322" s="9"/>
      <c r="AP322" s="9"/>
      <c r="AQ322" s="9"/>
      <c r="AR322" s="9"/>
      <c r="AS322" s="9"/>
      <c r="AT322" s="9"/>
    </row>
    <row r="323" spans="1:46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58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9"/>
      <c r="AN323" s="9"/>
      <c r="AO323" s="9"/>
      <c r="AP323" s="9"/>
      <c r="AQ323" s="9"/>
      <c r="AR323" s="9"/>
      <c r="AS323" s="9"/>
      <c r="AT323" s="9"/>
    </row>
    <row r="324" spans="1:46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58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  <c r="AN324" s="9"/>
      <c r="AO324" s="9"/>
      <c r="AP324" s="9"/>
      <c r="AQ324" s="9"/>
      <c r="AR324" s="9"/>
      <c r="AS324" s="9"/>
      <c r="AT324" s="9"/>
    </row>
    <row r="325" spans="1:46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58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  <c r="AN325" s="9"/>
      <c r="AO325" s="9"/>
      <c r="AP325" s="9"/>
      <c r="AQ325" s="9"/>
      <c r="AR325" s="9"/>
      <c r="AS325" s="9"/>
      <c r="AT325" s="9"/>
    </row>
    <row r="326" spans="1:46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58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9"/>
      <c r="AO326" s="9"/>
      <c r="AP326" s="9"/>
      <c r="AQ326" s="9"/>
      <c r="AR326" s="9"/>
      <c r="AS326" s="9"/>
      <c r="AT326" s="9"/>
    </row>
    <row r="327" spans="1:46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58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9"/>
      <c r="AO327" s="9"/>
      <c r="AP327" s="9"/>
      <c r="AQ327" s="9"/>
      <c r="AR327" s="9"/>
      <c r="AS327" s="9"/>
      <c r="AT327" s="9"/>
    </row>
    <row r="328" spans="1:46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58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9"/>
      <c r="AO328" s="9"/>
      <c r="AP328" s="9"/>
      <c r="AQ328" s="9"/>
      <c r="AR328" s="9"/>
      <c r="AS328" s="9"/>
      <c r="AT328" s="9"/>
    </row>
    <row r="329" spans="1:46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58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9"/>
      <c r="AO329" s="9"/>
      <c r="AP329" s="9"/>
      <c r="AQ329" s="9"/>
      <c r="AR329" s="9"/>
      <c r="AS329" s="9"/>
      <c r="AT329" s="9"/>
    </row>
    <row r="330" spans="1:46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58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9"/>
      <c r="AO330" s="9"/>
      <c r="AP330" s="9"/>
      <c r="AQ330" s="9"/>
      <c r="AR330" s="9"/>
      <c r="AS330" s="9"/>
      <c r="AT330" s="9"/>
    </row>
    <row r="331" spans="1:46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58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9"/>
      <c r="AO331" s="9"/>
      <c r="AP331" s="9"/>
      <c r="AQ331" s="9"/>
      <c r="AR331" s="9"/>
      <c r="AS331" s="9"/>
      <c r="AT331" s="9"/>
    </row>
    <row r="332" spans="1:46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58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  <c r="AN332" s="9"/>
      <c r="AO332" s="9"/>
      <c r="AP332" s="9"/>
      <c r="AQ332" s="9"/>
      <c r="AR332" s="9"/>
      <c r="AS332" s="9"/>
      <c r="AT332" s="9"/>
    </row>
    <row r="333" spans="1:46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58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9"/>
      <c r="AO333" s="9"/>
      <c r="AP333" s="9"/>
      <c r="AQ333" s="9"/>
      <c r="AR333" s="9"/>
      <c r="AS333" s="9"/>
      <c r="AT333" s="9"/>
    </row>
    <row r="334" spans="1:46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58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  <c r="AN334" s="9"/>
      <c r="AO334" s="9"/>
      <c r="AP334" s="9"/>
      <c r="AQ334" s="9"/>
      <c r="AR334" s="9"/>
      <c r="AS334" s="9"/>
      <c r="AT334" s="9"/>
    </row>
    <row r="335" spans="1:46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58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9"/>
      <c r="AN335" s="9"/>
      <c r="AO335" s="9"/>
      <c r="AP335" s="9"/>
      <c r="AQ335" s="9"/>
      <c r="AR335" s="9"/>
      <c r="AS335" s="9"/>
      <c r="AT335" s="9"/>
    </row>
    <row r="336" spans="1:46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58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9"/>
      <c r="AN336" s="9"/>
      <c r="AO336" s="9"/>
      <c r="AP336" s="9"/>
      <c r="AQ336" s="9"/>
      <c r="AR336" s="9"/>
      <c r="AS336" s="9"/>
      <c r="AT336" s="9"/>
    </row>
    <row r="337" spans="1:46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58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9"/>
      <c r="AN337" s="9"/>
      <c r="AO337" s="9"/>
      <c r="AP337" s="9"/>
      <c r="AQ337" s="9"/>
      <c r="AR337" s="9"/>
      <c r="AS337" s="9"/>
      <c r="AT337" s="9"/>
    </row>
    <row r="338" spans="1:46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58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9"/>
      <c r="AN338" s="9"/>
      <c r="AO338" s="9"/>
      <c r="AP338" s="9"/>
      <c r="AQ338" s="9"/>
      <c r="AR338" s="9"/>
      <c r="AS338" s="9"/>
      <c r="AT338" s="9"/>
    </row>
    <row r="339" spans="1:46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58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  <c r="AN339" s="9"/>
      <c r="AO339" s="9"/>
      <c r="AP339" s="9"/>
      <c r="AQ339" s="9"/>
      <c r="AR339" s="9"/>
      <c r="AS339" s="9"/>
      <c r="AT339" s="9"/>
    </row>
    <row r="340" spans="1:46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58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9"/>
      <c r="AO340" s="9"/>
      <c r="AP340" s="9"/>
      <c r="AQ340" s="9"/>
      <c r="AR340" s="9"/>
      <c r="AS340" s="9"/>
      <c r="AT340" s="9"/>
    </row>
    <row r="341" spans="1:46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58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9"/>
      <c r="AN341" s="9"/>
      <c r="AO341" s="9"/>
      <c r="AP341" s="9"/>
      <c r="AQ341" s="9"/>
      <c r="AR341" s="9"/>
      <c r="AS341" s="9"/>
      <c r="AT341" s="9"/>
    </row>
    <row r="342" spans="1:46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58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9"/>
      <c r="AN342" s="9"/>
      <c r="AO342" s="9"/>
      <c r="AP342" s="9"/>
      <c r="AQ342" s="9"/>
      <c r="AR342" s="9"/>
      <c r="AS342" s="9"/>
      <c r="AT342" s="9"/>
    </row>
    <row r="343" spans="1:46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58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9"/>
      <c r="AN343" s="9"/>
      <c r="AO343" s="9"/>
      <c r="AP343" s="9"/>
      <c r="AQ343" s="9"/>
      <c r="AR343" s="9"/>
      <c r="AS343" s="9"/>
      <c r="AT343" s="9"/>
    </row>
    <row r="344" spans="1:46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58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9"/>
      <c r="AN344" s="9"/>
      <c r="AO344" s="9"/>
      <c r="AP344" s="9"/>
      <c r="AQ344" s="9"/>
      <c r="AR344" s="9"/>
      <c r="AS344" s="9"/>
      <c r="AT344" s="9"/>
    </row>
    <row r="345" spans="1:46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58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9"/>
      <c r="AN345" s="9"/>
      <c r="AO345" s="9"/>
      <c r="AP345" s="9"/>
      <c r="AQ345" s="9"/>
      <c r="AR345" s="9"/>
      <c r="AS345" s="9"/>
      <c r="AT345" s="9"/>
    </row>
    <row r="346" spans="1:46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58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9"/>
      <c r="AN346" s="9"/>
      <c r="AO346" s="9"/>
      <c r="AP346" s="9"/>
      <c r="AQ346" s="9"/>
      <c r="AR346" s="9"/>
      <c r="AS346" s="9"/>
      <c r="AT346" s="9"/>
    </row>
    <row r="347" spans="1:46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58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9"/>
      <c r="AN347" s="9"/>
      <c r="AO347" s="9"/>
      <c r="AP347" s="9"/>
      <c r="AQ347" s="9"/>
      <c r="AR347" s="9"/>
      <c r="AS347" s="9"/>
      <c r="AT347" s="9"/>
    </row>
    <row r="348" spans="1:46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58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9"/>
      <c r="AN348" s="9"/>
      <c r="AO348" s="9"/>
      <c r="AP348" s="9"/>
      <c r="AQ348" s="9"/>
      <c r="AR348" s="9"/>
      <c r="AS348" s="9"/>
      <c r="AT348" s="9"/>
    </row>
    <row r="349" spans="1:46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58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  <c r="AE349" s="9"/>
      <c r="AF349" s="9"/>
      <c r="AG349" s="9"/>
      <c r="AH349" s="9"/>
      <c r="AI349" s="9"/>
      <c r="AJ349" s="9"/>
      <c r="AK349" s="9"/>
      <c r="AL349" s="9"/>
      <c r="AM349" s="9"/>
      <c r="AN349" s="9"/>
      <c r="AO349" s="9"/>
      <c r="AP349" s="9"/>
      <c r="AQ349" s="9"/>
      <c r="AR349" s="9"/>
      <c r="AS349" s="9"/>
      <c r="AT349" s="9"/>
    </row>
    <row r="350" spans="1:46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58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9"/>
      <c r="AN350" s="9"/>
      <c r="AO350" s="9"/>
      <c r="AP350" s="9"/>
      <c r="AQ350" s="9"/>
      <c r="AR350" s="9"/>
      <c r="AS350" s="9"/>
      <c r="AT350" s="9"/>
    </row>
    <row r="351" spans="1:46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58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9"/>
      <c r="AN351" s="9"/>
      <c r="AO351" s="9"/>
      <c r="AP351" s="9"/>
      <c r="AQ351" s="9"/>
      <c r="AR351" s="9"/>
      <c r="AS351" s="9"/>
      <c r="AT351" s="9"/>
    </row>
    <row r="352" spans="1:46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58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9"/>
      <c r="AN352" s="9"/>
      <c r="AO352" s="9"/>
      <c r="AP352" s="9"/>
      <c r="AQ352" s="9"/>
      <c r="AR352" s="9"/>
      <c r="AS352" s="9"/>
      <c r="AT352" s="9"/>
    </row>
    <row r="353" spans="1:46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58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9"/>
      <c r="AN353" s="9"/>
      <c r="AO353" s="9"/>
      <c r="AP353" s="9"/>
      <c r="AQ353" s="9"/>
      <c r="AR353" s="9"/>
      <c r="AS353" s="9"/>
      <c r="AT353" s="9"/>
    </row>
    <row r="354" spans="1:46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58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9"/>
      <c r="AN354" s="9"/>
      <c r="AO354" s="9"/>
      <c r="AP354" s="9"/>
      <c r="AQ354" s="9"/>
      <c r="AR354" s="9"/>
      <c r="AS354" s="9"/>
      <c r="AT354" s="9"/>
    </row>
    <row r="355" spans="1:46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58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9"/>
      <c r="AN355" s="9"/>
      <c r="AO355" s="9"/>
      <c r="AP355" s="9"/>
      <c r="AQ355" s="9"/>
      <c r="AR355" s="9"/>
      <c r="AS355" s="9"/>
      <c r="AT355" s="9"/>
    </row>
    <row r="356" spans="1:46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58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9"/>
      <c r="AN356" s="9"/>
      <c r="AO356" s="9"/>
      <c r="AP356" s="9"/>
      <c r="AQ356" s="9"/>
      <c r="AR356" s="9"/>
      <c r="AS356" s="9"/>
      <c r="AT356" s="9"/>
    </row>
    <row r="357" spans="1:46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58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9"/>
      <c r="AN357" s="9"/>
      <c r="AO357" s="9"/>
      <c r="AP357" s="9"/>
      <c r="AQ357" s="9"/>
      <c r="AR357" s="9"/>
      <c r="AS357" s="9"/>
      <c r="AT357" s="9"/>
    </row>
    <row r="358" spans="1:46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58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9"/>
      <c r="AN358" s="9"/>
      <c r="AO358" s="9"/>
      <c r="AP358" s="9"/>
      <c r="AQ358" s="9"/>
      <c r="AR358" s="9"/>
      <c r="AS358" s="9"/>
      <c r="AT358" s="9"/>
    </row>
    <row r="359" spans="1:46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58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9"/>
      <c r="AN359" s="9"/>
      <c r="AO359" s="9"/>
      <c r="AP359" s="9"/>
      <c r="AQ359" s="9"/>
      <c r="AR359" s="9"/>
      <c r="AS359" s="9"/>
      <c r="AT359" s="9"/>
    </row>
    <row r="360" spans="1:46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58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9"/>
      <c r="AN360" s="9"/>
      <c r="AO360" s="9"/>
      <c r="AP360" s="9"/>
      <c r="AQ360" s="9"/>
      <c r="AR360" s="9"/>
      <c r="AS360" s="9"/>
      <c r="AT360" s="9"/>
    </row>
    <row r="361" spans="1:46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58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9"/>
      <c r="AN361" s="9"/>
      <c r="AO361" s="9"/>
      <c r="AP361" s="9"/>
      <c r="AQ361" s="9"/>
      <c r="AR361" s="9"/>
      <c r="AS361" s="9"/>
      <c r="AT361" s="9"/>
    </row>
    <row r="362" spans="1:46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58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9"/>
      <c r="AN362" s="9"/>
      <c r="AO362" s="9"/>
      <c r="AP362" s="9"/>
      <c r="AQ362" s="9"/>
      <c r="AR362" s="9"/>
      <c r="AS362" s="9"/>
      <c r="AT362" s="9"/>
    </row>
    <row r="363" spans="1:46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58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9"/>
      <c r="AN363" s="9"/>
      <c r="AO363" s="9"/>
      <c r="AP363" s="9"/>
      <c r="AQ363" s="9"/>
      <c r="AR363" s="9"/>
      <c r="AS363" s="9"/>
      <c r="AT363" s="9"/>
    </row>
    <row r="364" spans="1:46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58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  <c r="AN364" s="9"/>
      <c r="AO364" s="9"/>
      <c r="AP364" s="9"/>
      <c r="AQ364" s="9"/>
      <c r="AR364" s="9"/>
      <c r="AS364" s="9"/>
      <c r="AT364" s="9"/>
    </row>
    <row r="365" spans="1:46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58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9"/>
      <c r="AN365" s="9"/>
      <c r="AO365" s="9"/>
      <c r="AP365" s="9"/>
      <c r="AQ365" s="9"/>
      <c r="AR365" s="9"/>
      <c r="AS365" s="9"/>
      <c r="AT365" s="9"/>
    </row>
    <row r="366" spans="1:46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58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9"/>
      <c r="AN366" s="9"/>
      <c r="AO366" s="9"/>
      <c r="AP366" s="9"/>
      <c r="AQ366" s="9"/>
      <c r="AR366" s="9"/>
      <c r="AS366" s="9"/>
      <c r="AT366" s="9"/>
    </row>
    <row r="367" spans="1:46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58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9"/>
      <c r="AN367" s="9"/>
      <c r="AO367" s="9"/>
      <c r="AP367" s="9"/>
      <c r="AQ367" s="9"/>
      <c r="AR367" s="9"/>
      <c r="AS367" s="9"/>
      <c r="AT367" s="9"/>
    </row>
    <row r="368" spans="1:46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58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9"/>
      <c r="AN368" s="9"/>
      <c r="AO368" s="9"/>
      <c r="AP368" s="9"/>
      <c r="AQ368" s="9"/>
      <c r="AR368" s="9"/>
      <c r="AS368" s="9"/>
      <c r="AT368" s="9"/>
    </row>
    <row r="369" spans="1:46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58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9"/>
      <c r="AN369" s="9"/>
      <c r="AO369" s="9"/>
      <c r="AP369" s="9"/>
      <c r="AQ369" s="9"/>
      <c r="AR369" s="9"/>
      <c r="AS369" s="9"/>
      <c r="AT369" s="9"/>
    </row>
    <row r="370" spans="1:46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58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9"/>
      <c r="AN370" s="9"/>
      <c r="AO370" s="9"/>
      <c r="AP370" s="9"/>
      <c r="AQ370" s="9"/>
      <c r="AR370" s="9"/>
      <c r="AS370" s="9"/>
      <c r="AT370" s="9"/>
    </row>
    <row r="371" spans="1:46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58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9"/>
      <c r="AN371" s="9"/>
      <c r="AO371" s="9"/>
      <c r="AP371" s="9"/>
      <c r="AQ371" s="9"/>
      <c r="AR371" s="9"/>
      <c r="AS371" s="9"/>
      <c r="AT371" s="9"/>
    </row>
    <row r="372" spans="1:46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58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9"/>
      <c r="AN372" s="9"/>
      <c r="AO372" s="9"/>
      <c r="AP372" s="9"/>
      <c r="AQ372" s="9"/>
      <c r="AR372" s="9"/>
      <c r="AS372" s="9"/>
      <c r="AT372" s="9"/>
    </row>
    <row r="373" spans="1:46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58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9"/>
      <c r="AN373" s="9"/>
      <c r="AO373" s="9"/>
      <c r="AP373" s="9"/>
      <c r="AQ373" s="9"/>
      <c r="AR373" s="9"/>
      <c r="AS373" s="9"/>
      <c r="AT373" s="9"/>
    </row>
    <row r="374" spans="1:46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58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9"/>
      <c r="AN374" s="9"/>
      <c r="AO374" s="9"/>
      <c r="AP374" s="9"/>
      <c r="AQ374" s="9"/>
      <c r="AR374" s="9"/>
      <c r="AS374" s="9"/>
      <c r="AT374" s="9"/>
    </row>
    <row r="375" spans="1:46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58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9"/>
      <c r="AN375" s="9"/>
      <c r="AO375" s="9"/>
      <c r="AP375" s="9"/>
      <c r="AQ375" s="9"/>
      <c r="AR375" s="9"/>
      <c r="AS375" s="9"/>
      <c r="AT375" s="9"/>
    </row>
    <row r="376" spans="1:46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58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9"/>
      <c r="AN376" s="9"/>
      <c r="AO376" s="9"/>
      <c r="AP376" s="9"/>
      <c r="AQ376" s="9"/>
      <c r="AR376" s="9"/>
      <c r="AS376" s="9"/>
      <c r="AT376" s="9"/>
    </row>
    <row r="377" spans="1:46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58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9"/>
      <c r="AN377" s="9"/>
      <c r="AO377" s="9"/>
      <c r="AP377" s="9"/>
      <c r="AQ377" s="9"/>
      <c r="AR377" s="9"/>
      <c r="AS377" s="9"/>
      <c r="AT377" s="9"/>
    </row>
    <row r="378" spans="1:46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58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9"/>
      <c r="AN378" s="9"/>
      <c r="AO378" s="9"/>
      <c r="AP378" s="9"/>
      <c r="AQ378" s="9"/>
      <c r="AR378" s="9"/>
      <c r="AS378" s="9"/>
      <c r="AT378" s="9"/>
    </row>
    <row r="379" spans="1:46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58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/>
      <c r="AM379" s="9"/>
      <c r="AN379" s="9"/>
      <c r="AO379" s="9"/>
      <c r="AP379" s="9"/>
      <c r="AQ379" s="9"/>
      <c r="AR379" s="9"/>
      <c r="AS379" s="9"/>
      <c r="AT379" s="9"/>
    </row>
    <row r="380" spans="1:46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58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/>
      <c r="AM380" s="9"/>
      <c r="AN380" s="9"/>
      <c r="AO380" s="9"/>
      <c r="AP380" s="9"/>
      <c r="AQ380" s="9"/>
      <c r="AR380" s="9"/>
      <c r="AS380" s="9"/>
      <c r="AT380" s="9"/>
    </row>
    <row r="381" spans="1:46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58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9"/>
      <c r="AN381" s="9"/>
      <c r="AO381" s="9"/>
      <c r="AP381" s="9"/>
      <c r="AQ381" s="9"/>
      <c r="AR381" s="9"/>
      <c r="AS381" s="9"/>
      <c r="AT381" s="9"/>
    </row>
    <row r="382" spans="1:46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58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9"/>
      <c r="AN382" s="9"/>
      <c r="AO382" s="9"/>
      <c r="AP382" s="9"/>
      <c r="AQ382" s="9"/>
      <c r="AR382" s="9"/>
      <c r="AS382" s="9"/>
      <c r="AT382" s="9"/>
    </row>
    <row r="383" spans="1:46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58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9"/>
      <c r="AN383" s="9"/>
      <c r="AO383" s="9"/>
      <c r="AP383" s="9"/>
      <c r="AQ383" s="9"/>
      <c r="AR383" s="9"/>
      <c r="AS383" s="9"/>
      <c r="AT383" s="9"/>
    </row>
    <row r="384" spans="1:46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58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9"/>
      <c r="AN384" s="9"/>
      <c r="AO384" s="9"/>
      <c r="AP384" s="9"/>
      <c r="AQ384" s="9"/>
      <c r="AR384" s="9"/>
      <c r="AS384" s="9"/>
      <c r="AT384" s="9"/>
    </row>
    <row r="385" spans="1:46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58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9"/>
      <c r="AN385" s="9"/>
      <c r="AO385" s="9"/>
      <c r="AP385" s="9"/>
      <c r="AQ385" s="9"/>
      <c r="AR385" s="9"/>
      <c r="AS385" s="9"/>
      <c r="AT385" s="9"/>
    </row>
    <row r="386" spans="1:46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58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9"/>
      <c r="AN386" s="9"/>
      <c r="AO386" s="9"/>
      <c r="AP386" s="9"/>
      <c r="AQ386" s="9"/>
      <c r="AR386" s="9"/>
      <c r="AS386" s="9"/>
      <c r="AT386" s="9"/>
    </row>
    <row r="387" spans="1:46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58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9"/>
      <c r="AN387" s="9"/>
      <c r="AO387" s="9"/>
      <c r="AP387" s="9"/>
      <c r="AQ387" s="9"/>
      <c r="AR387" s="9"/>
      <c r="AS387" s="9"/>
      <c r="AT387" s="9"/>
    </row>
    <row r="388" spans="1:46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58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9"/>
      <c r="AN388" s="9"/>
      <c r="AO388" s="9"/>
      <c r="AP388" s="9"/>
      <c r="AQ388" s="9"/>
      <c r="AR388" s="9"/>
      <c r="AS388" s="9"/>
      <c r="AT388" s="9"/>
    </row>
    <row r="389" spans="1:46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58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9"/>
      <c r="AO389" s="9"/>
      <c r="AP389" s="9"/>
      <c r="AQ389" s="9"/>
      <c r="AR389" s="9"/>
      <c r="AS389" s="9"/>
      <c r="AT389" s="9"/>
    </row>
    <row r="390" spans="1:46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58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9"/>
      <c r="AN390" s="9"/>
      <c r="AO390" s="9"/>
      <c r="AP390" s="9"/>
      <c r="AQ390" s="9"/>
      <c r="AR390" s="9"/>
      <c r="AS390" s="9"/>
      <c r="AT390" s="9"/>
    </row>
    <row r="391" spans="1:46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58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9"/>
      <c r="AN391" s="9"/>
      <c r="AO391" s="9"/>
      <c r="AP391" s="9"/>
      <c r="AQ391" s="9"/>
      <c r="AR391" s="9"/>
      <c r="AS391" s="9"/>
      <c r="AT391" s="9"/>
    </row>
    <row r="392" spans="1:46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58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9"/>
      <c r="AN392" s="9"/>
      <c r="AO392" s="9"/>
      <c r="AP392" s="9"/>
      <c r="AQ392" s="9"/>
      <c r="AR392" s="9"/>
      <c r="AS392" s="9"/>
      <c r="AT392" s="9"/>
    </row>
    <row r="393" spans="1:46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58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9"/>
      <c r="AN393" s="9"/>
      <c r="AO393" s="9"/>
      <c r="AP393" s="9"/>
      <c r="AQ393" s="9"/>
      <c r="AR393" s="9"/>
      <c r="AS393" s="9"/>
      <c r="AT393" s="9"/>
    </row>
    <row r="394" spans="1:46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58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9"/>
      <c r="AN394" s="9"/>
      <c r="AO394" s="9"/>
      <c r="AP394" s="9"/>
      <c r="AQ394" s="9"/>
      <c r="AR394" s="9"/>
      <c r="AS394" s="9"/>
      <c r="AT394" s="9"/>
    </row>
    <row r="395" spans="1:46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58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9"/>
      <c r="AN395" s="9"/>
      <c r="AO395" s="9"/>
      <c r="AP395" s="9"/>
      <c r="AQ395" s="9"/>
      <c r="AR395" s="9"/>
      <c r="AS395" s="9"/>
      <c r="AT395" s="9"/>
    </row>
    <row r="396" spans="1:46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58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9"/>
      <c r="AN396" s="9"/>
      <c r="AO396" s="9"/>
      <c r="AP396" s="9"/>
      <c r="AQ396" s="9"/>
      <c r="AR396" s="9"/>
      <c r="AS396" s="9"/>
      <c r="AT396" s="9"/>
    </row>
    <row r="397" spans="1:46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58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9"/>
      <c r="AN397" s="9"/>
      <c r="AO397" s="9"/>
      <c r="AP397" s="9"/>
      <c r="AQ397" s="9"/>
      <c r="AR397" s="9"/>
      <c r="AS397" s="9"/>
      <c r="AT397" s="9"/>
    </row>
    <row r="398" spans="1:46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58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9"/>
      <c r="AN398" s="9"/>
      <c r="AO398" s="9"/>
      <c r="AP398" s="9"/>
      <c r="AQ398" s="9"/>
      <c r="AR398" s="9"/>
      <c r="AS398" s="9"/>
      <c r="AT398" s="9"/>
    </row>
    <row r="399" spans="1:46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58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9"/>
      <c r="AN399" s="9"/>
      <c r="AO399" s="9"/>
      <c r="AP399" s="9"/>
      <c r="AQ399" s="9"/>
      <c r="AR399" s="9"/>
      <c r="AS399" s="9"/>
      <c r="AT399" s="9"/>
    </row>
    <row r="400" spans="1:46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58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9"/>
      <c r="AN400" s="9"/>
      <c r="AO400" s="9"/>
      <c r="AP400" s="9"/>
      <c r="AQ400" s="9"/>
      <c r="AR400" s="9"/>
      <c r="AS400" s="9"/>
      <c r="AT400" s="9"/>
    </row>
    <row r="401" spans="1:46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58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9"/>
      <c r="AN401" s="9"/>
      <c r="AO401" s="9"/>
      <c r="AP401" s="9"/>
      <c r="AQ401" s="9"/>
      <c r="AR401" s="9"/>
      <c r="AS401" s="9"/>
      <c r="AT401" s="9"/>
    </row>
    <row r="402" spans="1:46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58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9"/>
      <c r="AN402" s="9"/>
      <c r="AO402" s="9"/>
      <c r="AP402" s="9"/>
      <c r="AQ402" s="9"/>
      <c r="AR402" s="9"/>
      <c r="AS402" s="9"/>
      <c r="AT402" s="9"/>
    </row>
    <row r="403" spans="1:46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58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9"/>
      <c r="AN403" s="9"/>
      <c r="AO403" s="9"/>
      <c r="AP403" s="9"/>
      <c r="AQ403" s="9"/>
      <c r="AR403" s="9"/>
      <c r="AS403" s="9"/>
      <c r="AT403" s="9"/>
    </row>
    <row r="404" spans="1:46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58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9"/>
      <c r="AN404" s="9"/>
      <c r="AO404" s="9"/>
      <c r="AP404" s="9"/>
      <c r="AQ404" s="9"/>
      <c r="AR404" s="9"/>
      <c r="AS404" s="9"/>
      <c r="AT404" s="9"/>
    </row>
    <row r="405" spans="1:46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58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9"/>
      <c r="AN405" s="9"/>
      <c r="AO405" s="9"/>
      <c r="AP405" s="9"/>
      <c r="AQ405" s="9"/>
      <c r="AR405" s="9"/>
      <c r="AS405" s="9"/>
      <c r="AT405" s="9"/>
    </row>
    <row r="406" spans="1:46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58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9"/>
      <c r="AN406" s="9"/>
      <c r="AO406" s="9"/>
      <c r="AP406" s="9"/>
      <c r="AQ406" s="9"/>
      <c r="AR406" s="9"/>
      <c r="AS406" s="9"/>
      <c r="AT406" s="9"/>
    </row>
    <row r="407" spans="1:46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58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9"/>
      <c r="AN407" s="9"/>
      <c r="AO407" s="9"/>
      <c r="AP407" s="9"/>
      <c r="AQ407" s="9"/>
      <c r="AR407" s="9"/>
      <c r="AS407" s="9"/>
      <c r="AT407" s="9"/>
    </row>
    <row r="408" spans="1:46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58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9"/>
      <c r="AN408" s="9"/>
      <c r="AO408" s="9"/>
      <c r="AP408" s="9"/>
      <c r="AQ408" s="9"/>
      <c r="AR408" s="9"/>
      <c r="AS408" s="9"/>
      <c r="AT408" s="9"/>
    </row>
    <row r="409" spans="1:46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58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9"/>
      <c r="AN409" s="9"/>
      <c r="AO409" s="9"/>
      <c r="AP409" s="9"/>
      <c r="AQ409" s="9"/>
      <c r="AR409" s="9"/>
      <c r="AS409" s="9"/>
      <c r="AT409" s="9"/>
    </row>
    <row r="410" spans="1:46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58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9"/>
      <c r="AN410" s="9"/>
      <c r="AO410" s="9"/>
      <c r="AP410" s="9"/>
      <c r="AQ410" s="9"/>
      <c r="AR410" s="9"/>
      <c r="AS410" s="9"/>
      <c r="AT410" s="9"/>
    </row>
    <row r="411" spans="1:46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58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9"/>
      <c r="AN411" s="9"/>
      <c r="AO411" s="9"/>
      <c r="AP411" s="9"/>
      <c r="AQ411" s="9"/>
      <c r="AR411" s="9"/>
      <c r="AS411" s="9"/>
      <c r="AT411" s="9"/>
    </row>
    <row r="412" spans="1:46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58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9"/>
      <c r="AN412" s="9"/>
      <c r="AO412" s="9"/>
      <c r="AP412" s="9"/>
      <c r="AQ412" s="9"/>
      <c r="AR412" s="9"/>
      <c r="AS412" s="9"/>
      <c r="AT412" s="9"/>
    </row>
    <row r="413" spans="1:46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58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9"/>
      <c r="AN413" s="9"/>
      <c r="AO413" s="9"/>
      <c r="AP413" s="9"/>
      <c r="AQ413" s="9"/>
      <c r="AR413" s="9"/>
      <c r="AS413" s="9"/>
      <c r="AT413" s="9"/>
    </row>
    <row r="414" spans="1:46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58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9"/>
      <c r="AN414" s="9"/>
      <c r="AO414" s="9"/>
      <c r="AP414" s="9"/>
      <c r="AQ414" s="9"/>
      <c r="AR414" s="9"/>
      <c r="AS414" s="9"/>
      <c r="AT414" s="9"/>
    </row>
    <row r="415" spans="1:46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58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9"/>
      <c r="AN415" s="9"/>
      <c r="AO415" s="9"/>
      <c r="AP415" s="9"/>
      <c r="AQ415" s="9"/>
      <c r="AR415" s="9"/>
      <c r="AS415" s="9"/>
      <c r="AT415" s="9"/>
    </row>
    <row r="416" spans="1:46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58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9"/>
      <c r="AN416" s="9"/>
      <c r="AO416" s="9"/>
      <c r="AP416" s="9"/>
      <c r="AQ416" s="9"/>
      <c r="AR416" s="9"/>
      <c r="AS416" s="9"/>
      <c r="AT416" s="9"/>
    </row>
    <row r="417" spans="1:46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58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9"/>
      <c r="AN417" s="9"/>
      <c r="AO417" s="9"/>
      <c r="AP417" s="9"/>
      <c r="AQ417" s="9"/>
      <c r="AR417" s="9"/>
      <c r="AS417" s="9"/>
      <c r="AT417" s="9"/>
    </row>
    <row r="418" spans="1:46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58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9"/>
      <c r="AN418" s="9"/>
      <c r="AO418" s="9"/>
      <c r="AP418" s="9"/>
      <c r="AQ418" s="9"/>
      <c r="AR418" s="9"/>
      <c r="AS418" s="9"/>
      <c r="AT418" s="9"/>
    </row>
    <row r="419" spans="1:46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58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9"/>
      <c r="AN419" s="9"/>
      <c r="AO419" s="9"/>
      <c r="AP419" s="9"/>
      <c r="AQ419" s="9"/>
      <c r="AR419" s="9"/>
      <c r="AS419" s="9"/>
      <c r="AT419" s="9"/>
    </row>
    <row r="420" spans="1:46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58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9"/>
      <c r="AP420" s="9"/>
      <c r="AQ420" s="9"/>
      <c r="AR420" s="9"/>
      <c r="AS420" s="9"/>
      <c r="AT420" s="9"/>
    </row>
    <row r="421" spans="1:46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58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9"/>
      <c r="AN421" s="9"/>
      <c r="AO421" s="9"/>
      <c r="AP421" s="9"/>
      <c r="AQ421" s="9"/>
      <c r="AR421" s="9"/>
      <c r="AS421" s="9"/>
      <c r="AT421" s="9"/>
    </row>
    <row r="422" spans="1:46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58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9"/>
      <c r="AN422" s="9"/>
      <c r="AO422" s="9"/>
      <c r="AP422" s="9"/>
      <c r="AQ422" s="9"/>
      <c r="AR422" s="9"/>
      <c r="AS422" s="9"/>
      <c r="AT422" s="9"/>
    </row>
    <row r="423" spans="1:46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58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9"/>
      <c r="AN423" s="9"/>
      <c r="AO423" s="9"/>
      <c r="AP423" s="9"/>
      <c r="AQ423" s="9"/>
      <c r="AR423" s="9"/>
      <c r="AS423" s="9"/>
      <c r="AT423" s="9"/>
    </row>
    <row r="424" spans="1:46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58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9"/>
      <c r="AN424" s="9"/>
      <c r="AO424" s="9"/>
      <c r="AP424" s="9"/>
      <c r="AQ424" s="9"/>
      <c r="AR424" s="9"/>
      <c r="AS424" s="9"/>
      <c r="AT424" s="9"/>
    </row>
    <row r="425" spans="1:46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58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9"/>
      <c r="AN425" s="9"/>
      <c r="AO425" s="9"/>
      <c r="AP425" s="9"/>
      <c r="AQ425" s="9"/>
      <c r="AR425" s="9"/>
      <c r="AS425" s="9"/>
      <c r="AT425" s="9"/>
    </row>
    <row r="426" spans="1:46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58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9"/>
      <c r="AN426" s="9"/>
      <c r="AO426" s="9"/>
      <c r="AP426" s="9"/>
      <c r="AQ426" s="9"/>
      <c r="AR426" s="9"/>
      <c r="AS426" s="9"/>
      <c r="AT426" s="9"/>
    </row>
    <row r="427" spans="1:46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58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/>
      <c r="AM427" s="9"/>
      <c r="AN427" s="9"/>
      <c r="AO427" s="9"/>
      <c r="AP427" s="9"/>
      <c r="AQ427" s="9"/>
      <c r="AR427" s="9"/>
      <c r="AS427" s="9"/>
      <c r="AT427" s="9"/>
    </row>
    <row r="428" spans="1:46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58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9"/>
      <c r="AN428" s="9"/>
      <c r="AO428" s="9"/>
      <c r="AP428" s="9"/>
      <c r="AQ428" s="9"/>
      <c r="AR428" s="9"/>
      <c r="AS428" s="9"/>
      <c r="AT428" s="9"/>
    </row>
    <row r="429" spans="1:46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58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9"/>
      <c r="AN429" s="9"/>
      <c r="AO429" s="9"/>
      <c r="AP429" s="9"/>
      <c r="AQ429" s="9"/>
      <c r="AR429" s="9"/>
      <c r="AS429" s="9"/>
      <c r="AT429" s="9"/>
    </row>
    <row r="430" spans="1:46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58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9"/>
      <c r="AN430" s="9"/>
      <c r="AO430" s="9"/>
      <c r="AP430" s="9"/>
      <c r="AQ430" s="9"/>
      <c r="AR430" s="9"/>
      <c r="AS430" s="9"/>
      <c r="AT430" s="9"/>
    </row>
    <row r="431" spans="1:46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58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9"/>
      <c r="AN431" s="9"/>
      <c r="AO431" s="9"/>
      <c r="AP431" s="9"/>
      <c r="AQ431" s="9"/>
      <c r="AR431" s="9"/>
      <c r="AS431" s="9"/>
      <c r="AT431" s="9"/>
    </row>
    <row r="432" spans="1:46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58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  <c r="AM432" s="9"/>
      <c r="AN432" s="9"/>
      <c r="AO432" s="9"/>
      <c r="AP432" s="9"/>
      <c r="AQ432" s="9"/>
      <c r="AR432" s="9"/>
      <c r="AS432" s="9"/>
      <c r="AT432" s="9"/>
    </row>
    <row r="433" spans="1:46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58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/>
      <c r="AM433" s="9"/>
      <c r="AN433" s="9"/>
      <c r="AO433" s="9"/>
      <c r="AP433" s="9"/>
      <c r="AQ433" s="9"/>
      <c r="AR433" s="9"/>
      <c r="AS433" s="9"/>
      <c r="AT433" s="9"/>
    </row>
    <row r="434" spans="1:46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58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/>
      <c r="AM434" s="9"/>
      <c r="AN434" s="9"/>
      <c r="AO434" s="9"/>
      <c r="AP434" s="9"/>
      <c r="AQ434" s="9"/>
      <c r="AR434" s="9"/>
      <c r="AS434" s="9"/>
      <c r="AT434" s="9"/>
    </row>
    <row r="435" spans="1:46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58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  <c r="AE435" s="9"/>
      <c r="AF435" s="9"/>
      <c r="AG435" s="9"/>
      <c r="AH435" s="9"/>
      <c r="AI435" s="9"/>
      <c r="AJ435" s="9"/>
      <c r="AK435" s="9"/>
      <c r="AL435" s="9"/>
      <c r="AM435" s="9"/>
      <c r="AN435" s="9"/>
      <c r="AO435" s="9"/>
      <c r="AP435" s="9"/>
      <c r="AQ435" s="9"/>
      <c r="AR435" s="9"/>
      <c r="AS435" s="9"/>
      <c r="AT435" s="9"/>
    </row>
    <row r="436" spans="1:46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58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  <c r="AM436" s="9"/>
      <c r="AN436" s="9"/>
      <c r="AO436" s="9"/>
      <c r="AP436" s="9"/>
      <c r="AQ436" s="9"/>
      <c r="AR436" s="9"/>
      <c r="AS436" s="9"/>
      <c r="AT436" s="9"/>
    </row>
    <row r="437" spans="1:46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58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/>
      <c r="AM437" s="9"/>
      <c r="AN437" s="9"/>
      <c r="AO437" s="9"/>
      <c r="AP437" s="9"/>
      <c r="AQ437" s="9"/>
      <c r="AR437" s="9"/>
      <c r="AS437" s="9"/>
      <c r="AT437" s="9"/>
    </row>
    <row r="438" spans="1:46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58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9"/>
      <c r="AN438" s="9"/>
      <c r="AO438" s="9"/>
      <c r="AP438" s="9"/>
      <c r="AQ438" s="9"/>
      <c r="AR438" s="9"/>
      <c r="AS438" s="9"/>
      <c r="AT438" s="9"/>
    </row>
    <row r="439" spans="1:46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58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9"/>
      <c r="AN439" s="9"/>
      <c r="AO439" s="9"/>
      <c r="AP439" s="9"/>
      <c r="AQ439" s="9"/>
      <c r="AR439" s="9"/>
      <c r="AS439" s="9"/>
      <c r="AT439" s="9"/>
    </row>
    <row r="440" spans="1:46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58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9"/>
      <c r="AN440" s="9"/>
      <c r="AO440" s="9"/>
      <c r="AP440" s="9"/>
      <c r="AQ440" s="9"/>
      <c r="AR440" s="9"/>
      <c r="AS440" s="9"/>
      <c r="AT440" s="9"/>
    </row>
    <row r="441" spans="1:46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58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9"/>
      <c r="AN441" s="9"/>
      <c r="AO441" s="9"/>
      <c r="AP441" s="9"/>
      <c r="AQ441" s="9"/>
      <c r="AR441" s="9"/>
      <c r="AS441" s="9"/>
      <c r="AT441" s="9"/>
    </row>
    <row r="442" spans="1:46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58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  <c r="AM442" s="9"/>
      <c r="AN442" s="9"/>
      <c r="AO442" s="9"/>
      <c r="AP442" s="9"/>
      <c r="AQ442" s="9"/>
      <c r="AR442" s="9"/>
      <c r="AS442" s="9"/>
      <c r="AT442" s="9"/>
    </row>
    <row r="443" spans="1:46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58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9"/>
      <c r="AN443" s="9"/>
      <c r="AO443" s="9"/>
      <c r="AP443" s="9"/>
      <c r="AQ443" s="9"/>
      <c r="AR443" s="9"/>
      <c r="AS443" s="9"/>
      <c r="AT443" s="9"/>
    </row>
    <row r="444" spans="1:46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58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9"/>
      <c r="AN444" s="9"/>
      <c r="AO444" s="9"/>
      <c r="AP444" s="9"/>
      <c r="AQ444" s="9"/>
      <c r="AR444" s="9"/>
      <c r="AS444" s="9"/>
      <c r="AT444" s="9"/>
    </row>
    <row r="445" spans="1:46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58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9"/>
      <c r="AN445" s="9"/>
      <c r="AO445" s="9"/>
      <c r="AP445" s="9"/>
      <c r="AQ445" s="9"/>
      <c r="AR445" s="9"/>
      <c r="AS445" s="9"/>
      <c r="AT445" s="9"/>
    </row>
    <row r="446" spans="1:46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58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/>
      <c r="AM446" s="9"/>
      <c r="AN446" s="9"/>
      <c r="AO446" s="9"/>
      <c r="AP446" s="9"/>
      <c r="AQ446" s="9"/>
      <c r="AR446" s="9"/>
      <c r="AS446" s="9"/>
      <c r="AT446" s="9"/>
    </row>
    <row r="447" spans="1:46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58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9"/>
      <c r="AN447" s="9"/>
      <c r="AO447" s="9"/>
      <c r="AP447" s="9"/>
      <c r="AQ447" s="9"/>
      <c r="AR447" s="9"/>
      <c r="AS447" s="9"/>
      <c r="AT447" s="9"/>
    </row>
    <row r="448" spans="1:46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58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/>
      <c r="AM448" s="9"/>
      <c r="AN448" s="9"/>
      <c r="AO448" s="9"/>
      <c r="AP448" s="9"/>
      <c r="AQ448" s="9"/>
      <c r="AR448" s="9"/>
      <c r="AS448" s="9"/>
      <c r="AT448" s="9"/>
    </row>
    <row r="449" spans="1:46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58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  <c r="AK449" s="9"/>
      <c r="AL449" s="9"/>
      <c r="AM449" s="9"/>
      <c r="AN449" s="9"/>
      <c r="AO449" s="9"/>
      <c r="AP449" s="9"/>
      <c r="AQ449" s="9"/>
      <c r="AR449" s="9"/>
      <c r="AS449" s="9"/>
      <c r="AT449" s="9"/>
    </row>
    <row r="450" spans="1:46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58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/>
      <c r="AM450" s="9"/>
      <c r="AN450" s="9"/>
      <c r="AO450" s="9"/>
      <c r="AP450" s="9"/>
      <c r="AQ450" s="9"/>
      <c r="AR450" s="9"/>
      <c r="AS450" s="9"/>
      <c r="AT450" s="9"/>
    </row>
    <row r="451" spans="1:46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58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  <c r="AE451" s="9"/>
      <c r="AF451" s="9"/>
      <c r="AG451" s="9"/>
      <c r="AH451" s="9"/>
      <c r="AI451" s="9"/>
      <c r="AJ451" s="9"/>
      <c r="AK451" s="9"/>
      <c r="AL451" s="9"/>
      <c r="AM451" s="9"/>
      <c r="AN451" s="9"/>
      <c r="AO451" s="9"/>
      <c r="AP451" s="9"/>
      <c r="AQ451" s="9"/>
      <c r="AR451" s="9"/>
      <c r="AS451" s="9"/>
      <c r="AT451" s="9"/>
    </row>
    <row r="452" spans="1:46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58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9"/>
      <c r="AN452" s="9"/>
      <c r="AO452" s="9"/>
      <c r="AP452" s="9"/>
      <c r="AQ452" s="9"/>
      <c r="AR452" s="9"/>
      <c r="AS452" s="9"/>
      <c r="AT452" s="9"/>
    </row>
    <row r="453" spans="1:46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58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9"/>
      <c r="AN453" s="9"/>
      <c r="AO453" s="9"/>
      <c r="AP453" s="9"/>
      <c r="AQ453" s="9"/>
      <c r="AR453" s="9"/>
      <c r="AS453" s="9"/>
      <c r="AT453" s="9"/>
    </row>
    <row r="454" spans="1:46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58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9"/>
      <c r="AN454" s="9"/>
      <c r="AO454" s="9"/>
      <c r="AP454" s="9"/>
      <c r="AQ454" s="9"/>
      <c r="AR454" s="9"/>
      <c r="AS454" s="9"/>
      <c r="AT454" s="9"/>
    </row>
    <row r="455" spans="1:46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58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  <c r="AM455" s="9"/>
      <c r="AN455" s="9"/>
      <c r="AO455" s="9"/>
      <c r="AP455" s="9"/>
      <c r="AQ455" s="9"/>
      <c r="AR455" s="9"/>
      <c r="AS455" s="9"/>
      <c r="AT455" s="9"/>
    </row>
    <row r="456" spans="1:46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58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9"/>
      <c r="AN456" s="9"/>
      <c r="AO456" s="9"/>
      <c r="AP456" s="9"/>
      <c r="AQ456" s="9"/>
      <c r="AR456" s="9"/>
      <c r="AS456" s="9"/>
      <c r="AT456" s="9"/>
    </row>
    <row r="457" spans="1:46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58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9"/>
      <c r="AN457" s="9"/>
      <c r="AO457" s="9"/>
      <c r="AP457" s="9"/>
      <c r="AQ457" s="9"/>
      <c r="AR457" s="9"/>
      <c r="AS457" s="9"/>
      <c r="AT457" s="9"/>
    </row>
    <row r="458" spans="1:46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58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9"/>
      <c r="AN458" s="9"/>
      <c r="AO458" s="9"/>
      <c r="AP458" s="9"/>
      <c r="AQ458" s="9"/>
      <c r="AR458" s="9"/>
      <c r="AS458" s="9"/>
      <c r="AT458" s="9"/>
    </row>
    <row r="459" spans="1:46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58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9"/>
      <c r="AN459" s="9"/>
      <c r="AO459" s="9"/>
      <c r="AP459" s="9"/>
      <c r="AQ459" s="9"/>
      <c r="AR459" s="9"/>
      <c r="AS459" s="9"/>
      <c r="AT459" s="9"/>
    </row>
    <row r="460" spans="1:46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58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9"/>
      <c r="AN460" s="9"/>
      <c r="AO460" s="9"/>
      <c r="AP460" s="9"/>
      <c r="AQ460" s="9"/>
      <c r="AR460" s="9"/>
      <c r="AS460" s="9"/>
      <c r="AT460" s="9"/>
    </row>
    <row r="461" spans="1:46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58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  <c r="AK461" s="9"/>
      <c r="AL461" s="9"/>
      <c r="AM461" s="9"/>
      <c r="AN461" s="9"/>
      <c r="AO461" s="9"/>
      <c r="AP461" s="9"/>
      <c r="AQ461" s="9"/>
      <c r="AR461" s="9"/>
      <c r="AS461" s="9"/>
      <c r="AT461" s="9"/>
    </row>
    <row r="462" spans="1:46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58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9"/>
      <c r="AN462" s="9"/>
      <c r="AO462" s="9"/>
      <c r="AP462" s="9"/>
      <c r="AQ462" s="9"/>
      <c r="AR462" s="9"/>
      <c r="AS462" s="9"/>
      <c r="AT462" s="9"/>
    </row>
    <row r="463" spans="1:46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58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9"/>
      <c r="AN463" s="9"/>
      <c r="AO463" s="9"/>
      <c r="AP463" s="9"/>
      <c r="AQ463" s="9"/>
      <c r="AR463" s="9"/>
      <c r="AS463" s="9"/>
      <c r="AT463" s="9"/>
    </row>
    <row r="464" spans="1:46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58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  <c r="AK464" s="9"/>
      <c r="AL464" s="9"/>
      <c r="AM464" s="9"/>
      <c r="AN464" s="9"/>
      <c r="AO464" s="9"/>
      <c r="AP464" s="9"/>
      <c r="AQ464" s="9"/>
      <c r="AR464" s="9"/>
      <c r="AS464" s="9"/>
      <c r="AT464" s="9"/>
    </row>
    <row r="465" spans="1:46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58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  <c r="AK465" s="9"/>
      <c r="AL465" s="9"/>
      <c r="AM465" s="9"/>
      <c r="AN465" s="9"/>
      <c r="AO465" s="9"/>
      <c r="AP465" s="9"/>
      <c r="AQ465" s="9"/>
      <c r="AR465" s="9"/>
      <c r="AS465" s="9"/>
      <c r="AT465" s="9"/>
    </row>
    <row r="466" spans="1:46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58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9"/>
      <c r="AN466" s="9"/>
      <c r="AO466" s="9"/>
      <c r="AP466" s="9"/>
      <c r="AQ466" s="9"/>
      <c r="AR466" s="9"/>
      <c r="AS466" s="9"/>
      <c r="AT466" s="9"/>
    </row>
    <row r="467" spans="1:46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58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  <c r="AE467" s="9"/>
      <c r="AF467" s="9"/>
      <c r="AG467" s="9"/>
      <c r="AH467" s="9"/>
      <c r="AI467" s="9"/>
      <c r="AJ467" s="9"/>
      <c r="AK467" s="9"/>
      <c r="AL467" s="9"/>
      <c r="AM467" s="9"/>
      <c r="AN467" s="9"/>
      <c r="AO467" s="9"/>
      <c r="AP467" s="9"/>
      <c r="AQ467" s="9"/>
      <c r="AR467" s="9"/>
      <c r="AS467" s="9"/>
      <c r="AT467" s="9"/>
    </row>
    <row r="468" spans="1:46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58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9"/>
      <c r="AN468" s="9"/>
      <c r="AO468" s="9"/>
      <c r="AP468" s="9"/>
      <c r="AQ468" s="9"/>
      <c r="AR468" s="9"/>
      <c r="AS468" s="9"/>
      <c r="AT468" s="9"/>
    </row>
    <row r="469" spans="1:46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58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  <c r="AK469" s="9"/>
      <c r="AL469" s="9"/>
      <c r="AM469" s="9"/>
      <c r="AN469" s="9"/>
      <c r="AO469" s="9"/>
      <c r="AP469" s="9"/>
      <c r="AQ469" s="9"/>
      <c r="AR469" s="9"/>
      <c r="AS469" s="9"/>
      <c r="AT469" s="9"/>
    </row>
    <row r="470" spans="1:46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58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/>
      <c r="AM470" s="9"/>
      <c r="AN470" s="9"/>
      <c r="AO470" s="9"/>
      <c r="AP470" s="9"/>
      <c r="AQ470" s="9"/>
      <c r="AR470" s="9"/>
      <c r="AS470" s="9"/>
      <c r="AT470" s="9"/>
    </row>
    <row r="471" spans="1:46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58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9"/>
      <c r="AK471" s="9"/>
      <c r="AL471" s="9"/>
      <c r="AM471" s="9"/>
      <c r="AN471" s="9"/>
      <c r="AO471" s="9"/>
      <c r="AP471" s="9"/>
      <c r="AQ471" s="9"/>
      <c r="AR471" s="9"/>
      <c r="AS471" s="9"/>
      <c r="AT471" s="9"/>
    </row>
    <row r="472" spans="1:46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58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  <c r="AE472" s="9"/>
      <c r="AF472" s="9"/>
      <c r="AG472" s="9"/>
      <c r="AH472" s="9"/>
      <c r="AI472" s="9"/>
      <c r="AJ472" s="9"/>
      <c r="AK472" s="9"/>
      <c r="AL472" s="9"/>
      <c r="AM472" s="9"/>
      <c r="AN472" s="9"/>
      <c r="AO472" s="9"/>
      <c r="AP472" s="9"/>
      <c r="AQ472" s="9"/>
      <c r="AR472" s="9"/>
      <c r="AS472" s="9"/>
      <c r="AT472" s="9"/>
    </row>
    <row r="473" spans="1:46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58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/>
      <c r="AM473" s="9"/>
      <c r="AN473" s="9"/>
      <c r="AO473" s="9"/>
      <c r="AP473" s="9"/>
      <c r="AQ473" s="9"/>
      <c r="AR473" s="9"/>
      <c r="AS473" s="9"/>
      <c r="AT473" s="9"/>
    </row>
    <row r="474" spans="1:46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58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/>
      <c r="AM474" s="9"/>
      <c r="AN474" s="9"/>
      <c r="AO474" s="9"/>
      <c r="AP474" s="9"/>
      <c r="AQ474" s="9"/>
      <c r="AR474" s="9"/>
      <c r="AS474" s="9"/>
      <c r="AT474" s="9"/>
    </row>
    <row r="475" spans="1:46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58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9"/>
      <c r="AN475" s="9"/>
      <c r="AO475" s="9"/>
      <c r="AP475" s="9"/>
      <c r="AQ475" s="9"/>
      <c r="AR475" s="9"/>
      <c r="AS475" s="9"/>
      <c r="AT475" s="9"/>
    </row>
    <row r="476" spans="1:46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58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9"/>
      <c r="AN476" s="9"/>
      <c r="AO476" s="9"/>
      <c r="AP476" s="9"/>
      <c r="AQ476" s="9"/>
      <c r="AR476" s="9"/>
      <c r="AS476" s="9"/>
      <c r="AT476" s="9"/>
    </row>
    <row r="477" spans="1:46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58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  <c r="AE477" s="9"/>
      <c r="AF477" s="9"/>
      <c r="AG477" s="9"/>
      <c r="AH477" s="9"/>
      <c r="AI477" s="9"/>
      <c r="AJ477" s="9"/>
      <c r="AK477" s="9"/>
      <c r="AL477" s="9"/>
      <c r="AM477" s="9"/>
      <c r="AN477" s="9"/>
      <c r="AO477" s="9"/>
      <c r="AP477" s="9"/>
      <c r="AQ477" s="9"/>
      <c r="AR477" s="9"/>
      <c r="AS477" s="9"/>
      <c r="AT477" s="9"/>
    </row>
    <row r="478" spans="1:46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58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/>
      <c r="AM478" s="9"/>
      <c r="AN478" s="9"/>
      <c r="AO478" s="9"/>
      <c r="AP478" s="9"/>
      <c r="AQ478" s="9"/>
      <c r="AR478" s="9"/>
      <c r="AS478" s="9"/>
      <c r="AT478" s="9"/>
    </row>
    <row r="479" spans="1:46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58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9"/>
      <c r="AN479" s="9"/>
      <c r="AO479" s="9"/>
      <c r="AP479" s="9"/>
      <c r="AQ479" s="9"/>
      <c r="AR479" s="9"/>
      <c r="AS479" s="9"/>
      <c r="AT479" s="9"/>
    </row>
    <row r="480" spans="1:46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58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9"/>
      <c r="AN480" s="9"/>
      <c r="AO480" s="9"/>
      <c r="AP480" s="9"/>
      <c r="AQ480" s="9"/>
      <c r="AR480" s="9"/>
      <c r="AS480" s="9"/>
      <c r="AT480" s="9"/>
    </row>
    <row r="481" spans="1:46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58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9"/>
      <c r="AN481" s="9"/>
      <c r="AO481" s="9"/>
      <c r="AP481" s="9"/>
      <c r="AQ481" s="9"/>
      <c r="AR481" s="9"/>
      <c r="AS481" s="9"/>
      <c r="AT481" s="9"/>
    </row>
    <row r="482" spans="1:46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58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9"/>
      <c r="AN482" s="9"/>
      <c r="AO482" s="9"/>
      <c r="AP482" s="9"/>
      <c r="AQ482" s="9"/>
      <c r="AR482" s="9"/>
      <c r="AS482" s="9"/>
      <c r="AT482" s="9"/>
    </row>
    <row r="483" spans="1:46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58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  <c r="AE483" s="9"/>
      <c r="AF483" s="9"/>
      <c r="AG483" s="9"/>
      <c r="AH483" s="9"/>
      <c r="AI483" s="9"/>
      <c r="AJ483" s="9"/>
      <c r="AK483" s="9"/>
      <c r="AL483" s="9"/>
      <c r="AM483" s="9"/>
      <c r="AN483" s="9"/>
      <c r="AO483" s="9"/>
      <c r="AP483" s="9"/>
      <c r="AQ483" s="9"/>
      <c r="AR483" s="9"/>
      <c r="AS483" s="9"/>
      <c r="AT483" s="9"/>
    </row>
    <row r="484" spans="1:46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58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9"/>
      <c r="AN484" s="9"/>
      <c r="AO484" s="9"/>
      <c r="AP484" s="9"/>
      <c r="AQ484" s="9"/>
      <c r="AR484" s="9"/>
      <c r="AS484" s="9"/>
      <c r="AT484" s="9"/>
    </row>
    <row r="485" spans="1:46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58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9"/>
      <c r="AK485" s="9"/>
      <c r="AL485" s="9"/>
      <c r="AM485" s="9"/>
      <c r="AN485" s="9"/>
      <c r="AO485" s="9"/>
      <c r="AP485" s="9"/>
      <c r="AQ485" s="9"/>
      <c r="AR485" s="9"/>
      <c r="AS485" s="9"/>
      <c r="AT485" s="9"/>
    </row>
    <row r="486" spans="1:46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58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9"/>
      <c r="AN486" s="9"/>
      <c r="AO486" s="9"/>
      <c r="AP486" s="9"/>
      <c r="AQ486" s="9"/>
      <c r="AR486" s="9"/>
      <c r="AS486" s="9"/>
      <c r="AT486" s="9"/>
    </row>
    <row r="487" spans="1:46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58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9"/>
      <c r="AN487" s="9"/>
      <c r="AO487" s="9"/>
      <c r="AP487" s="9"/>
      <c r="AQ487" s="9"/>
      <c r="AR487" s="9"/>
      <c r="AS487" s="9"/>
      <c r="AT487" s="9"/>
    </row>
    <row r="488" spans="1:46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58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9"/>
      <c r="AN488" s="9"/>
      <c r="AO488" s="9"/>
      <c r="AP488" s="9"/>
      <c r="AQ488" s="9"/>
      <c r="AR488" s="9"/>
      <c r="AS488" s="9"/>
      <c r="AT488" s="9"/>
    </row>
    <row r="489" spans="1:46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58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  <c r="AE489" s="9"/>
      <c r="AF489" s="9"/>
      <c r="AG489" s="9"/>
      <c r="AH489" s="9"/>
      <c r="AI489" s="9"/>
      <c r="AJ489" s="9"/>
      <c r="AK489" s="9"/>
      <c r="AL489" s="9"/>
      <c r="AM489" s="9"/>
      <c r="AN489" s="9"/>
      <c r="AO489" s="9"/>
      <c r="AP489" s="9"/>
      <c r="AQ489" s="9"/>
      <c r="AR489" s="9"/>
      <c r="AS489" s="9"/>
      <c r="AT489" s="9"/>
    </row>
    <row r="490" spans="1:46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58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9"/>
      <c r="AN490" s="9"/>
      <c r="AO490" s="9"/>
      <c r="AP490" s="9"/>
      <c r="AQ490" s="9"/>
      <c r="AR490" s="9"/>
      <c r="AS490" s="9"/>
      <c r="AT490" s="9"/>
    </row>
    <row r="491" spans="1:46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58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  <c r="AK491" s="9"/>
      <c r="AL491" s="9"/>
      <c r="AM491" s="9"/>
      <c r="AN491" s="9"/>
      <c r="AO491" s="9"/>
      <c r="AP491" s="9"/>
      <c r="AQ491" s="9"/>
      <c r="AR491" s="9"/>
      <c r="AS491" s="9"/>
      <c r="AT491" s="9"/>
    </row>
    <row r="492" spans="1:46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58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9"/>
      <c r="AN492" s="9"/>
      <c r="AO492" s="9"/>
      <c r="AP492" s="9"/>
      <c r="AQ492" s="9"/>
      <c r="AR492" s="9"/>
      <c r="AS492" s="9"/>
      <c r="AT492" s="9"/>
    </row>
    <row r="493" spans="1:46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58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9"/>
      <c r="AN493" s="9"/>
      <c r="AO493" s="9"/>
      <c r="AP493" s="9"/>
      <c r="AQ493" s="9"/>
      <c r="AR493" s="9"/>
      <c r="AS493" s="9"/>
      <c r="AT493" s="9"/>
    </row>
    <row r="494" spans="1:46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58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9"/>
      <c r="AN494" s="9"/>
      <c r="AO494" s="9"/>
      <c r="AP494" s="9"/>
      <c r="AQ494" s="9"/>
      <c r="AR494" s="9"/>
      <c r="AS494" s="9"/>
      <c r="AT494" s="9"/>
    </row>
    <row r="495" spans="1:46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58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  <c r="AE495" s="9"/>
      <c r="AF495" s="9"/>
      <c r="AG495" s="9"/>
      <c r="AH495" s="9"/>
      <c r="AI495" s="9"/>
      <c r="AJ495" s="9"/>
      <c r="AK495" s="9"/>
      <c r="AL495" s="9"/>
      <c r="AM495" s="9"/>
      <c r="AN495" s="9"/>
      <c r="AO495" s="9"/>
      <c r="AP495" s="9"/>
      <c r="AQ495" s="9"/>
      <c r="AR495" s="9"/>
      <c r="AS495" s="9"/>
      <c r="AT495" s="9"/>
    </row>
    <row r="496" spans="1:46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58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9"/>
      <c r="AN496" s="9"/>
      <c r="AO496" s="9"/>
      <c r="AP496" s="9"/>
      <c r="AQ496" s="9"/>
      <c r="AR496" s="9"/>
      <c r="AS496" s="9"/>
      <c r="AT496" s="9"/>
    </row>
    <row r="497" spans="1:46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58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  <c r="AE497" s="9"/>
      <c r="AF497" s="9"/>
      <c r="AG497" s="9"/>
      <c r="AH497" s="9"/>
      <c r="AI497" s="9"/>
      <c r="AJ497" s="9"/>
      <c r="AK497" s="9"/>
      <c r="AL497" s="9"/>
      <c r="AM497" s="9"/>
      <c r="AN497" s="9"/>
      <c r="AO497" s="9"/>
      <c r="AP497" s="9"/>
      <c r="AQ497" s="9"/>
      <c r="AR497" s="9"/>
      <c r="AS497" s="9"/>
      <c r="AT497" s="9"/>
    </row>
    <row r="498" spans="1:46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58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9"/>
      <c r="AN498" s="9"/>
      <c r="AO498" s="9"/>
      <c r="AP498" s="9"/>
      <c r="AQ498" s="9"/>
      <c r="AR498" s="9"/>
      <c r="AS498" s="9"/>
      <c r="AT498" s="9"/>
    </row>
    <row r="499" spans="1:46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58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  <c r="AK499" s="9"/>
      <c r="AL499" s="9"/>
      <c r="AM499" s="9"/>
      <c r="AN499" s="9"/>
      <c r="AO499" s="9"/>
      <c r="AP499" s="9"/>
      <c r="AQ499" s="9"/>
      <c r="AR499" s="9"/>
      <c r="AS499" s="9"/>
      <c r="AT499" s="9"/>
    </row>
    <row r="500" spans="1:46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58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  <c r="AK500" s="9"/>
      <c r="AL500" s="9"/>
      <c r="AM500" s="9"/>
      <c r="AN500" s="9"/>
      <c r="AO500" s="9"/>
      <c r="AP500" s="9"/>
      <c r="AQ500" s="9"/>
      <c r="AR500" s="9"/>
      <c r="AS500" s="9"/>
      <c r="AT500" s="9"/>
    </row>
    <row r="501" spans="1:46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58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  <c r="AK501" s="9"/>
      <c r="AL501" s="9"/>
      <c r="AM501" s="9"/>
      <c r="AN501" s="9"/>
      <c r="AO501" s="9"/>
      <c r="AP501" s="9"/>
      <c r="AQ501" s="9"/>
      <c r="AR501" s="9"/>
      <c r="AS501" s="9"/>
      <c r="AT501" s="9"/>
    </row>
    <row r="502" spans="1:46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58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  <c r="AK502" s="9"/>
      <c r="AL502" s="9"/>
      <c r="AM502" s="9"/>
      <c r="AN502" s="9"/>
      <c r="AO502" s="9"/>
      <c r="AP502" s="9"/>
      <c r="AQ502" s="9"/>
      <c r="AR502" s="9"/>
      <c r="AS502" s="9"/>
      <c r="AT502" s="9"/>
    </row>
    <row r="503" spans="1:46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58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9"/>
      <c r="AN503" s="9"/>
      <c r="AO503" s="9"/>
      <c r="AP503" s="9"/>
      <c r="AQ503" s="9"/>
      <c r="AR503" s="9"/>
      <c r="AS503" s="9"/>
      <c r="AT503" s="9"/>
    </row>
    <row r="504" spans="1:46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58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9"/>
      <c r="AN504" s="9"/>
      <c r="AO504" s="9"/>
      <c r="AP504" s="9"/>
      <c r="AQ504" s="9"/>
      <c r="AR504" s="9"/>
      <c r="AS504" s="9"/>
      <c r="AT504" s="9"/>
    </row>
    <row r="505" spans="1:46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58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9"/>
      <c r="AN505" s="9"/>
      <c r="AO505" s="9"/>
      <c r="AP505" s="9"/>
      <c r="AQ505" s="9"/>
      <c r="AR505" s="9"/>
      <c r="AS505" s="9"/>
      <c r="AT505" s="9"/>
    </row>
    <row r="506" spans="1:46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58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9"/>
      <c r="AN506" s="9"/>
      <c r="AO506" s="9"/>
      <c r="AP506" s="9"/>
      <c r="AQ506" s="9"/>
      <c r="AR506" s="9"/>
      <c r="AS506" s="9"/>
      <c r="AT506" s="9"/>
    </row>
    <row r="507" spans="1:46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58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  <c r="AK507" s="9"/>
      <c r="AL507" s="9"/>
      <c r="AM507" s="9"/>
      <c r="AN507" s="9"/>
      <c r="AO507" s="9"/>
      <c r="AP507" s="9"/>
      <c r="AQ507" s="9"/>
      <c r="AR507" s="9"/>
      <c r="AS507" s="9"/>
      <c r="AT507" s="9"/>
    </row>
    <row r="508" spans="1:46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58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9"/>
      <c r="AN508" s="9"/>
      <c r="AO508" s="9"/>
      <c r="AP508" s="9"/>
      <c r="AQ508" s="9"/>
      <c r="AR508" s="9"/>
      <c r="AS508" s="9"/>
      <c r="AT508" s="9"/>
    </row>
    <row r="509" spans="1:46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58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9"/>
      <c r="AN509" s="9"/>
      <c r="AO509" s="9"/>
      <c r="AP509" s="9"/>
      <c r="AQ509" s="9"/>
      <c r="AR509" s="9"/>
      <c r="AS509" s="9"/>
      <c r="AT509" s="9"/>
    </row>
    <row r="510" spans="1:46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58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  <c r="AE510" s="9"/>
      <c r="AF510" s="9"/>
      <c r="AG510" s="9"/>
      <c r="AH510" s="9"/>
      <c r="AI510" s="9"/>
      <c r="AJ510" s="9"/>
      <c r="AK510" s="9"/>
      <c r="AL510" s="9"/>
      <c r="AM510" s="9"/>
      <c r="AN510" s="9"/>
      <c r="AO510" s="9"/>
      <c r="AP510" s="9"/>
      <c r="AQ510" s="9"/>
      <c r="AR510" s="9"/>
      <c r="AS510" s="9"/>
      <c r="AT510" s="9"/>
    </row>
    <row r="511" spans="1:46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58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  <c r="AE511" s="9"/>
      <c r="AF511" s="9"/>
      <c r="AG511" s="9"/>
      <c r="AH511" s="9"/>
      <c r="AI511" s="9"/>
      <c r="AJ511" s="9"/>
      <c r="AK511" s="9"/>
      <c r="AL511" s="9"/>
      <c r="AM511" s="9"/>
      <c r="AN511" s="9"/>
      <c r="AO511" s="9"/>
      <c r="AP511" s="9"/>
      <c r="AQ511" s="9"/>
      <c r="AR511" s="9"/>
      <c r="AS511" s="9"/>
      <c r="AT511" s="9"/>
    </row>
    <row r="512" spans="1:46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58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  <c r="AE512" s="9"/>
      <c r="AF512" s="9"/>
      <c r="AG512" s="9"/>
      <c r="AH512" s="9"/>
      <c r="AI512" s="9"/>
      <c r="AJ512" s="9"/>
      <c r="AK512" s="9"/>
      <c r="AL512" s="9"/>
      <c r="AM512" s="9"/>
      <c r="AN512" s="9"/>
      <c r="AO512" s="9"/>
      <c r="AP512" s="9"/>
      <c r="AQ512" s="9"/>
      <c r="AR512" s="9"/>
      <c r="AS512" s="9"/>
      <c r="AT512" s="9"/>
    </row>
    <row r="513" spans="1:46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58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  <c r="AE513" s="9"/>
      <c r="AF513" s="9"/>
      <c r="AG513" s="9"/>
      <c r="AH513" s="9"/>
      <c r="AI513" s="9"/>
      <c r="AJ513" s="9"/>
      <c r="AK513" s="9"/>
      <c r="AL513" s="9"/>
      <c r="AM513" s="9"/>
      <c r="AN513" s="9"/>
      <c r="AO513" s="9"/>
      <c r="AP513" s="9"/>
      <c r="AQ513" s="9"/>
      <c r="AR513" s="9"/>
      <c r="AS513" s="9"/>
      <c r="AT513" s="9"/>
    </row>
    <row r="514" spans="1:46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58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  <c r="AE514" s="9"/>
      <c r="AF514" s="9"/>
      <c r="AG514" s="9"/>
      <c r="AH514" s="9"/>
      <c r="AI514" s="9"/>
      <c r="AJ514" s="9"/>
      <c r="AK514" s="9"/>
      <c r="AL514" s="9"/>
      <c r="AM514" s="9"/>
      <c r="AN514" s="9"/>
      <c r="AO514" s="9"/>
      <c r="AP514" s="9"/>
      <c r="AQ514" s="9"/>
      <c r="AR514" s="9"/>
      <c r="AS514" s="9"/>
      <c r="AT514" s="9"/>
    </row>
    <row r="515" spans="1:46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58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  <c r="AE515" s="9"/>
      <c r="AF515" s="9"/>
      <c r="AG515" s="9"/>
      <c r="AH515" s="9"/>
      <c r="AI515" s="9"/>
      <c r="AJ515" s="9"/>
      <c r="AK515" s="9"/>
      <c r="AL515" s="9"/>
      <c r="AM515" s="9"/>
      <c r="AN515" s="9"/>
      <c r="AO515" s="9"/>
      <c r="AP515" s="9"/>
      <c r="AQ515" s="9"/>
      <c r="AR515" s="9"/>
      <c r="AS515" s="9"/>
      <c r="AT515" s="9"/>
    </row>
    <row r="516" spans="1:46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58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  <c r="AE516" s="9"/>
      <c r="AF516" s="9"/>
      <c r="AG516" s="9"/>
      <c r="AH516" s="9"/>
      <c r="AI516" s="9"/>
      <c r="AJ516" s="9"/>
      <c r="AK516" s="9"/>
      <c r="AL516" s="9"/>
      <c r="AM516" s="9"/>
      <c r="AN516" s="9"/>
      <c r="AO516" s="9"/>
      <c r="AP516" s="9"/>
      <c r="AQ516" s="9"/>
      <c r="AR516" s="9"/>
      <c r="AS516" s="9"/>
      <c r="AT516" s="9"/>
    </row>
    <row r="517" spans="1:46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58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  <c r="AE517" s="9"/>
      <c r="AF517" s="9"/>
      <c r="AG517" s="9"/>
      <c r="AH517" s="9"/>
      <c r="AI517" s="9"/>
      <c r="AJ517" s="9"/>
      <c r="AK517" s="9"/>
      <c r="AL517" s="9"/>
      <c r="AM517" s="9"/>
      <c r="AN517" s="9"/>
      <c r="AO517" s="9"/>
      <c r="AP517" s="9"/>
      <c r="AQ517" s="9"/>
      <c r="AR517" s="9"/>
      <c r="AS517" s="9"/>
      <c r="AT517" s="9"/>
    </row>
    <row r="518" spans="1:46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58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  <c r="AE518" s="9"/>
      <c r="AF518" s="9"/>
      <c r="AG518" s="9"/>
      <c r="AH518" s="9"/>
      <c r="AI518" s="9"/>
      <c r="AJ518" s="9"/>
      <c r="AK518" s="9"/>
      <c r="AL518" s="9"/>
      <c r="AM518" s="9"/>
      <c r="AN518" s="9"/>
      <c r="AO518" s="9"/>
      <c r="AP518" s="9"/>
      <c r="AQ518" s="9"/>
      <c r="AR518" s="9"/>
      <c r="AS518" s="9"/>
      <c r="AT518" s="9"/>
    </row>
    <row r="519" spans="1:46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58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  <c r="AE519" s="9"/>
      <c r="AF519" s="9"/>
      <c r="AG519" s="9"/>
      <c r="AH519" s="9"/>
      <c r="AI519" s="9"/>
      <c r="AJ519" s="9"/>
      <c r="AK519" s="9"/>
      <c r="AL519" s="9"/>
      <c r="AM519" s="9"/>
      <c r="AN519" s="9"/>
      <c r="AO519" s="9"/>
      <c r="AP519" s="9"/>
      <c r="AQ519" s="9"/>
      <c r="AR519" s="9"/>
      <c r="AS519" s="9"/>
      <c r="AT519" s="9"/>
    </row>
    <row r="520" spans="1:46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58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  <c r="AE520" s="9"/>
      <c r="AF520" s="9"/>
      <c r="AG520" s="9"/>
      <c r="AH520" s="9"/>
      <c r="AI520" s="9"/>
      <c r="AJ520" s="9"/>
      <c r="AK520" s="9"/>
      <c r="AL520" s="9"/>
      <c r="AM520" s="9"/>
      <c r="AN520" s="9"/>
      <c r="AO520" s="9"/>
      <c r="AP520" s="9"/>
      <c r="AQ520" s="9"/>
      <c r="AR520" s="9"/>
      <c r="AS520" s="9"/>
      <c r="AT520" s="9"/>
    </row>
    <row r="521" spans="1:46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58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  <c r="AE521" s="9"/>
      <c r="AF521" s="9"/>
      <c r="AG521" s="9"/>
      <c r="AH521" s="9"/>
      <c r="AI521" s="9"/>
      <c r="AJ521" s="9"/>
      <c r="AK521" s="9"/>
      <c r="AL521" s="9"/>
      <c r="AM521" s="9"/>
      <c r="AN521" s="9"/>
      <c r="AO521" s="9"/>
      <c r="AP521" s="9"/>
      <c r="AQ521" s="9"/>
      <c r="AR521" s="9"/>
      <c r="AS521" s="9"/>
      <c r="AT521" s="9"/>
    </row>
    <row r="522" spans="1:46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58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9"/>
      <c r="AN522" s="9"/>
      <c r="AO522" s="9"/>
      <c r="AP522" s="9"/>
      <c r="AQ522" s="9"/>
      <c r="AR522" s="9"/>
      <c r="AS522" s="9"/>
      <c r="AT522" s="9"/>
    </row>
    <row r="523" spans="1:46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58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  <c r="AE523" s="9"/>
      <c r="AF523" s="9"/>
      <c r="AG523" s="9"/>
      <c r="AH523" s="9"/>
      <c r="AI523" s="9"/>
      <c r="AJ523" s="9"/>
      <c r="AK523" s="9"/>
      <c r="AL523" s="9"/>
      <c r="AM523" s="9"/>
      <c r="AN523" s="9"/>
      <c r="AO523" s="9"/>
      <c r="AP523" s="9"/>
      <c r="AQ523" s="9"/>
      <c r="AR523" s="9"/>
      <c r="AS523" s="9"/>
      <c r="AT523" s="9"/>
    </row>
    <row r="524" spans="1:46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58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9"/>
      <c r="AN524" s="9"/>
      <c r="AO524" s="9"/>
      <c r="AP524" s="9"/>
      <c r="AQ524" s="9"/>
      <c r="AR524" s="9"/>
      <c r="AS524" s="9"/>
      <c r="AT524" s="9"/>
    </row>
    <row r="525" spans="1:46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58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/>
      <c r="AM525" s="9"/>
      <c r="AN525" s="9"/>
      <c r="AO525" s="9"/>
      <c r="AP525" s="9"/>
      <c r="AQ525" s="9"/>
      <c r="AR525" s="9"/>
      <c r="AS525" s="9"/>
      <c r="AT525" s="9"/>
    </row>
    <row r="526" spans="1:46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58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9"/>
      <c r="AN526" s="9"/>
      <c r="AO526" s="9"/>
      <c r="AP526" s="9"/>
      <c r="AQ526" s="9"/>
      <c r="AR526" s="9"/>
      <c r="AS526" s="9"/>
      <c r="AT526" s="9"/>
    </row>
    <row r="527" spans="1:46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58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9"/>
      <c r="AN527" s="9"/>
      <c r="AO527" s="9"/>
      <c r="AP527" s="9"/>
      <c r="AQ527" s="9"/>
      <c r="AR527" s="9"/>
      <c r="AS527" s="9"/>
      <c r="AT527" s="9"/>
    </row>
    <row r="528" spans="1:46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58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9"/>
      <c r="AN528" s="9"/>
      <c r="AO528" s="9"/>
      <c r="AP528" s="9"/>
      <c r="AQ528" s="9"/>
      <c r="AR528" s="9"/>
      <c r="AS528" s="9"/>
      <c r="AT528" s="9"/>
    </row>
    <row r="529" spans="1:46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58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  <c r="AE529" s="9"/>
      <c r="AF529" s="9"/>
      <c r="AG529" s="9"/>
      <c r="AH529" s="9"/>
      <c r="AI529" s="9"/>
      <c r="AJ529" s="9"/>
      <c r="AK529" s="9"/>
      <c r="AL529" s="9"/>
      <c r="AM529" s="9"/>
      <c r="AN529" s="9"/>
      <c r="AO529" s="9"/>
      <c r="AP529" s="9"/>
      <c r="AQ529" s="9"/>
      <c r="AR529" s="9"/>
      <c r="AS529" s="9"/>
      <c r="AT529" s="9"/>
    </row>
    <row r="530" spans="1:46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58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9"/>
      <c r="AN530" s="9"/>
      <c r="AO530" s="9"/>
      <c r="AP530" s="9"/>
      <c r="AQ530" s="9"/>
      <c r="AR530" s="9"/>
      <c r="AS530" s="9"/>
      <c r="AT530" s="9"/>
    </row>
    <row r="531" spans="1:46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58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/>
      <c r="AM531" s="9"/>
      <c r="AN531" s="9"/>
      <c r="AO531" s="9"/>
      <c r="AP531" s="9"/>
      <c r="AQ531" s="9"/>
      <c r="AR531" s="9"/>
      <c r="AS531" s="9"/>
      <c r="AT531" s="9"/>
    </row>
    <row r="532" spans="1:46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58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/>
      <c r="AM532" s="9"/>
      <c r="AN532" s="9"/>
      <c r="AO532" s="9"/>
      <c r="AP532" s="9"/>
      <c r="AQ532" s="9"/>
      <c r="AR532" s="9"/>
      <c r="AS532" s="9"/>
      <c r="AT532" s="9"/>
    </row>
    <row r="533" spans="1:46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58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/>
      <c r="AM533" s="9"/>
      <c r="AN533" s="9"/>
      <c r="AO533" s="9"/>
      <c r="AP533" s="9"/>
      <c r="AQ533" s="9"/>
      <c r="AR533" s="9"/>
      <c r="AS533" s="9"/>
      <c r="AT533" s="9"/>
    </row>
    <row r="534" spans="1:46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58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9"/>
      <c r="AN534" s="9"/>
      <c r="AO534" s="9"/>
      <c r="AP534" s="9"/>
      <c r="AQ534" s="9"/>
      <c r="AR534" s="9"/>
      <c r="AS534" s="9"/>
      <c r="AT534" s="9"/>
    </row>
    <row r="535" spans="1:46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58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9"/>
      <c r="AN535" s="9"/>
      <c r="AO535" s="9"/>
      <c r="AP535" s="9"/>
      <c r="AQ535" s="9"/>
      <c r="AR535" s="9"/>
      <c r="AS535" s="9"/>
      <c r="AT535" s="9"/>
    </row>
    <row r="536" spans="1:46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58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9"/>
      <c r="AN536" s="9"/>
      <c r="AO536" s="9"/>
      <c r="AP536" s="9"/>
      <c r="AQ536" s="9"/>
      <c r="AR536" s="9"/>
      <c r="AS536" s="9"/>
      <c r="AT536" s="9"/>
    </row>
    <row r="537" spans="1:46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58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9"/>
      <c r="AN537" s="9"/>
      <c r="AO537" s="9"/>
      <c r="AP537" s="9"/>
      <c r="AQ537" s="9"/>
      <c r="AR537" s="9"/>
      <c r="AS537" s="9"/>
      <c r="AT537" s="9"/>
    </row>
    <row r="538" spans="1:46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58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9"/>
      <c r="AN538" s="9"/>
      <c r="AO538" s="9"/>
      <c r="AP538" s="9"/>
      <c r="AQ538" s="9"/>
      <c r="AR538" s="9"/>
      <c r="AS538" s="9"/>
      <c r="AT538" s="9"/>
    </row>
    <row r="539" spans="1:46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58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  <c r="AK539" s="9"/>
      <c r="AL539" s="9"/>
      <c r="AM539" s="9"/>
      <c r="AN539" s="9"/>
      <c r="AO539" s="9"/>
      <c r="AP539" s="9"/>
      <c r="AQ539" s="9"/>
      <c r="AR539" s="9"/>
      <c r="AS539" s="9"/>
      <c r="AT539" s="9"/>
    </row>
    <row r="540" spans="1:46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58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/>
      <c r="AL540" s="9"/>
      <c r="AM540" s="9"/>
      <c r="AN540" s="9"/>
      <c r="AO540" s="9"/>
      <c r="AP540" s="9"/>
      <c r="AQ540" s="9"/>
      <c r="AR540" s="9"/>
      <c r="AS540" s="9"/>
      <c r="AT540" s="9"/>
    </row>
    <row r="541" spans="1:46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58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  <c r="AK541" s="9"/>
      <c r="AL541" s="9"/>
      <c r="AM541" s="9"/>
      <c r="AN541" s="9"/>
      <c r="AO541" s="9"/>
      <c r="AP541" s="9"/>
      <c r="AQ541" s="9"/>
      <c r="AR541" s="9"/>
      <c r="AS541" s="9"/>
      <c r="AT541" s="9"/>
    </row>
    <row r="542" spans="1:46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58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  <c r="AM542" s="9"/>
      <c r="AN542" s="9"/>
      <c r="AO542" s="9"/>
      <c r="AP542" s="9"/>
      <c r="AQ542" s="9"/>
      <c r="AR542" s="9"/>
      <c r="AS542" s="9"/>
      <c r="AT542" s="9"/>
    </row>
    <row r="543" spans="1:46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58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  <c r="AK543" s="9"/>
      <c r="AL543" s="9"/>
      <c r="AM543" s="9"/>
      <c r="AN543" s="9"/>
      <c r="AO543" s="9"/>
      <c r="AP543" s="9"/>
      <c r="AQ543" s="9"/>
      <c r="AR543" s="9"/>
      <c r="AS543" s="9"/>
      <c r="AT543" s="9"/>
    </row>
    <row r="544" spans="1:46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58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9"/>
      <c r="AN544" s="9"/>
      <c r="AO544" s="9"/>
      <c r="AP544" s="9"/>
      <c r="AQ544" s="9"/>
      <c r="AR544" s="9"/>
      <c r="AS544" s="9"/>
      <c r="AT544" s="9"/>
    </row>
    <row r="545" spans="1:46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58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9"/>
      <c r="AN545" s="9"/>
      <c r="AO545" s="9"/>
      <c r="AP545" s="9"/>
      <c r="AQ545" s="9"/>
      <c r="AR545" s="9"/>
      <c r="AS545" s="9"/>
      <c r="AT545" s="9"/>
    </row>
    <row r="546" spans="1:46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58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  <c r="AK546" s="9"/>
      <c r="AL546" s="9"/>
      <c r="AM546" s="9"/>
      <c r="AN546" s="9"/>
      <c r="AO546" s="9"/>
      <c r="AP546" s="9"/>
      <c r="AQ546" s="9"/>
      <c r="AR546" s="9"/>
      <c r="AS546" s="9"/>
      <c r="AT546" s="9"/>
    </row>
    <row r="547" spans="1:46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58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  <c r="AE547" s="9"/>
      <c r="AF547" s="9"/>
      <c r="AG547" s="9"/>
      <c r="AH547" s="9"/>
      <c r="AI547" s="9"/>
      <c r="AJ547" s="9"/>
      <c r="AK547" s="9"/>
      <c r="AL547" s="9"/>
      <c r="AM547" s="9"/>
      <c r="AN547" s="9"/>
      <c r="AO547" s="9"/>
      <c r="AP547" s="9"/>
      <c r="AQ547" s="9"/>
      <c r="AR547" s="9"/>
      <c r="AS547" s="9"/>
      <c r="AT547" s="9"/>
    </row>
    <row r="548" spans="1:46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58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9"/>
      <c r="AN548" s="9"/>
      <c r="AO548" s="9"/>
      <c r="AP548" s="9"/>
      <c r="AQ548" s="9"/>
      <c r="AR548" s="9"/>
      <c r="AS548" s="9"/>
      <c r="AT548" s="9"/>
    </row>
    <row r="549" spans="1:46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58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/>
      <c r="AJ549" s="9"/>
      <c r="AK549" s="9"/>
      <c r="AL549" s="9"/>
      <c r="AM549" s="9"/>
      <c r="AN549" s="9"/>
      <c r="AO549" s="9"/>
      <c r="AP549" s="9"/>
      <c r="AQ549" s="9"/>
      <c r="AR549" s="9"/>
      <c r="AS549" s="9"/>
      <c r="AT549" s="9"/>
    </row>
    <row r="550" spans="1:46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58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9"/>
      <c r="AN550" s="9"/>
      <c r="AO550" s="9"/>
      <c r="AP550" s="9"/>
      <c r="AQ550" s="9"/>
      <c r="AR550" s="9"/>
      <c r="AS550" s="9"/>
      <c r="AT550" s="9"/>
    </row>
    <row r="551" spans="1:46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58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9"/>
      <c r="AN551" s="9"/>
      <c r="AO551" s="9"/>
      <c r="AP551" s="9"/>
      <c r="AQ551" s="9"/>
      <c r="AR551" s="9"/>
      <c r="AS551" s="9"/>
      <c r="AT551" s="9"/>
    </row>
    <row r="552" spans="1:46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58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9"/>
      <c r="AN552" s="9"/>
      <c r="AO552" s="9"/>
      <c r="AP552" s="9"/>
      <c r="AQ552" s="9"/>
      <c r="AR552" s="9"/>
      <c r="AS552" s="9"/>
      <c r="AT552" s="9"/>
    </row>
    <row r="553" spans="1:46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58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  <c r="AK553" s="9"/>
      <c r="AL553" s="9"/>
      <c r="AM553" s="9"/>
      <c r="AN553" s="9"/>
      <c r="AO553" s="9"/>
      <c r="AP553" s="9"/>
      <c r="AQ553" s="9"/>
      <c r="AR553" s="9"/>
      <c r="AS553" s="9"/>
      <c r="AT553" s="9"/>
    </row>
    <row r="554" spans="1:46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58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  <c r="AE554" s="9"/>
      <c r="AF554" s="9"/>
      <c r="AG554" s="9"/>
      <c r="AH554" s="9"/>
      <c r="AI554" s="9"/>
      <c r="AJ554" s="9"/>
      <c r="AK554" s="9"/>
      <c r="AL554" s="9"/>
      <c r="AM554" s="9"/>
      <c r="AN554" s="9"/>
      <c r="AO554" s="9"/>
      <c r="AP554" s="9"/>
      <c r="AQ554" s="9"/>
      <c r="AR554" s="9"/>
      <c r="AS554" s="9"/>
      <c r="AT554" s="9"/>
    </row>
    <row r="555" spans="1:46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58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/>
      <c r="AM555" s="9"/>
      <c r="AN555" s="9"/>
      <c r="AO555" s="9"/>
      <c r="AP555" s="9"/>
      <c r="AQ555" s="9"/>
      <c r="AR555" s="9"/>
      <c r="AS555" s="9"/>
      <c r="AT555" s="9"/>
    </row>
    <row r="556" spans="1:46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58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  <c r="AE556" s="9"/>
      <c r="AF556" s="9"/>
      <c r="AG556" s="9"/>
      <c r="AH556" s="9"/>
      <c r="AI556" s="9"/>
      <c r="AJ556" s="9"/>
      <c r="AK556" s="9"/>
      <c r="AL556" s="9"/>
      <c r="AM556" s="9"/>
      <c r="AN556" s="9"/>
      <c r="AO556" s="9"/>
      <c r="AP556" s="9"/>
      <c r="AQ556" s="9"/>
      <c r="AR556" s="9"/>
      <c r="AS556" s="9"/>
      <c r="AT556" s="9"/>
    </row>
    <row r="557" spans="1:46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58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  <c r="AE557" s="9"/>
      <c r="AF557" s="9"/>
      <c r="AG557" s="9"/>
      <c r="AH557" s="9"/>
      <c r="AI557" s="9"/>
      <c r="AJ557" s="9"/>
      <c r="AK557" s="9"/>
      <c r="AL557" s="9"/>
      <c r="AM557" s="9"/>
      <c r="AN557" s="9"/>
      <c r="AO557" s="9"/>
      <c r="AP557" s="9"/>
      <c r="AQ557" s="9"/>
      <c r="AR557" s="9"/>
      <c r="AS557" s="9"/>
      <c r="AT557" s="9"/>
    </row>
    <row r="558" spans="1:46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58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9"/>
      <c r="AN558" s="9"/>
      <c r="AO558" s="9"/>
      <c r="AP558" s="9"/>
      <c r="AQ558" s="9"/>
      <c r="AR558" s="9"/>
      <c r="AS558" s="9"/>
      <c r="AT558" s="9"/>
    </row>
    <row r="559" spans="1:46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58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  <c r="AE559" s="9"/>
      <c r="AF559" s="9"/>
      <c r="AG559" s="9"/>
      <c r="AH559" s="9"/>
      <c r="AI559" s="9"/>
      <c r="AJ559" s="9"/>
      <c r="AK559" s="9"/>
      <c r="AL559" s="9"/>
      <c r="AM559" s="9"/>
      <c r="AN559" s="9"/>
      <c r="AO559" s="9"/>
      <c r="AP559" s="9"/>
      <c r="AQ559" s="9"/>
      <c r="AR559" s="9"/>
      <c r="AS559" s="9"/>
      <c r="AT559" s="9"/>
    </row>
    <row r="560" spans="1:46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58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9"/>
      <c r="AN560" s="9"/>
      <c r="AO560" s="9"/>
      <c r="AP560" s="9"/>
      <c r="AQ560" s="9"/>
      <c r="AR560" s="9"/>
      <c r="AS560" s="9"/>
      <c r="AT560" s="9"/>
    </row>
    <row r="561" spans="1:46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58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/>
      <c r="AJ561" s="9"/>
      <c r="AK561" s="9"/>
      <c r="AL561" s="9"/>
      <c r="AM561" s="9"/>
      <c r="AN561" s="9"/>
      <c r="AO561" s="9"/>
      <c r="AP561" s="9"/>
      <c r="AQ561" s="9"/>
      <c r="AR561" s="9"/>
      <c r="AS561" s="9"/>
      <c r="AT561" s="9"/>
    </row>
    <row r="562" spans="1:46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58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  <c r="AK562" s="9"/>
      <c r="AL562" s="9"/>
      <c r="AM562" s="9"/>
      <c r="AN562" s="9"/>
      <c r="AO562" s="9"/>
      <c r="AP562" s="9"/>
      <c r="AQ562" s="9"/>
      <c r="AR562" s="9"/>
      <c r="AS562" s="9"/>
      <c r="AT562" s="9"/>
    </row>
    <row r="563" spans="1:46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58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  <c r="AD563" s="9"/>
      <c r="AE563" s="9"/>
      <c r="AF563" s="9"/>
      <c r="AG563" s="9"/>
      <c r="AH563" s="9"/>
      <c r="AI563" s="9"/>
      <c r="AJ563" s="9"/>
      <c r="AK563" s="9"/>
      <c r="AL563" s="9"/>
      <c r="AM563" s="9"/>
      <c r="AN563" s="9"/>
      <c r="AO563" s="9"/>
      <c r="AP563" s="9"/>
      <c r="AQ563" s="9"/>
      <c r="AR563" s="9"/>
      <c r="AS563" s="9"/>
      <c r="AT563" s="9"/>
    </row>
    <row r="564" spans="1:46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58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9"/>
      <c r="AN564" s="9"/>
      <c r="AO564" s="9"/>
      <c r="AP564" s="9"/>
      <c r="AQ564" s="9"/>
      <c r="AR564" s="9"/>
      <c r="AS564" s="9"/>
      <c r="AT564" s="9"/>
    </row>
    <row r="565" spans="1:46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58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  <c r="AD565" s="9"/>
      <c r="AE565" s="9"/>
      <c r="AF565" s="9"/>
      <c r="AG565" s="9"/>
      <c r="AH565" s="9"/>
      <c r="AI565" s="9"/>
      <c r="AJ565" s="9"/>
      <c r="AK565" s="9"/>
      <c r="AL565" s="9"/>
      <c r="AM565" s="9"/>
      <c r="AN565" s="9"/>
      <c r="AO565" s="9"/>
      <c r="AP565" s="9"/>
      <c r="AQ565" s="9"/>
      <c r="AR565" s="9"/>
      <c r="AS565" s="9"/>
      <c r="AT565" s="9"/>
    </row>
    <row r="566" spans="1:46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58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9"/>
      <c r="AN566" s="9"/>
      <c r="AO566" s="9"/>
      <c r="AP566" s="9"/>
      <c r="AQ566" s="9"/>
      <c r="AR566" s="9"/>
      <c r="AS566" s="9"/>
      <c r="AT566" s="9"/>
    </row>
    <row r="567" spans="1:46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58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  <c r="AE567" s="9"/>
      <c r="AF567" s="9"/>
      <c r="AG567" s="9"/>
      <c r="AH567" s="9"/>
      <c r="AI567" s="9"/>
      <c r="AJ567" s="9"/>
      <c r="AK567" s="9"/>
      <c r="AL567" s="9"/>
      <c r="AM567" s="9"/>
      <c r="AN567" s="9"/>
      <c r="AO567" s="9"/>
      <c r="AP567" s="9"/>
      <c r="AQ567" s="9"/>
      <c r="AR567" s="9"/>
      <c r="AS567" s="9"/>
      <c r="AT567" s="9"/>
    </row>
    <row r="568" spans="1:46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58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9"/>
      <c r="AN568" s="9"/>
      <c r="AO568" s="9"/>
      <c r="AP568" s="9"/>
      <c r="AQ568" s="9"/>
      <c r="AR568" s="9"/>
      <c r="AS568" s="9"/>
      <c r="AT568" s="9"/>
    </row>
    <row r="569" spans="1:46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58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9"/>
      <c r="AN569" s="9"/>
      <c r="AO569" s="9"/>
      <c r="AP569" s="9"/>
      <c r="AQ569" s="9"/>
      <c r="AR569" s="9"/>
      <c r="AS569" s="9"/>
      <c r="AT569" s="9"/>
    </row>
    <row r="570" spans="1:46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58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9"/>
      <c r="AN570" s="9"/>
      <c r="AO570" s="9"/>
      <c r="AP570" s="9"/>
      <c r="AQ570" s="9"/>
      <c r="AR570" s="9"/>
      <c r="AS570" s="9"/>
      <c r="AT570" s="9"/>
    </row>
    <row r="571" spans="1:46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58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/>
      <c r="AM571" s="9"/>
      <c r="AN571" s="9"/>
      <c r="AO571" s="9"/>
      <c r="AP571" s="9"/>
      <c r="AQ571" s="9"/>
      <c r="AR571" s="9"/>
      <c r="AS571" s="9"/>
      <c r="AT571" s="9"/>
    </row>
    <row r="572" spans="1:46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58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9"/>
      <c r="AN572" s="9"/>
      <c r="AO572" s="9"/>
      <c r="AP572" s="9"/>
      <c r="AQ572" s="9"/>
      <c r="AR572" s="9"/>
      <c r="AS572" s="9"/>
      <c r="AT572" s="9"/>
    </row>
    <row r="573" spans="1:46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58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/>
      <c r="AM573" s="9"/>
      <c r="AN573" s="9"/>
      <c r="AO573" s="9"/>
      <c r="AP573" s="9"/>
      <c r="AQ573" s="9"/>
      <c r="AR573" s="9"/>
      <c r="AS573" s="9"/>
      <c r="AT573" s="9"/>
    </row>
    <row r="574" spans="1:46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58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9"/>
      <c r="AN574" s="9"/>
      <c r="AO574" s="9"/>
      <c r="AP574" s="9"/>
      <c r="AQ574" s="9"/>
      <c r="AR574" s="9"/>
      <c r="AS574" s="9"/>
      <c r="AT574" s="9"/>
    </row>
    <row r="575" spans="1:46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58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  <c r="AE575" s="9"/>
      <c r="AF575" s="9"/>
      <c r="AG575" s="9"/>
      <c r="AH575" s="9"/>
      <c r="AI575" s="9"/>
      <c r="AJ575" s="9"/>
      <c r="AK575" s="9"/>
      <c r="AL575" s="9"/>
      <c r="AM575" s="9"/>
      <c r="AN575" s="9"/>
      <c r="AO575" s="9"/>
      <c r="AP575" s="9"/>
      <c r="AQ575" s="9"/>
      <c r="AR575" s="9"/>
      <c r="AS575" s="9"/>
      <c r="AT575" s="9"/>
    </row>
    <row r="576" spans="1:46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58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9"/>
      <c r="AN576" s="9"/>
      <c r="AO576" s="9"/>
      <c r="AP576" s="9"/>
      <c r="AQ576" s="9"/>
      <c r="AR576" s="9"/>
      <c r="AS576" s="9"/>
      <c r="AT576" s="9"/>
    </row>
    <row r="577" spans="1:46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58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9"/>
      <c r="AN577" s="9"/>
      <c r="AO577" s="9"/>
      <c r="AP577" s="9"/>
      <c r="AQ577" s="9"/>
      <c r="AR577" s="9"/>
      <c r="AS577" s="9"/>
      <c r="AT577" s="9"/>
    </row>
    <row r="578" spans="1:46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58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9"/>
      <c r="AN578" s="9"/>
      <c r="AO578" s="9"/>
      <c r="AP578" s="9"/>
      <c r="AQ578" s="9"/>
      <c r="AR578" s="9"/>
      <c r="AS578" s="9"/>
      <c r="AT578" s="9"/>
    </row>
    <row r="579" spans="1:46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58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  <c r="AK579" s="9"/>
      <c r="AL579" s="9"/>
      <c r="AM579" s="9"/>
      <c r="AN579" s="9"/>
      <c r="AO579" s="9"/>
      <c r="AP579" s="9"/>
      <c r="AQ579" s="9"/>
      <c r="AR579" s="9"/>
      <c r="AS579" s="9"/>
      <c r="AT579" s="9"/>
    </row>
    <row r="580" spans="1:46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58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9"/>
      <c r="AN580" s="9"/>
      <c r="AO580" s="9"/>
      <c r="AP580" s="9"/>
      <c r="AQ580" s="9"/>
      <c r="AR580" s="9"/>
      <c r="AS580" s="9"/>
      <c r="AT580" s="9"/>
    </row>
    <row r="581" spans="1:46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58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9"/>
      <c r="AN581" s="9"/>
      <c r="AO581" s="9"/>
      <c r="AP581" s="9"/>
      <c r="AQ581" s="9"/>
      <c r="AR581" s="9"/>
      <c r="AS581" s="9"/>
      <c r="AT581" s="9"/>
    </row>
    <row r="582" spans="1:46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58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9"/>
      <c r="AN582" s="9"/>
      <c r="AO582" s="9"/>
      <c r="AP582" s="9"/>
      <c r="AQ582" s="9"/>
      <c r="AR582" s="9"/>
      <c r="AS582" s="9"/>
      <c r="AT582" s="9"/>
    </row>
    <row r="583" spans="1:46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58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  <c r="AF583" s="9"/>
      <c r="AG583" s="9"/>
      <c r="AH583" s="9"/>
      <c r="AI583" s="9"/>
      <c r="AJ583" s="9"/>
      <c r="AK583" s="9"/>
      <c r="AL583" s="9"/>
      <c r="AM583" s="9"/>
      <c r="AN583" s="9"/>
      <c r="AO583" s="9"/>
      <c r="AP583" s="9"/>
      <c r="AQ583" s="9"/>
      <c r="AR583" s="9"/>
      <c r="AS583" s="9"/>
      <c r="AT583" s="9"/>
    </row>
    <row r="584" spans="1:46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58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  <c r="AE584" s="9"/>
      <c r="AF584" s="9"/>
      <c r="AG584" s="9"/>
      <c r="AH584" s="9"/>
      <c r="AI584" s="9"/>
      <c r="AJ584" s="9"/>
      <c r="AK584" s="9"/>
      <c r="AL584" s="9"/>
      <c r="AM584" s="9"/>
      <c r="AN584" s="9"/>
      <c r="AO584" s="9"/>
      <c r="AP584" s="9"/>
      <c r="AQ584" s="9"/>
      <c r="AR584" s="9"/>
      <c r="AS584" s="9"/>
      <c r="AT584" s="9"/>
    </row>
    <row r="585" spans="1:46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58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  <c r="AE585" s="9"/>
      <c r="AF585" s="9"/>
      <c r="AG585" s="9"/>
      <c r="AH585" s="9"/>
      <c r="AI585" s="9"/>
      <c r="AJ585" s="9"/>
      <c r="AK585" s="9"/>
      <c r="AL585" s="9"/>
      <c r="AM585" s="9"/>
      <c r="AN585" s="9"/>
      <c r="AO585" s="9"/>
      <c r="AP585" s="9"/>
      <c r="AQ585" s="9"/>
      <c r="AR585" s="9"/>
      <c r="AS585" s="9"/>
      <c r="AT585" s="9"/>
    </row>
    <row r="586" spans="1:46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58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/>
      <c r="AL586" s="9"/>
      <c r="AM586" s="9"/>
      <c r="AN586" s="9"/>
      <c r="AO586" s="9"/>
      <c r="AP586" s="9"/>
      <c r="AQ586" s="9"/>
      <c r="AR586" s="9"/>
      <c r="AS586" s="9"/>
      <c r="AT586" s="9"/>
    </row>
    <row r="587" spans="1:46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58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  <c r="AD587" s="9"/>
      <c r="AE587" s="9"/>
      <c r="AF587" s="9"/>
      <c r="AG587" s="9"/>
      <c r="AH587" s="9"/>
      <c r="AI587" s="9"/>
      <c r="AJ587" s="9"/>
      <c r="AK587" s="9"/>
      <c r="AL587" s="9"/>
      <c r="AM587" s="9"/>
      <c r="AN587" s="9"/>
      <c r="AO587" s="9"/>
      <c r="AP587" s="9"/>
      <c r="AQ587" s="9"/>
      <c r="AR587" s="9"/>
      <c r="AS587" s="9"/>
      <c r="AT587" s="9"/>
    </row>
    <row r="588" spans="1:46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58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  <c r="AK588" s="9"/>
      <c r="AL588" s="9"/>
      <c r="AM588" s="9"/>
      <c r="AN588" s="9"/>
      <c r="AO588" s="9"/>
      <c r="AP588" s="9"/>
      <c r="AQ588" s="9"/>
      <c r="AR588" s="9"/>
      <c r="AS588" s="9"/>
      <c r="AT588" s="9"/>
    </row>
    <row r="589" spans="1:46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58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  <c r="AK589" s="9"/>
      <c r="AL589" s="9"/>
      <c r="AM589" s="9"/>
      <c r="AN589" s="9"/>
      <c r="AO589" s="9"/>
      <c r="AP589" s="9"/>
      <c r="AQ589" s="9"/>
      <c r="AR589" s="9"/>
      <c r="AS589" s="9"/>
      <c r="AT589" s="9"/>
    </row>
    <row r="590" spans="1:46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58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  <c r="AK590" s="9"/>
      <c r="AL590" s="9"/>
      <c r="AM590" s="9"/>
      <c r="AN590" s="9"/>
      <c r="AO590" s="9"/>
      <c r="AP590" s="9"/>
      <c r="AQ590" s="9"/>
      <c r="AR590" s="9"/>
      <c r="AS590" s="9"/>
      <c r="AT590" s="9"/>
    </row>
    <row r="591" spans="1:46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58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  <c r="AK591" s="9"/>
      <c r="AL591" s="9"/>
      <c r="AM591" s="9"/>
      <c r="AN591" s="9"/>
      <c r="AO591" s="9"/>
      <c r="AP591" s="9"/>
      <c r="AQ591" s="9"/>
      <c r="AR591" s="9"/>
      <c r="AS591" s="9"/>
      <c r="AT591" s="9"/>
    </row>
    <row r="592" spans="1:46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58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9"/>
      <c r="AN592" s="9"/>
      <c r="AO592" s="9"/>
      <c r="AP592" s="9"/>
      <c r="AQ592" s="9"/>
      <c r="AR592" s="9"/>
      <c r="AS592" s="9"/>
      <c r="AT592" s="9"/>
    </row>
    <row r="593" spans="1:46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58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  <c r="AK593" s="9"/>
      <c r="AL593" s="9"/>
      <c r="AM593" s="9"/>
      <c r="AN593" s="9"/>
      <c r="AO593" s="9"/>
      <c r="AP593" s="9"/>
      <c r="AQ593" s="9"/>
      <c r="AR593" s="9"/>
      <c r="AS593" s="9"/>
      <c r="AT593" s="9"/>
    </row>
    <row r="594" spans="1:46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58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  <c r="AM594" s="9"/>
      <c r="AN594" s="9"/>
      <c r="AO594" s="9"/>
      <c r="AP594" s="9"/>
      <c r="AQ594" s="9"/>
      <c r="AR594" s="9"/>
      <c r="AS594" s="9"/>
      <c r="AT594" s="9"/>
    </row>
    <row r="595" spans="1:46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58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9"/>
      <c r="AN595" s="9"/>
      <c r="AO595" s="9"/>
      <c r="AP595" s="9"/>
      <c r="AQ595" s="9"/>
      <c r="AR595" s="9"/>
      <c r="AS595" s="9"/>
      <c r="AT595" s="9"/>
    </row>
    <row r="596" spans="1:46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58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9"/>
      <c r="AN596" s="9"/>
      <c r="AO596" s="9"/>
      <c r="AP596" s="9"/>
      <c r="AQ596" s="9"/>
      <c r="AR596" s="9"/>
      <c r="AS596" s="9"/>
      <c r="AT596" s="9"/>
    </row>
    <row r="597" spans="1:46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58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  <c r="AK597" s="9"/>
      <c r="AL597" s="9"/>
      <c r="AM597" s="9"/>
      <c r="AN597" s="9"/>
      <c r="AO597" s="9"/>
      <c r="AP597" s="9"/>
      <c r="AQ597" s="9"/>
      <c r="AR597" s="9"/>
      <c r="AS597" s="9"/>
      <c r="AT597" s="9"/>
    </row>
    <row r="598" spans="1:46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58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9"/>
      <c r="AN598" s="9"/>
      <c r="AO598" s="9"/>
      <c r="AP598" s="9"/>
      <c r="AQ598" s="9"/>
      <c r="AR598" s="9"/>
      <c r="AS598" s="9"/>
      <c r="AT598" s="9"/>
    </row>
    <row r="599" spans="1:46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58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9"/>
      <c r="AN599" s="9"/>
      <c r="AO599" s="9"/>
      <c r="AP599" s="9"/>
      <c r="AQ599" s="9"/>
      <c r="AR599" s="9"/>
      <c r="AS599" s="9"/>
      <c r="AT599" s="9"/>
    </row>
    <row r="600" spans="1:46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58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  <c r="AK600" s="9"/>
      <c r="AL600" s="9"/>
      <c r="AM600" s="9"/>
      <c r="AN600" s="9"/>
      <c r="AO600" s="9"/>
      <c r="AP600" s="9"/>
      <c r="AQ600" s="9"/>
      <c r="AR600" s="9"/>
      <c r="AS600" s="9"/>
      <c r="AT600" s="9"/>
    </row>
    <row r="601" spans="1:46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58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9"/>
      <c r="AN601" s="9"/>
      <c r="AO601" s="9"/>
      <c r="AP601" s="9"/>
      <c r="AQ601" s="9"/>
      <c r="AR601" s="9"/>
      <c r="AS601" s="9"/>
      <c r="AT601" s="9"/>
    </row>
    <row r="602" spans="1:46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58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9"/>
      <c r="AN602" s="9"/>
      <c r="AO602" s="9"/>
      <c r="AP602" s="9"/>
      <c r="AQ602" s="9"/>
      <c r="AR602" s="9"/>
      <c r="AS602" s="9"/>
      <c r="AT602" s="9"/>
    </row>
    <row r="603" spans="1:46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58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  <c r="AK603" s="9"/>
      <c r="AL603" s="9"/>
      <c r="AM603" s="9"/>
      <c r="AN603" s="9"/>
      <c r="AO603" s="9"/>
      <c r="AP603" s="9"/>
      <c r="AQ603" s="9"/>
      <c r="AR603" s="9"/>
      <c r="AS603" s="9"/>
      <c r="AT603" s="9"/>
    </row>
    <row r="604" spans="1:46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58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9"/>
      <c r="AN604" s="9"/>
      <c r="AO604" s="9"/>
      <c r="AP604" s="9"/>
      <c r="AQ604" s="9"/>
      <c r="AR604" s="9"/>
      <c r="AS604" s="9"/>
      <c r="AT604" s="9"/>
    </row>
    <row r="605" spans="1:46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58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  <c r="AE605" s="9"/>
      <c r="AF605" s="9"/>
      <c r="AG605" s="9"/>
      <c r="AH605" s="9"/>
      <c r="AI605" s="9"/>
      <c r="AJ605" s="9"/>
      <c r="AK605" s="9"/>
      <c r="AL605" s="9"/>
      <c r="AM605" s="9"/>
      <c r="AN605" s="9"/>
      <c r="AO605" s="9"/>
      <c r="AP605" s="9"/>
      <c r="AQ605" s="9"/>
      <c r="AR605" s="9"/>
      <c r="AS605" s="9"/>
      <c r="AT605" s="9"/>
    </row>
    <row r="606" spans="1:46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58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9"/>
      <c r="AN606" s="9"/>
      <c r="AO606" s="9"/>
      <c r="AP606" s="9"/>
      <c r="AQ606" s="9"/>
      <c r="AR606" s="9"/>
      <c r="AS606" s="9"/>
      <c r="AT606" s="9"/>
    </row>
    <row r="607" spans="1:46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58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  <c r="AF607" s="9"/>
      <c r="AG607" s="9"/>
      <c r="AH607" s="9"/>
      <c r="AI607" s="9"/>
      <c r="AJ607" s="9"/>
      <c r="AK607" s="9"/>
      <c r="AL607" s="9"/>
      <c r="AM607" s="9"/>
      <c r="AN607" s="9"/>
      <c r="AO607" s="9"/>
      <c r="AP607" s="9"/>
      <c r="AQ607" s="9"/>
      <c r="AR607" s="9"/>
      <c r="AS607" s="9"/>
      <c r="AT607" s="9"/>
    </row>
    <row r="608" spans="1:46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58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/>
      <c r="AJ608" s="9"/>
      <c r="AK608" s="9"/>
      <c r="AL608" s="9"/>
      <c r="AM608" s="9"/>
      <c r="AN608" s="9"/>
      <c r="AO608" s="9"/>
      <c r="AP608" s="9"/>
      <c r="AQ608" s="9"/>
      <c r="AR608" s="9"/>
      <c r="AS608" s="9"/>
      <c r="AT608" s="9"/>
    </row>
    <row r="609" spans="1:46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58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  <c r="AD609" s="9"/>
      <c r="AE609" s="9"/>
      <c r="AF609" s="9"/>
      <c r="AG609" s="9"/>
      <c r="AH609" s="9"/>
      <c r="AI609" s="9"/>
      <c r="AJ609" s="9"/>
      <c r="AK609" s="9"/>
      <c r="AL609" s="9"/>
      <c r="AM609" s="9"/>
      <c r="AN609" s="9"/>
      <c r="AO609" s="9"/>
      <c r="AP609" s="9"/>
      <c r="AQ609" s="9"/>
      <c r="AR609" s="9"/>
      <c r="AS609" s="9"/>
      <c r="AT609" s="9"/>
    </row>
    <row r="610" spans="1:46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58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9"/>
      <c r="AN610" s="9"/>
      <c r="AO610" s="9"/>
      <c r="AP610" s="9"/>
      <c r="AQ610" s="9"/>
      <c r="AR610" s="9"/>
      <c r="AS610" s="9"/>
      <c r="AT610" s="9"/>
    </row>
    <row r="611" spans="1:46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58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9"/>
      <c r="AN611" s="9"/>
      <c r="AO611" s="9"/>
      <c r="AP611" s="9"/>
      <c r="AQ611" s="9"/>
      <c r="AR611" s="9"/>
      <c r="AS611" s="9"/>
      <c r="AT611" s="9"/>
    </row>
    <row r="612" spans="1:46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58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9"/>
      <c r="AN612" s="9"/>
      <c r="AO612" s="9"/>
      <c r="AP612" s="9"/>
      <c r="AQ612" s="9"/>
      <c r="AR612" s="9"/>
      <c r="AS612" s="9"/>
      <c r="AT612" s="9"/>
    </row>
    <row r="613" spans="1:46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58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  <c r="AD613" s="9"/>
      <c r="AE613" s="9"/>
      <c r="AF613" s="9"/>
      <c r="AG613" s="9"/>
      <c r="AH613" s="9"/>
      <c r="AI613" s="9"/>
      <c r="AJ613" s="9"/>
      <c r="AK613" s="9"/>
      <c r="AL613" s="9"/>
      <c r="AM613" s="9"/>
      <c r="AN613" s="9"/>
      <c r="AO613" s="9"/>
      <c r="AP613" s="9"/>
      <c r="AQ613" s="9"/>
      <c r="AR613" s="9"/>
      <c r="AS613" s="9"/>
      <c r="AT613" s="9"/>
    </row>
    <row r="614" spans="1:46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58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  <c r="AE614" s="9"/>
      <c r="AF614" s="9"/>
      <c r="AG614" s="9"/>
      <c r="AH614" s="9"/>
      <c r="AI614" s="9"/>
      <c r="AJ614" s="9"/>
      <c r="AK614" s="9"/>
      <c r="AL614" s="9"/>
      <c r="AM614" s="9"/>
      <c r="AN614" s="9"/>
      <c r="AO614" s="9"/>
      <c r="AP614" s="9"/>
      <c r="AQ614" s="9"/>
      <c r="AR614" s="9"/>
      <c r="AS614" s="9"/>
      <c r="AT614" s="9"/>
    </row>
    <row r="615" spans="1:46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58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  <c r="AE615" s="9"/>
      <c r="AF615" s="9"/>
      <c r="AG615" s="9"/>
      <c r="AH615" s="9"/>
      <c r="AI615" s="9"/>
      <c r="AJ615" s="9"/>
      <c r="AK615" s="9"/>
      <c r="AL615" s="9"/>
      <c r="AM615" s="9"/>
      <c r="AN615" s="9"/>
      <c r="AO615" s="9"/>
      <c r="AP615" s="9"/>
      <c r="AQ615" s="9"/>
      <c r="AR615" s="9"/>
      <c r="AS615" s="9"/>
      <c r="AT615" s="9"/>
    </row>
    <row r="616" spans="1:46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58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  <c r="AE616" s="9"/>
      <c r="AF616" s="9"/>
      <c r="AG616" s="9"/>
      <c r="AH616" s="9"/>
      <c r="AI616" s="9"/>
      <c r="AJ616" s="9"/>
      <c r="AK616" s="9"/>
      <c r="AL616" s="9"/>
      <c r="AM616" s="9"/>
      <c r="AN616" s="9"/>
      <c r="AO616" s="9"/>
      <c r="AP616" s="9"/>
      <c r="AQ616" s="9"/>
      <c r="AR616" s="9"/>
      <c r="AS616" s="9"/>
      <c r="AT616" s="9"/>
    </row>
    <row r="617" spans="1:46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58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  <c r="AD617" s="9"/>
      <c r="AE617" s="9"/>
      <c r="AF617" s="9"/>
      <c r="AG617" s="9"/>
      <c r="AH617" s="9"/>
      <c r="AI617" s="9"/>
      <c r="AJ617" s="9"/>
      <c r="AK617" s="9"/>
      <c r="AL617" s="9"/>
      <c r="AM617" s="9"/>
      <c r="AN617" s="9"/>
      <c r="AO617" s="9"/>
      <c r="AP617" s="9"/>
      <c r="AQ617" s="9"/>
      <c r="AR617" s="9"/>
      <c r="AS617" s="9"/>
      <c r="AT617" s="9"/>
    </row>
    <row r="618" spans="1:46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58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  <c r="AD618" s="9"/>
      <c r="AE618" s="9"/>
      <c r="AF618" s="9"/>
      <c r="AG618" s="9"/>
      <c r="AH618" s="9"/>
      <c r="AI618" s="9"/>
      <c r="AJ618" s="9"/>
      <c r="AK618" s="9"/>
      <c r="AL618" s="9"/>
      <c r="AM618" s="9"/>
      <c r="AN618" s="9"/>
      <c r="AO618" s="9"/>
      <c r="AP618" s="9"/>
      <c r="AQ618" s="9"/>
      <c r="AR618" s="9"/>
      <c r="AS618" s="9"/>
      <c r="AT618" s="9"/>
    </row>
    <row r="619" spans="1:46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58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9"/>
      <c r="AN619" s="9"/>
      <c r="AO619" s="9"/>
      <c r="AP619" s="9"/>
      <c r="AQ619" s="9"/>
      <c r="AR619" s="9"/>
      <c r="AS619" s="9"/>
      <c r="AT619" s="9"/>
    </row>
    <row r="620" spans="1:46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58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  <c r="AE620" s="9"/>
      <c r="AF620" s="9"/>
      <c r="AG620" s="9"/>
      <c r="AH620" s="9"/>
      <c r="AI620" s="9"/>
      <c r="AJ620" s="9"/>
      <c r="AK620" s="9"/>
      <c r="AL620" s="9"/>
      <c r="AM620" s="9"/>
      <c r="AN620" s="9"/>
      <c r="AO620" s="9"/>
      <c r="AP620" s="9"/>
      <c r="AQ620" s="9"/>
      <c r="AR620" s="9"/>
      <c r="AS620" s="9"/>
      <c r="AT620" s="9"/>
    </row>
    <row r="621" spans="1:46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58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9"/>
      <c r="AN621" s="9"/>
      <c r="AO621" s="9"/>
      <c r="AP621" s="9"/>
      <c r="AQ621" s="9"/>
      <c r="AR621" s="9"/>
      <c r="AS621" s="9"/>
      <c r="AT621" s="9"/>
    </row>
    <row r="622" spans="1:46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58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9"/>
      <c r="AN622" s="9"/>
      <c r="AO622" s="9"/>
      <c r="AP622" s="9"/>
      <c r="AQ622" s="9"/>
      <c r="AR622" s="9"/>
      <c r="AS622" s="9"/>
      <c r="AT622" s="9"/>
    </row>
    <row r="623" spans="1:46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58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9"/>
      <c r="AM623" s="9"/>
      <c r="AN623" s="9"/>
      <c r="AO623" s="9"/>
      <c r="AP623" s="9"/>
      <c r="AQ623" s="9"/>
      <c r="AR623" s="9"/>
      <c r="AS623" s="9"/>
      <c r="AT623" s="9"/>
    </row>
    <row r="624" spans="1:46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58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9"/>
      <c r="AM624" s="9"/>
      <c r="AN624" s="9"/>
      <c r="AO624" s="9"/>
      <c r="AP624" s="9"/>
      <c r="AQ624" s="9"/>
      <c r="AR624" s="9"/>
      <c r="AS624" s="9"/>
      <c r="AT624" s="9"/>
    </row>
    <row r="625" spans="1:46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58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9"/>
      <c r="AM625" s="9"/>
      <c r="AN625" s="9"/>
      <c r="AO625" s="9"/>
      <c r="AP625" s="9"/>
      <c r="AQ625" s="9"/>
      <c r="AR625" s="9"/>
      <c r="AS625" s="9"/>
      <c r="AT625" s="9"/>
    </row>
    <row r="626" spans="1:46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58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9"/>
      <c r="AM626" s="9"/>
      <c r="AN626" s="9"/>
      <c r="AO626" s="9"/>
      <c r="AP626" s="9"/>
      <c r="AQ626" s="9"/>
      <c r="AR626" s="9"/>
      <c r="AS626" s="9"/>
      <c r="AT626" s="9"/>
    </row>
    <row r="627" spans="1:46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58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9"/>
      <c r="AM627" s="9"/>
      <c r="AN627" s="9"/>
      <c r="AO627" s="9"/>
      <c r="AP627" s="9"/>
      <c r="AQ627" s="9"/>
      <c r="AR627" s="9"/>
      <c r="AS627" s="9"/>
      <c r="AT627" s="9"/>
    </row>
    <row r="628" spans="1:46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58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9"/>
      <c r="AN628" s="9"/>
      <c r="AO628" s="9"/>
      <c r="AP628" s="9"/>
      <c r="AQ628" s="9"/>
      <c r="AR628" s="9"/>
      <c r="AS628" s="9"/>
      <c r="AT628" s="9"/>
    </row>
    <row r="629" spans="1:46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58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9"/>
      <c r="AM629" s="9"/>
      <c r="AN629" s="9"/>
      <c r="AO629" s="9"/>
      <c r="AP629" s="9"/>
      <c r="AQ629" s="9"/>
      <c r="AR629" s="9"/>
      <c r="AS629" s="9"/>
      <c r="AT629" s="9"/>
    </row>
    <row r="630" spans="1:46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58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9"/>
      <c r="AM630" s="9"/>
      <c r="AN630" s="9"/>
      <c r="AO630" s="9"/>
      <c r="AP630" s="9"/>
      <c r="AQ630" s="9"/>
      <c r="AR630" s="9"/>
      <c r="AS630" s="9"/>
      <c r="AT630" s="9"/>
    </row>
    <row r="631" spans="1:46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58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9"/>
      <c r="AM631" s="9"/>
      <c r="AN631" s="9"/>
      <c r="AO631" s="9"/>
      <c r="AP631" s="9"/>
      <c r="AQ631" s="9"/>
      <c r="AR631" s="9"/>
      <c r="AS631" s="9"/>
      <c r="AT631" s="9"/>
    </row>
    <row r="632" spans="1:46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58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9"/>
      <c r="AM632" s="9"/>
      <c r="AN632" s="9"/>
      <c r="AO632" s="9"/>
      <c r="AP632" s="9"/>
      <c r="AQ632" s="9"/>
      <c r="AR632" s="9"/>
      <c r="AS632" s="9"/>
      <c r="AT632" s="9"/>
    </row>
    <row r="633" spans="1:46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58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9"/>
      <c r="AM633" s="9"/>
      <c r="AN633" s="9"/>
      <c r="AO633" s="9"/>
      <c r="AP633" s="9"/>
      <c r="AQ633" s="9"/>
      <c r="AR633" s="9"/>
      <c r="AS633" s="9"/>
      <c r="AT633" s="9"/>
    </row>
    <row r="634" spans="1:46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58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9"/>
      <c r="AN634" s="9"/>
      <c r="AO634" s="9"/>
      <c r="AP634" s="9"/>
      <c r="AQ634" s="9"/>
      <c r="AR634" s="9"/>
      <c r="AS634" s="9"/>
      <c r="AT634" s="9"/>
    </row>
    <row r="635" spans="1:46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58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9"/>
      <c r="AM635" s="9"/>
      <c r="AN635" s="9"/>
      <c r="AO635" s="9"/>
      <c r="AP635" s="9"/>
      <c r="AQ635" s="9"/>
      <c r="AR635" s="9"/>
      <c r="AS635" s="9"/>
      <c r="AT635" s="9"/>
    </row>
    <row r="636" spans="1:46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58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9"/>
      <c r="AM636" s="9"/>
      <c r="AN636" s="9"/>
      <c r="AO636" s="9"/>
      <c r="AP636" s="9"/>
      <c r="AQ636" s="9"/>
      <c r="AR636" s="9"/>
      <c r="AS636" s="9"/>
      <c r="AT636" s="9"/>
    </row>
    <row r="637" spans="1:46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58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9"/>
      <c r="AM637" s="9"/>
      <c r="AN637" s="9"/>
      <c r="AO637" s="9"/>
      <c r="AP637" s="9"/>
      <c r="AQ637" s="9"/>
      <c r="AR637" s="9"/>
      <c r="AS637" s="9"/>
      <c r="AT637" s="9"/>
    </row>
    <row r="638" spans="1:46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58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9"/>
      <c r="AM638" s="9"/>
      <c r="AN638" s="9"/>
      <c r="AO638" s="9"/>
      <c r="AP638" s="9"/>
      <c r="AQ638" s="9"/>
      <c r="AR638" s="9"/>
      <c r="AS638" s="9"/>
      <c r="AT638" s="9"/>
    </row>
    <row r="639" spans="1:46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58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9"/>
      <c r="AM639" s="9"/>
      <c r="AN639" s="9"/>
      <c r="AO639" s="9"/>
      <c r="AP639" s="9"/>
      <c r="AQ639" s="9"/>
      <c r="AR639" s="9"/>
      <c r="AS639" s="9"/>
      <c r="AT639" s="9"/>
    </row>
    <row r="640" spans="1:46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58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9"/>
      <c r="AM640" s="9"/>
      <c r="AN640" s="9"/>
      <c r="AO640" s="9"/>
      <c r="AP640" s="9"/>
      <c r="AQ640" s="9"/>
      <c r="AR640" s="9"/>
      <c r="AS640" s="9"/>
      <c r="AT640" s="9"/>
    </row>
    <row r="641" spans="1:46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58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9"/>
      <c r="AM641" s="9"/>
      <c r="AN641" s="9"/>
      <c r="AO641" s="9"/>
      <c r="AP641" s="9"/>
      <c r="AQ641" s="9"/>
      <c r="AR641" s="9"/>
      <c r="AS641" s="9"/>
      <c r="AT641" s="9"/>
    </row>
    <row r="642" spans="1:46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58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9"/>
      <c r="AM642" s="9"/>
      <c r="AN642" s="9"/>
      <c r="AO642" s="9"/>
      <c r="AP642" s="9"/>
      <c r="AQ642" s="9"/>
      <c r="AR642" s="9"/>
      <c r="AS642" s="9"/>
      <c r="AT642" s="9"/>
    </row>
    <row r="643" spans="1:46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58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9"/>
      <c r="AM643" s="9"/>
      <c r="AN643" s="9"/>
      <c r="AO643" s="9"/>
      <c r="AP643" s="9"/>
      <c r="AQ643" s="9"/>
      <c r="AR643" s="9"/>
      <c r="AS643" s="9"/>
      <c r="AT643" s="9"/>
    </row>
    <row r="644" spans="1:46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58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9"/>
      <c r="AM644" s="9"/>
      <c r="AN644" s="9"/>
      <c r="AO644" s="9"/>
      <c r="AP644" s="9"/>
      <c r="AQ644" s="9"/>
      <c r="AR644" s="9"/>
      <c r="AS644" s="9"/>
      <c r="AT644" s="9"/>
    </row>
    <row r="645" spans="1:46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58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9"/>
      <c r="AM645" s="9"/>
      <c r="AN645" s="9"/>
      <c r="AO645" s="9"/>
      <c r="AP645" s="9"/>
      <c r="AQ645" s="9"/>
      <c r="AR645" s="9"/>
      <c r="AS645" s="9"/>
      <c r="AT645" s="9"/>
    </row>
    <row r="646" spans="1:46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58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9"/>
      <c r="AM646" s="9"/>
      <c r="AN646" s="9"/>
      <c r="AO646" s="9"/>
      <c r="AP646" s="9"/>
      <c r="AQ646" s="9"/>
      <c r="AR646" s="9"/>
      <c r="AS646" s="9"/>
      <c r="AT646" s="9"/>
    </row>
    <row r="647" spans="1:46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58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9"/>
      <c r="AM647" s="9"/>
      <c r="AN647" s="9"/>
      <c r="AO647" s="9"/>
      <c r="AP647" s="9"/>
      <c r="AQ647" s="9"/>
      <c r="AR647" s="9"/>
      <c r="AS647" s="9"/>
      <c r="AT647" s="9"/>
    </row>
    <row r="648" spans="1:46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58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9"/>
      <c r="AM648" s="9"/>
      <c r="AN648" s="9"/>
      <c r="AO648" s="9"/>
      <c r="AP648" s="9"/>
      <c r="AQ648" s="9"/>
      <c r="AR648" s="9"/>
      <c r="AS648" s="9"/>
      <c r="AT648" s="9"/>
    </row>
    <row r="649" spans="1:46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58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  <c r="AD649" s="9"/>
      <c r="AE649" s="9"/>
      <c r="AF649" s="9"/>
      <c r="AG649" s="9"/>
      <c r="AH649" s="9"/>
      <c r="AI649" s="9"/>
      <c r="AJ649" s="9"/>
      <c r="AK649" s="9"/>
      <c r="AL649" s="9"/>
      <c r="AM649" s="9"/>
      <c r="AN649" s="9"/>
      <c r="AO649" s="9"/>
      <c r="AP649" s="9"/>
      <c r="AQ649" s="9"/>
      <c r="AR649" s="9"/>
      <c r="AS649" s="9"/>
      <c r="AT649" s="9"/>
    </row>
    <row r="650" spans="1:46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58"/>
      <c r="S650" s="9"/>
      <c r="T650" s="9"/>
      <c r="U650" s="9"/>
      <c r="V650" s="9"/>
      <c r="W650" s="9"/>
      <c r="X650" s="9"/>
      <c r="Y650" s="9"/>
      <c r="Z650" s="9"/>
      <c r="AA650" s="9"/>
      <c r="AB650" s="9"/>
      <c r="AC650" s="9"/>
      <c r="AD650" s="9"/>
      <c r="AE650" s="9"/>
      <c r="AF650" s="9"/>
      <c r="AG650" s="9"/>
      <c r="AH650" s="9"/>
      <c r="AI650" s="9"/>
      <c r="AJ650" s="9"/>
      <c r="AK650" s="9"/>
      <c r="AL650" s="9"/>
      <c r="AM650" s="9"/>
      <c r="AN650" s="9"/>
      <c r="AO650" s="9"/>
      <c r="AP650" s="9"/>
      <c r="AQ650" s="9"/>
      <c r="AR650" s="9"/>
      <c r="AS650" s="9"/>
      <c r="AT650" s="9"/>
    </row>
    <row r="651" spans="1:46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58"/>
      <c r="S651" s="9"/>
      <c r="T651" s="9"/>
      <c r="U651" s="9"/>
      <c r="V651" s="9"/>
      <c r="W651" s="9"/>
      <c r="X651" s="9"/>
      <c r="Y651" s="9"/>
      <c r="Z651" s="9"/>
      <c r="AA651" s="9"/>
      <c r="AB651" s="9"/>
      <c r="AC651" s="9"/>
      <c r="AD651" s="9"/>
      <c r="AE651" s="9"/>
      <c r="AF651" s="9"/>
      <c r="AG651" s="9"/>
      <c r="AH651" s="9"/>
      <c r="AI651" s="9"/>
      <c r="AJ651" s="9"/>
      <c r="AK651" s="9"/>
      <c r="AL651" s="9"/>
      <c r="AM651" s="9"/>
      <c r="AN651" s="9"/>
      <c r="AO651" s="9"/>
      <c r="AP651" s="9"/>
      <c r="AQ651" s="9"/>
      <c r="AR651" s="9"/>
      <c r="AS651" s="9"/>
      <c r="AT651" s="9"/>
    </row>
    <row r="652" spans="1:46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58"/>
      <c r="S652" s="9"/>
      <c r="T652" s="9"/>
      <c r="U652" s="9"/>
      <c r="V652" s="9"/>
      <c r="W652" s="9"/>
      <c r="X652" s="9"/>
      <c r="Y652" s="9"/>
      <c r="Z652" s="9"/>
      <c r="AA652" s="9"/>
      <c r="AB652" s="9"/>
      <c r="AC652" s="9"/>
      <c r="AD652" s="9"/>
      <c r="AE652" s="9"/>
      <c r="AF652" s="9"/>
      <c r="AG652" s="9"/>
      <c r="AH652" s="9"/>
      <c r="AI652" s="9"/>
      <c r="AJ652" s="9"/>
      <c r="AK652" s="9"/>
      <c r="AL652" s="9"/>
      <c r="AM652" s="9"/>
      <c r="AN652" s="9"/>
      <c r="AO652" s="9"/>
      <c r="AP652" s="9"/>
      <c r="AQ652" s="9"/>
      <c r="AR652" s="9"/>
      <c r="AS652" s="9"/>
      <c r="AT652" s="9"/>
    </row>
    <row r="653" spans="1:46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58"/>
      <c r="S653" s="9"/>
      <c r="T653" s="9"/>
      <c r="U653" s="9"/>
      <c r="V653" s="9"/>
      <c r="W653" s="9"/>
      <c r="X653" s="9"/>
      <c r="Y653" s="9"/>
      <c r="Z653" s="9"/>
      <c r="AA653" s="9"/>
      <c r="AB653" s="9"/>
      <c r="AC653" s="9"/>
      <c r="AD653" s="9"/>
      <c r="AE653" s="9"/>
      <c r="AF653" s="9"/>
      <c r="AG653" s="9"/>
      <c r="AH653" s="9"/>
      <c r="AI653" s="9"/>
      <c r="AJ653" s="9"/>
      <c r="AK653" s="9"/>
      <c r="AL653" s="9"/>
      <c r="AM653" s="9"/>
      <c r="AN653" s="9"/>
      <c r="AO653" s="9"/>
      <c r="AP653" s="9"/>
      <c r="AQ653" s="9"/>
      <c r="AR653" s="9"/>
      <c r="AS653" s="9"/>
      <c r="AT653" s="9"/>
    </row>
    <row r="654" spans="1:46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58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  <c r="AD654" s="9"/>
      <c r="AE654" s="9"/>
      <c r="AF654" s="9"/>
      <c r="AG654" s="9"/>
      <c r="AH654" s="9"/>
      <c r="AI654" s="9"/>
      <c r="AJ654" s="9"/>
      <c r="AK654" s="9"/>
      <c r="AL654" s="9"/>
      <c r="AM654" s="9"/>
      <c r="AN654" s="9"/>
      <c r="AO654" s="9"/>
      <c r="AP654" s="9"/>
      <c r="AQ654" s="9"/>
      <c r="AR654" s="9"/>
      <c r="AS654" s="9"/>
      <c r="AT654" s="9"/>
    </row>
    <row r="655" spans="1:46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58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  <c r="AD655" s="9"/>
      <c r="AE655" s="9"/>
      <c r="AF655" s="9"/>
      <c r="AG655" s="9"/>
      <c r="AH655" s="9"/>
      <c r="AI655" s="9"/>
      <c r="AJ655" s="9"/>
      <c r="AK655" s="9"/>
      <c r="AL655" s="9"/>
      <c r="AM655" s="9"/>
      <c r="AN655" s="9"/>
      <c r="AO655" s="9"/>
      <c r="AP655" s="9"/>
      <c r="AQ655" s="9"/>
      <c r="AR655" s="9"/>
      <c r="AS655" s="9"/>
      <c r="AT655" s="9"/>
    </row>
    <row r="656" spans="1:46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58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9"/>
      <c r="AM656" s="9"/>
      <c r="AN656" s="9"/>
      <c r="AO656" s="9"/>
      <c r="AP656" s="9"/>
      <c r="AQ656" s="9"/>
      <c r="AR656" s="9"/>
      <c r="AS656" s="9"/>
      <c r="AT656" s="9"/>
    </row>
    <row r="657" spans="1:46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58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9"/>
      <c r="AM657" s="9"/>
      <c r="AN657" s="9"/>
      <c r="AO657" s="9"/>
      <c r="AP657" s="9"/>
      <c r="AQ657" s="9"/>
      <c r="AR657" s="9"/>
      <c r="AS657" s="9"/>
      <c r="AT657" s="9"/>
    </row>
    <row r="658" spans="1:46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58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9"/>
      <c r="AM658" s="9"/>
      <c r="AN658" s="9"/>
      <c r="AO658" s="9"/>
      <c r="AP658" s="9"/>
      <c r="AQ658" s="9"/>
      <c r="AR658" s="9"/>
      <c r="AS658" s="9"/>
      <c r="AT658" s="9"/>
    </row>
    <row r="659" spans="1:46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58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9"/>
      <c r="AM659" s="9"/>
      <c r="AN659" s="9"/>
      <c r="AO659" s="9"/>
      <c r="AP659" s="9"/>
      <c r="AQ659" s="9"/>
      <c r="AR659" s="9"/>
      <c r="AS659" s="9"/>
      <c r="AT659" s="9"/>
    </row>
    <row r="660" spans="1:46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58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9"/>
      <c r="AM660" s="9"/>
      <c r="AN660" s="9"/>
      <c r="AO660" s="9"/>
      <c r="AP660" s="9"/>
      <c r="AQ660" s="9"/>
      <c r="AR660" s="9"/>
      <c r="AS660" s="9"/>
      <c r="AT660" s="9"/>
    </row>
    <row r="661" spans="1:46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58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9"/>
      <c r="AM661" s="9"/>
      <c r="AN661" s="9"/>
      <c r="AO661" s="9"/>
      <c r="AP661" s="9"/>
      <c r="AQ661" s="9"/>
      <c r="AR661" s="9"/>
      <c r="AS661" s="9"/>
      <c r="AT661" s="9"/>
    </row>
    <row r="662" spans="1:46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58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9"/>
      <c r="AM662" s="9"/>
      <c r="AN662" s="9"/>
      <c r="AO662" s="9"/>
      <c r="AP662" s="9"/>
      <c r="AQ662" s="9"/>
      <c r="AR662" s="9"/>
      <c r="AS662" s="9"/>
      <c r="AT662" s="9"/>
    </row>
    <row r="663" spans="1:46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58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9"/>
      <c r="AM663" s="9"/>
      <c r="AN663" s="9"/>
      <c r="AO663" s="9"/>
      <c r="AP663" s="9"/>
      <c r="AQ663" s="9"/>
      <c r="AR663" s="9"/>
      <c r="AS663" s="9"/>
      <c r="AT663" s="9"/>
    </row>
    <row r="664" spans="1:46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58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9"/>
      <c r="AM664" s="9"/>
      <c r="AN664" s="9"/>
      <c r="AO664" s="9"/>
      <c r="AP664" s="9"/>
      <c r="AQ664" s="9"/>
      <c r="AR664" s="9"/>
      <c r="AS664" s="9"/>
      <c r="AT664" s="9"/>
    </row>
    <row r="665" spans="1:46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58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9"/>
      <c r="AM665" s="9"/>
      <c r="AN665" s="9"/>
      <c r="AO665" s="9"/>
      <c r="AP665" s="9"/>
      <c r="AQ665" s="9"/>
      <c r="AR665" s="9"/>
      <c r="AS665" s="9"/>
      <c r="AT665" s="9"/>
    </row>
    <row r="666" spans="1:46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58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9"/>
      <c r="AM666" s="9"/>
      <c r="AN666" s="9"/>
      <c r="AO666" s="9"/>
      <c r="AP666" s="9"/>
      <c r="AQ666" s="9"/>
      <c r="AR666" s="9"/>
      <c r="AS666" s="9"/>
      <c r="AT666" s="9"/>
    </row>
    <row r="667" spans="1:46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58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9"/>
      <c r="AM667" s="9"/>
      <c r="AN667" s="9"/>
      <c r="AO667" s="9"/>
      <c r="AP667" s="9"/>
      <c r="AQ667" s="9"/>
      <c r="AR667" s="9"/>
      <c r="AS667" s="9"/>
      <c r="AT667" s="9"/>
    </row>
    <row r="668" spans="1:46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58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9"/>
      <c r="AN668" s="9"/>
      <c r="AO668" s="9"/>
      <c r="AP668" s="9"/>
      <c r="AQ668" s="9"/>
      <c r="AR668" s="9"/>
      <c r="AS668" s="9"/>
      <c r="AT668" s="9"/>
    </row>
    <row r="669" spans="1:46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58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9"/>
      <c r="AM669" s="9"/>
      <c r="AN669" s="9"/>
      <c r="AO669" s="9"/>
      <c r="AP669" s="9"/>
      <c r="AQ669" s="9"/>
      <c r="AR669" s="9"/>
      <c r="AS669" s="9"/>
      <c r="AT669" s="9"/>
    </row>
    <row r="670" spans="1:46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58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9"/>
      <c r="AM670" s="9"/>
      <c r="AN670" s="9"/>
      <c r="AO670" s="9"/>
      <c r="AP670" s="9"/>
      <c r="AQ670" s="9"/>
      <c r="AR670" s="9"/>
      <c r="AS670" s="9"/>
      <c r="AT670" s="9"/>
    </row>
    <row r="671" spans="1:46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58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9"/>
      <c r="AM671" s="9"/>
      <c r="AN671" s="9"/>
      <c r="AO671" s="9"/>
      <c r="AP671" s="9"/>
      <c r="AQ671" s="9"/>
      <c r="AR671" s="9"/>
      <c r="AS671" s="9"/>
      <c r="AT671" s="9"/>
    </row>
    <row r="672" spans="1:46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58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9"/>
      <c r="AM672" s="9"/>
      <c r="AN672" s="9"/>
      <c r="AO672" s="9"/>
      <c r="AP672" s="9"/>
      <c r="AQ672" s="9"/>
      <c r="AR672" s="9"/>
      <c r="AS672" s="9"/>
      <c r="AT672" s="9"/>
    </row>
    <row r="673" spans="1:46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58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9"/>
      <c r="AM673" s="9"/>
      <c r="AN673" s="9"/>
      <c r="AO673" s="9"/>
      <c r="AP673" s="9"/>
      <c r="AQ673" s="9"/>
      <c r="AR673" s="9"/>
      <c r="AS673" s="9"/>
      <c r="AT673" s="9"/>
    </row>
    <row r="674" spans="1:46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58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9"/>
      <c r="AM674" s="9"/>
      <c r="AN674" s="9"/>
      <c r="AO674" s="9"/>
      <c r="AP674" s="9"/>
      <c r="AQ674" s="9"/>
      <c r="AR674" s="9"/>
      <c r="AS674" s="9"/>
      <c r="AT674" s="9"/>
    </row>
    <row r="675" spans="1:46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58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9"/>
      <c r="AM675" s="9"/>
      <c r="AN675" s="9"/>
      <c r="AO675" s="9"/>
      <c r="AP675" s="9"/>
      <c r="AQ675" s="9"/>
      <c r="AR675" s="9"/>
      <c r="AS675" s="9"/>
      <c r="AT675" s="9"/>
    </row>
    <row r="676" spans="1:46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58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9"/>
      <c r="AM676" s="9"/>
      <c r="AN676" s="9"/>
      <c r="AO676" s="9"/>
      <c r="AP676" s="9"/>
      <c r="AQ676" s="9"/>
      <c r="AR676" s="9"/>
      <c r="AS676" s="9"/>
      <c r="AT676" s="9"/>
    </row>
    <row r="677" spans="1:46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58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9"/>
      <c r="AM677" s="9"/>
      <c r="AN677" s="9"/>
      <c r="AO677" s="9"/>
      <c r="AP677" s="9"/>
      <c r="AQ677" s="9"/>
      <c r="AR677" s="9"/>
      <c r="AS677" s="9"/>
      <c r="AT677" s="9"/>
    </row>
    <row r="678" spans="1:46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58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9"/>
      <c r="AM678" s="9"/>
      <c r="AN678" s="9"/>
      <c r="AO678" s="9"/>
      <c r="AP678" s="9"/>
      <c r="AQ678" s="9"/>
      <c r="AR678" s="9"/>
      <c r="AS678" s="9"/>
      <c r="AT678" s="9"/>
    </row>
    <row r="679" spans="1:46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58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9"/>
      <c r="AM679" s="9"/>
      <c r="AN679" s="9"/>
      <c r="AO679" s="9"/>
      <c r="AP679" s="9"/>
      <c r="AQ679" s="9"/>
      <c r="AR679" s="9"/>
      <c r="AS679" s="9"/>
      <c r="AT679" s="9"/>
    </row>
    <row r="680" spans="1:46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58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9"/>
      <c r="AN680" s="9"/>
      <c r="AO680" s="9"/>
      <c r="AP680" s="9"/>
      <c r="AQ680" s="9"/>
      <c r="AR680" s="9"/>
      <c r="AS680" s="9"/>
      <c r="AT680" s="9"/>
    </row>
    <row r="681" spans="1:46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58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9"/>
      <c r="AM681" s="9"/>
      <c r="AN681" s="9"/>
      <c r="AO681" s="9"/>
      <c r="AP681" s="9"/>
      <c r="AQ681" s="9"/>
      <c r="AR681" s="9"/>
      <c r="AS681" s="9"/>
      <c r="AT681" s="9"/>
    </row>
    <row r="682" spans="1:46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58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9"/>
      <c r="AM682" s="9"/>
      <c r="AN682" s="9"/>
      <c r="AO682" s="9"/>
      <c r="AP682" s="9"/>
      <c r="AQ682" s="9"/>
      <c r="AR682" s="9"/>
      <c r="AS682" s="9"/>
      <c r="AT682" s="9"/>
    </row>
    <row r="683" spans="1:46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58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  <c r="AE683" s="9"/>
      <c r="AF683" s="9"/>
      <c r="AG683" s="9"/>
      <c r="AH683" s="9"/>
      <c r="AI683" s="9"/>
      <c r="AJ683" s="9"/>
      <c r="AK683" s="9"/>
      <c r="AL683" s="9"/>
      <c r="AM683" s="9"/>
      <c r="AN683" s="9"/>
      <c r="AO683" s="9"/>
      <c r="AP683" s="9"/>
      <c r="AQ683" s="9"/>
      <c r="AR683" s="9"/>
      <c r="AS683" s="9"/>
      <c r="AT683" s="9"/>
    </row>
    <row r="684" spans="1:46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58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  <c r="AF684" s="9"/>
      <c r="AG684" s="9"/>
      <c r="AH684" s="9"/>
      <c r="AI684" s="9"/>
      <c r="AJ684" s="9"/>
      <c r="AK684" s="9"/>
      <c r="AL684" s="9"/>
      <c r="AM684" s="9"/>
      <c r="AN684" s="9"/>
      <c r="AO684" s="9"/>
      <c r="AP684" s="9"/>
      <c r="AQ684" s="9"/>
      <c r="AR684" s="9"/>
      <c r="AS684" s="9"/>
      <c r="AT684" s="9"/>
    </row>
    <row r="685" spans="1:46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58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  <c r="AD685" s="9"/>
      <c r="AE685" s="9"/>
      <c r="AF685" s="9"/>
      <c r="AG685" s="9"/>
      <c r="AH685" s="9"/>
      <c r="AI685" s="9"/>
      <c r="AJ685" s="9"/>
      <c r="AK685" s="9"/>
      <c r="AL685" s="9"/>
      <c r="AM685" s="9"/>
      <c r="AN685" s="9"/>
      <c r="AO685" s="9"/>
      <c r="AP685" s="9"/>
      <c r="AQ685" s="9"/>
      <c r="AR685" s="9"/>
      <c r="AS685" s="9"/>
      <c r="AT685" s="9"/>
    </row>
    <row r="686" spans="1:46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58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  <c r="AE686" s="9"/>
      <c r="AF686" s="9"/>
      <c r="AG686" s="9"/>
      <c r="AH686" s="9"/>
      <c r="AI686" s="9"/>
      <c r="AJ686" s="9"/>
      <c r="AK686" s="9"/>
      <c r="AL686" s="9"/>
      <c r="AM686" s="9"/>
      <c r="AN686" s="9"/>
      <c r="AO686" s="9"/>
      <c r="AP686" s="9"/>
      <c r="AQ686" s="9"/>
      <c r="AR686" s="9"/>
      <c r="AS686" s="9"/>
      <c r="AT686" s="9"/>
    </row>
    <row r="687" spans="1:46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58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  <c r="AD687" s="9"/>
      <c r="AE687" s="9"/>
      <c r="AF687" s="9"/>
      <c r="AG687" s="9"/>
      <c r="AH687" s="9"/>
      <c r="AI687" s="9"/>
      <c r="AJ687" s="9"/>
      <c r="AK687" s="9"/>
      <c r="AL687" s="9"/>
      <c r="AM687" s="9"/>
      <c r="AN687" s="9"/>
      <c r="AO687" s="9"/>
      <c r="AP687" s="9"/>
      <c r="AQ687" s="9"/>
      <c r="AR687" s="9"/>
      <c r="AS687" s="9"/>
      <c r="AT687" s="9"/>
    </row>
    <row r="688" spans="1:46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58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  <c r="AK688" s="9"/>
      <c r="AL688" s="9"/>
      <c r="AM688" s="9"/>
      <c r="AN688" s="9"/>
      <c r="AO688" s="9"/>
      <c r="AP688" s="9"/>
      <c r="AQ688" s="9"/>
      <c r="AR688" s="9"/>
      <c r="AS688" s="9"/>
      <c r="AT688" s="9"/>
    </row>
    <row r="689" spans="1:46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58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  <c r="AD689" s="9"/>
      <c r="AE689" s="9"/>
      <c r="AF689" s="9"/>
      <c r="AG689" s="9"/>
      <c r="AH689" s="9"/>
      <c r="AI689" s="9"/>
      <c r="AJ689" s="9"/>
      <c r="AK689" s="9"/>
      <c r="AL689" s="9"/>
      <c r="AM689" s="9"/>
      <c r="AN689" s="9"/>
      <c r="AO689" s="9"/>
      <c r="AP689" s="9"/>
      <c r="AQ689" s="9"/>
      <c r="AR689" s="9"/>
      <c r="AS689" s="9"/>
      <c r="AT689" s="9"/>
    </row>
    <row r="690" spans="1:46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58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9"/>
      <c r="AM690" s="9"/>
      <c r="AN690" s="9"/>
      <c r="AO690" s="9"/>
      <c r="AP690" s="9"/>
      <c r="AQ690" s="9"/>
      <c r="AR690" s="9"/>
      <c r="AS690" s="9"/>
      <c r="AT690" s="9"/>
    </row>
    <row r="691" spans="1:46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58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9"/>
      <c r="AM691" s="9"/>
      <c r="AN691" s="9"/>
      <c r="AO691" s="9"/>
      <c r="AP691" s="9"/>
      <c r="AQ691" s="9"/>
      <c r="AR691" s="9"/>
      <c r="AS691" s="9"/>
      <c r="AT691" s="9"/>
    </row>
    <row r="692" spans="1:46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58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9"/>
      <c r="AM692" s="9"/>
      <c r="AN692" s="9"/>
      <c r="AO692" s="9"/>
      <c r="AP692" s="9"/>
      <c r="AQ692" s="9"/>
      <c r="AR692" s="9"/>
      <c r="AS692" s="9"/>
      <c r="AT692" s="9"/>
    </row>
    <row r="693" spans="1:46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58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9"/>
      <c r="AM693" s="9"/>
      <c r="AN693" s="9"/>
      <c r="AO693" s="9"/>
      <c r="AP693" s="9"/>
      <c r="AQ693" s="9"/>
      <c r="AR693" s="9"/>
      <c r="AS693" s="9"/>
      <c r="AT693" s="9"/>
    </row>
    <row r="694" spans="1:46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58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9"/>
      <c r="AM694" s="9"/>
      <c r="AN694" s="9"/>
      <c r="AO694" s="9"/>
      <c r="AP694" s="9"/>
      <c r="AQ694" s="9"/>
      <c r="AR694" s="9"/>
      <c r="AS694" s="9"/>
      <c r="AT694" s="9"/>
    </row>
    <row r="695" spans="1:46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58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9"/>
      <c r="AM695" s="9"/>
      <c r="AN695" s="9"/>
      <c r="AO695" s="9"/>
      <c r="AP695" s="9"/>
      <c r="AQ695" s="9"/>
      <c r="AR695" s="9"/>
      <c r="AS695" s="9"/>
      <c r="AT695" s="9"/>
    </row>
    <row r="696" spans="1:46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58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9"/>
      <c r="AM696" s="9"/>
      <c r="AN696" s="9"/>
      <c r="AO696" s="9"/>
      <c r="AP696" s="9"/>
      <c r="AQ696" s="9"/>
      <c r="AR696" s="9"/>
      <c r="AS696" s="9"/>
      <c r="AT696" s="9"/>
    </row>
    <row r="697" spans="1:46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58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9"/>
      <c r="AM697" s="9"/>
      <c r="AN697" s="9"/>
      <c r="AO697" s="9"/>
      <c r="AP697" s="9"/>
      <c r="AQ697" s="9"/>
      <c r="AR697" s="9"/>
      <c r="AS697" s="9"/>
      <c r="AT697" s="9"/>
    </row>
    <row r="698" spans="1:46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58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9"/>
      <c r="AM698" s="9"/>
      <c r="AN698" s="9"/>
      <c r="AO698" s="9"/>
      <c r="AP698" s="9"/>
      <c r="AQ698" s="9"/>
      <c r="AR698" s="9"/>
      <c r="AS698" s="9"/>
      <c r="AT698" s="9"/>
    </row>
    <row r="699" spans="1:46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58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9"/>
      <c r="AM699" s="9"/>
      <c r="AN699" s="9"/>
      <c r="AO699" s="9"/>
      <c r="AP699" s="9"/>
      <c r="AQ699" s="9"/>
      <c r="AR699" s="9"/>
      <c r="AS699" s="9"/>
      <c r="AT699" s="9"/>
    </row>
    <row r="700" spans="1:46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58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9"/>
      <c r="AM700" s="9"/>
      <c r="AN700" s="9"/>
      <c r="AO700" s="9"/>
      <c r="AP700" s="9"/>
      <c r="AQ700" s="9"/>
      <c r="AR700" s="9"/>
      <c r="AS700" s="9"/>
      <c r="AT700" s="9"/>
    </row>
    <row r="701" spans="1:46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58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9"/>
      <c r="AM701" s="9"/>
      <c r="AN701" s="9"/>
      <c r="AO701" s="9"/>
      <c r="AP701" s="9"/>
      <c r="AQ701" s="9"/>
      <c r="AR701" s="9"/>
      <c r="AS701" s="9"/>
      <c r="AT701" s="9"/>
    </row>
    <row r="702" spans="1:46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58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9"/>
      <c r="AM702" s="9"/>
      <c r="AN702" s="9"/>
      <c r="AO702" s="9"/>
      <c r="AP702" s="9"/>
      <c r="AQ702" s="9"/>
      <c r="AR702" s="9"/>
      <c r="AS702" s="9"/>
      <c r="AT702" s="9"/>
    </row>
    <row r="703" spans="1:46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58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9"/>
      <c r="AM703" s="9"/>
      <c r="AN703" s="9"/>
      <c r="AO703" s="9"/>
      <c r="AP703" s="9"/>
      <c r="AQ703" s="9"/>
      <c r="AR703" s="9"/>
      <c r="AS703" s="9"/>
      <c r="AT703" s="9"/>
    </row>
    <row r="704" spans="1:46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58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9"/>
      <c r="AM704" s="9"/>
      <c r="AN704" s="9"/>
      <c r="AO704" s="9"/>
      <c r="AP704" s="9"/>
      <c r="AQ704" s="9"/>
      <c r="AR704" s="9"/>
      <c r="AS704" s="9"/>
      <c r="AT704" s="9"/>
    </row>
    <row r="705" spans="1:46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58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9"/>
      <c r="AM705" s="9"/>
      <c r="AN705" s="9"/>
      <c r="AO705" s="9"/>
      <c r="AP705" s="9"/>
      <c r="AQ705" s="9"/>
      <c r="AR705" s="9"/>
      <c r="AS705" s="9"/>
      <c r="AT705" s="9"/>
    </row>
    <row r="706" spans="1:46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58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9"/>
      <c r="AM706" s="9"/>
      <c r="AN706" s="9"/>
      <c r="AO706" s="9"/>
      <c r="AP706" s="9"/>
      <c r="AQ706" s="9"/>
      <c r="AR706" s="9"/>
      <c r="AS706" s="9"/>
      <c r="AT706" s="9"/>
    </row>
    <row r="707" spans="1:46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58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9"/>
      <c r="AM707" s="9"/>
      <c r="AN707" s="9"/>
      <c r="AO707" s="9"/>
      <c r="AP707" s="9"/>
      <c r="AQ707" s="9"/>
      <c r="AR707" s="9"/>
      <c r="AS707" s="9"/>
      <c r="AT707" s="9"/>
    </row>
    <row r="708" spans="1:46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58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9"/>
      <c r="AM708" s="9"/>
      <c r="AN708" s="9"/>
      <c r="AO708" s="9"/>
      <c r="AP708" s="9"/>
      <c r="AQ708" s="9"/>
      <c r="AR708" s="9"/>
      <c r="AS708" s="9"/>
      <c r="AT708" s="9"/>
    </row>
    <row r="709" spans="1:46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58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9"/>
      <c r="AM709" s="9"/>
      <c r="AN709" s="9"/>
      <c r="AO709" s="9"/>
      <c r="AP709" s="9"/>
      <c r="AQ709" s="9"/>
      <c r="AR709" s="9"/>
      <c r="AS709" s="9"/>
      <c r="AT709" s="9"/>
    </row>
    <row r="710" spans="1:46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58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9"/>
      <c r="AM710" s="9"/>
      <c r="AN710" s="9"/>
      <c r="AO710" s="9"/>
      <c r="AP710" s="9"/>
      <c r="AQ710" s="9"/>
      <c r="AR710" s="9"/>
      <c r="AS710" s="9"/>
      <c r="AT710" s="9"/>
    </row>
    <row r="711" spans="1:46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58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9"/>
      <c r="AM711" s="9"/>
      <c r="AN711" s="9"/>
      <c r="AO711" s="9"/>
      <c r="AP711" s="9"/>
      <c r="AQ711" s="9"/>
      <c r="AR711" s="9"/>
      <c r="AS711" s="9"/>
      <c r="AT711" s="9"/>
    </row>
    <row r="712" spans="1:46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58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9"/>
      <c r="AM712" s="9"/>
      <c r="AN712" s="9"/>
      <c r="AO712" s="9"/>
      <c r="AP712" s="9"/>
      <c r="AQ712" s="9"/>
      <c r="AR712" s="9"/>
      <c r="AS712" s="9"/>
      <c r="AT712" s="9"/>
    </row>
    <row r="713" spans="1:46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58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9"/>
      <c r="AM713" s="9"/>
      <c r="AN713" s="9"/>
      <c r="AO713" s="9"/>
      <c r="AP713" s="9"/>
      <c r="AQ713" s="9"/>
      <c r="AR713" s="9"/>
      <c r="AS713" s="9"/>
      <c r="AT713" s="9"/>
    </row>
    <row r="714" spans="1:46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58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9"/>
      <c r="AM714" s="9"/>
      <c r="AN714" s="9"/>
      <c r="AO714" s="9"/>
      <c r="AP714" s="9"/>
      <c r="AQ714" s="9"/>
      <c r="AR714" s="9"/>
      <c r="AS714" s="9"/>
      <c r="AT714" s="9"/>
    </row>
    <row r="715" spans="1:46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58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9"/>
      <c r="AM715" s="9"/>
      <c r="AN715" s="9"/>
      <c r="AO715" s="9"/>
      <c r="AP715" s="9"/>
      <c r="AQ715" s="9"/>
      <c r="AR715" s="9"/>
      <c r="AS715" s="9"/>
      <c r="AT715" s="9"/>
    </row>
    <row r="716" spans="1:46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58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9"/>
      <c r="AM716" s="9"/>
      <c r="AN716" s="9"/>
      <c r="AO716" s="9"/>
      <c r="AP716" s="9"/>
      <c r="AQ716" s="9"/>
      <c r="AR716" s="9"/>
      <c r="AS716" s="9"/>
      <c r="AT716" s="9"/>
    </row>
    <row r="717" spans="1:46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58"/>
      <c r="S717" s="9"/>
      <c r="T717" s="9"/>
      <c r="U717" s="9"/>
      <c r="V717" s="9"/>
      <c r="W717" s="9"/>
      <c r="X717" s="9"/>
      <c r="Y717" s="9"/>
      <c r="Z717" s="9"/>
      <c r="AA717" s="9"/>
      <c r="AB717" s="9"/>
      <c r="AC717" s="9"/>
      <c r="AD717" s="9"/>
      <c r="AE717" s="9"/>
      <c r="AF717" s="9"/>
      <c r="AG717" s="9"/>
      <c r="AH717" s="9"/>
      <c r="AI717" s="9"/>
      <c r="AJ717" s="9"/>
      <c r="AK717" s="9"/>
      <c r="AL717" s="9"/>
      <c r="AM717" s="9"/>
      <c r="AN717" s="9"/>
      <c r="AO717" s="9"/>
      <c r="AP717" s="9"/>
      <c r="AQ717" s="9"/>
      <c r="AR717" s="9"/>
      <c r="AS717" s="9"/>
      <c r="AT717" s="9"/>
    </row>
    <row r="718" spans="1:46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58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  <c r="AD718" s="9"/>
      <c r="AE718" s="9"/>
      <c r="AF718" s="9"/>
      <c r="AG718" s="9"/>
      <c r="AH718" s="9"/>
      <c r="AI718" s="9"/>
      <c r="AJ718" s="9"/>
      <c r="AK718" s="9"/>
      <c r="AL718" s="9"/>
      <c r="AM718" s="9"/>
      <c r="AN718" s="9"/>
      <c r="AO718" s="9"/>
      <c r="AP718" s="9"/>
      <c r="AQ718" s="9"/>
      <c r="AR718" s="9"/>
      <c r="AS718" s="9"/>
      <c r="AT718" s="9"/>
    </row>
    <row r="719" spans="1:46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58"/>
      <c r="S719" s="9"/>
      <c r="T719" s="9"/>
      <c r="U719" s="9"/>
      <c r="V719" s="9"/>
      <c r="W719" s="9"/>
      <c r="X719" s="9"/>
      <c r="Y719" s="9"/>
      <c r="Z719" s="9"/>
      <c r="AA719" s="9"/>
      <c r="AB719" s="9"/>
      <c r="AC719" s="9"/>
      <c r="AD719" s="9"/>
      <c r="AE719" s="9"/>
      <c r="AF719" s="9"/>
      <c r="AG719" s="9"/>
      <c r="AH719" s="9"/>
      <c r="AI719" s="9"/>
      <c r="AJ719" s="9"/>
      <c r="AK719" s="9"/>
      <c r="AL719" s="9"/>
      <c r="AM719" s="9"/>
      <c r="AN719" s="9"/>
      <c r="AO719" s="9"/>
      <c r="AP719" s="9"/>
      <c r="AQ719" s="9"/>
      <c r="AR719" s="9"/>
      <c r="AS719" s="9"/>
      <c r="AT719" s="9"/>
    </row>
    <row r="720" spans="1:46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58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  <c r="AD720" s="9"/>
      <c r="AE720" s="9"/>
      <c r="AF720" s="9"/>
      <c r="AG720" s="9"/>
      <c r="AH720" s="9"/>
      <c r="AI720" s="9"/>
      <c r="AJ720" s="9"/>
      <c r="AK720" s="9"/>
      <c r="AL720" s="9"/>
      <c r="AM720" s="9"/>
      <c r="AN720" s="9"/>
      <c r="AO720" s="9"/>
      <c r="AP720" s="9"/>
      <c r="AQ720" s="9"/>
      <c r="AR720" s="9"/>
      <c r="AS720" s="9"/>
      <c r="AT720" s="9"/>
    </row>
    <row r="721" spans="1:46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58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  <c r="AD721" s="9"/>
      <c r="AE721" s="9"/>
      <c r="AF721" s="9"/>
      <c r="AG721" s="9"/>
      <c r="AH721" s="9"/>
      <c r="AI721" s="9"/>
      <c r="AJ721" s="9"/>
      <c r="AK721" s="9"/>
      <c r="AL721" s="9"/>
      <c r="AM721" s="9"/>
      <c r="AN721" s="9"/>
      <c r="AO721" s="9"/>
      <c r="AP721" s="9"/>
      <c r="AQ721" s="9"/>
      <c r="AR721" s="9"/>
      <c r="AS721" s="9"/>
      <c r="AT721" s="9"/>
    </row>
    <row r="722" spans="1:46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58"/>
      <c r="S722" s="9"/>
      <c r="T722" s="9"/>
      <c r="U722" s="9"/>
      <c r="V722" s="9"/>
      <c r="W722" s="9"/>
      <c r="X722" s="9"/>
      <c r="Y722" s="9"/>
      <c r="Z722" s="9"/>
      <c r="AA722" s="9"/>
      <c r="AB722" s="9"/>
      <c r="AC722" s="9"/>
      <c r="AD722" s="9"/>
      <c r="AE722" s="9"/>
      <c r="AF722" s="9"/>
      <c r="AG722" s="9"/>
      <c r="AH722" s="9"/>
      <c r="AI722" s="9"/>
      <c r="AJ722" s="9"/>
      <c r="AK722" s="9"/>
      <c r="AL722" s="9"/>
      <c r="AM722" s="9"/>
      <c r="AN722" s="9"/>
      <c r="AO722" s="9"/>
      <c r="AP722" s="9"/>
      <c r="AQ722" s="9"/>
      <c r="AR722" s="9"/>
      <c r="AS722" s="9"/>
      <c r="AT722" s="9"/>
    </row>
    <row r="723" spans="1:46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58"/>
      <c r="S723" s="9"/>
      <c r="T723" s="9"/>
      <c r="U723" s="9"/>
      <c r="V723" s="9"/>
      <c r="W723" s="9"/>
      <c r="X723" s="9"/>
      <c r="Y723" s="9"/>
      <c r="Z723" s="9"/>
      <c r="AA723" s="9"/>
      <c r="AB723" s="9"/>
      <c r="AC723" s="9"/>
      <c r="AD723" s="9"/>
      <c r="AE723" s="9"/>
      <c r="AF723" s="9"/>
      <c r="AG723" s="9"/>
      <c r="AH723" s="9"/>
      <c r="AI723" s="9"/>
      <c r="AJ723" s="9"/>
      <c r="AK723" s="9"/>
      <c r="AL723" s="9"/>
      <c r="AM723" s="9"/>
      <c r="AN723" s="9"/>
      <c r="AO723" s="9"/>
      <c r="AP723" s="9"/>
      <c r="AQ723" s="9"/>
      <c r="AR723" s="9"/>
      <c r="AS723" s="9"/>
      <c r="AT723" s="9"/>
    </row>
    <row r="724" spans="1:46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58"/>
      <c r="S724" s="9"/>
      <c r="T724" s="9"/>
      <c r="U724" s="9"/>
      <c r="V724" s="9"/>
      <c r="W724" s="9"/>
      <c r="X724" s="9"/>
      <c r="Y724" s="9"/>
      <c r="Z724" s="9"/>
      <c r="AA724" s="9"/>
      <c r="AB724" s="9"/>
      <c r="AC724" s="9"/>
      <c r="AD724" s="9"/>
      <c r="AE724" s="9"/>
      <c r="AF724" s="9"/>
      <c r="AG724" s="9"/>
      <c r="AH724" s="9"/>
      <c r="AI724" s="9"/>
      <c r="AJ724" s="9"/>
      <c r="AK724" s="9"/>
      <c r="AL724" s="9"/>
      <c r="AM724" s="9"/>
      <c r="AN724" s="9"/>
      <c r="AO724" s="9"/>
      <c r="AP724" s="9"/>
      <c r="AQ724" s="9"/>
      <c r="AR724" s="9"/>
      <c r="AS724" s="9"/>
      <c r="AT724" s="9"/>
    </row>
    <row r="725" spans="1:46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58"/>
      <c r="S725" s="9"/>
      <c r="T725" s="9"/>
      <c r="U725" s="9"/>
      <c r="V725" s="9"/>
      <c r="W725" s="9"/>
      <c r="X725" s="9"/>
      <c r="Y725" s="9"/>
      <c r="Z725" s="9"/>
      <c r="AA725" s="9"/>
      <c r="AB725" s="9"/>
      <c r="AC725" s="9"/>
      <c r="AD725" s="9"/>
      <c r="AE725" s="9"/>
      <c r="AF725" s="9"/>
      <c r="AG725" s="9"/>
      <c r="AH725" s="9"/>
      <c r="AI725" s="9"/>
      <c r="AJ725" s="9"/>
      <c r="AK725" s="9"/>
      <c r="AL725" s="9"/>
      <c r="AM725" s="9"/>
      <c r="AN725" s="9"/>
      <c r="AO725" s="9"/>
      <c r="AP725" s="9"/>
      <c r="AQ725" s="9"/>
      <c r="AR725" s="9"/>
      <c r="AS725" s="9"/>
      <c r="AT725" s="9"/>
    </row>
    <row r="726" spans="1:46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58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  <c r="AD726" s="9"/>
      <c r="AE726" s="9"/>
      <c r="AF726" s="9"/>
      <c r="AG726" s="9"/>
      <c r="AH726" s="9"/>
      <c r="AI726" s="9"/>
      <c r="AJ726" s="9"/>
      <c r="AK726" s="9"/>
      <c r="AL726" s="9"/>
      <c r="AM726" s="9"/>
      <c r="AN726" s="9"/>
      <c r="AO726" s="9"/>
      <c r="AP726" s="9"/>
      <c r="AQ726" s="9"/>
      <c r="AR726" s="9"/>
      <c r="AS726" s="9"/>
      <c r="AT726" s="9"/>
    </row>
    <row r="727" spans="1:46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58"/>
      <c r="S727" s="9"/>
      <c r="T727" s="9"/>
      <c r="U727" s="9"/>
      <c r="V727" s="9"/>
      <c r="W727" s="9"/>
      <c r="X727" s="9"/>
      <c r="Y727" s="9"/>
      <c r="Z727" s="9"/>
      <c r="AA727" s="9"/>
      <c r="AB727" s="9"/>
      <c r="AC727" s="9"/>
      <c r="AD727" s="9"/>
      <c r="AE727" s="9"/>
      <c r="AF727" s="9"/>
      <c r="AG727" s="9"/>
      <c r="AH727" s="9"/>
      <c r="AI727" s="9"/>
      <c r="AJ727" s="9"/>
      <c r="AK727" s="9"/>
      <c r="AL727" s="9"/>
      <c r="AM727" s="9"/>
      <c r="AN727" s="9"/>
      <c r="AO727" s="9"/>
      <c r="AP727" s="9"/>
      <c r="AQ727" s="9"/>
      <c r="AR727" s="9"/>
      <c r="AS727" s="9"/>
      <c r="AT727" s="9"/>
    </row>
    <row r="728" spans="1:46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58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  <c r="AD728" s="9"/>
      <c r="AE728" s="9"/>
      <c r="AF728" s="9"/>
      <c r="AG728" s="9"/>
      <c r="AH728" s="9"/>
      <c r="AI728" s="9"/>
      <c r="AJ728" s="9"/>
      <c r="AK728" s="9"/>
      <c r="AL728" s="9"/>
      <c r="AM728" s="9"/>
      <c r="AN728" s="9"/>
      <c r="AO728" s="9"/>
      <c r="AP728" s="9"/>
      <c r="AQ728" s="9"/>
      <c r="AR728" s="9"/>
      <c r="AS728" s="9"/>
      <c r="AT728" s="9"/>
    </row>
    <row r="729" spans="1:46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58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/>
      <c r="AD729" s="9"/>
      <c r="AE729" s="9"/>
      <c r="AF729" s="9"/>
      <c r="AG729" s="9"/>
      <c r="AH729" s="9"/>
      <c r="AI729" s="9"/>
      <c r="AJ729" s="9"/>
      <c r="AK729" s="9"/>
      <c r="AL729" s="9"/>
      <c r="AM729" s="9"/>
      <c r="AN729" s="9"/>
      <c r="AO729" s="9"/>
      <c r="AP729" s="9"/>
      <c r="AQ729" s="9"/>
      <c r="AR729" s="9"/>
      <c r="AS729" s="9"/>
      <c r="AT729" s="9"/>
    </row>
    <row r="730" spans="1:46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58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  <c r="AD730" s="9"/>
      <c r="AE730" s="9"/>
      <c r="AF730" s="9"/>
      <c r="AG730" s="9"/>
      <c r="AH730" s="9"/>
      <c r="AI730" s="9"/>
      <c r="AJ730" s="9"/>
      <c r="AK730" s="9"/>
      <c r="AL730" s="9"/>
      <c r="AM730" s="9"/>
      <c r="AN730" s="9"/>
      <c r="AO730" s="9"/>
      <c r="AP730" s="9"/>
      <c r="AQ730" s="9"/>
      <c r="AR730" s="9"/>
      <c r="AS730" s="9"/>
      <c r="AT730" s="9"/>
    </row>
    <row r="731" spans="1:46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58"/>
      <c r="S731" s="9"/>
      <c r="T731" s="9"/>
      <c r="U731" s="9"/>
      <c r="V731" s="9"/>
      <c r="W731" s="9"/>
      <c r="X731" s="9"/>
      <c r="Y731" s="9"/>
      <c r="Z731" s="9"/>
      <c r="AA731" s="9"/>
      <c r="AB731" s="9"/>
      <c r="AC731" s="9"/>
      <c r="AD731" s="9"/>
      <c r="AE731" s="9"/>
      <c r="AF731" s="9"/>
      <c r="AG731" s="9"/>
      <c r="AH731" s="9"/>
      <c r="AI731" s="9"/>
      <c r="AJ731" s="9"/>
      <c r="AK731" s="9"/>
      <c r="AL731" s="9"/>
      <c r="AM731" s="9"/>
      <c r="AN731" s="9"/>
      <c r="AO731" s="9"/>
      <c r="AP731" s="9"/>
      <c r="AQ731" s="9"/>
      <c r="AR731" s="9"/>
      <c r="AS731" s="9"/>
      <c r="AT731" s="9"/>
    </row>
    <row r="732" spans="1:46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58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  <c r="AF732" s="9"/>
      <c r="AG732" s="9"/>
      <c r="AH732" s="9"/>
      <c r="AI732" s="9"/>
      <c r="AJ732" s="9"/>
      <c r="AK732" s="9"/>
      <c r="AL732" s="9"/>
      <c r="AM732" s="9"/>
      <c r="AN732" s="9"/>
      <c r="AO732" s="9"/>
      <c r="AP732" s="9"/>
      <c r="AQ732" s="9"/>
      <c r="AR732" s="9"/>
      <c r="AS732" s="9"/>
      <c r="AT732" s="9"/>
    </row>
    <row r="733" spans="1:46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58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  <c r="AE733" s="9"/>
      <c r="AF733" s="9"/>
      <c r="AG733" s="9"/>
      <c r="AH733" s="9"/>
      <c r="AI733" s="9"/>
      <c r="AJ733" s="9"/>
      <c r="AK733" s="9"/>
      <c r="AL733" s="9"/>
      <c r="AM733" s="9"/>
      <c r="AN733" s="9"/>
      <c r="AO733" s="9"/>
      <c r="AP733" s="9"/>
      <c r="AQ733" s="9"/>
      <c r="AR733" s="9"/>
      <c r="AS733" s="9"/>
      <c r="AT733" s="9"/>
    </row>
    <row r="734" spans="1:46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58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  <c r="AE734" s="9"/>
      <c r="AF734" s="9"/>
      <c r="AG734" s="9"/>
      <c r="AH734" s="9"/>
      <c r="AI734" s="9"/>
      <c r="AJ734" s="9"/>
      <c r="AK734" s="9"/>
      <c r="AL734" s="9"/>
      <c r="AM734" s="9"/>
      <c r="AN734" s="9"/>
      <c r="AO734" s="9"/>
      <c r="AP734" s="9"/>
      <c r="AQ734" s="9"/>
      <c r="AR734" s="9"/>
      <c r="AS734" s="9"/>
      <c r="AT734" s="9"/>
    </row>
    <row r="735" spans="1:46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58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  <c r="AD735" s="9"/>
      <c r="AE735" s="9"/>
      <c r="AF735" s="9"/>
      <c r="AG735" s="9"/>
      <c r="AH735" s="9"/>
      <c r="AI735" s="9"/>
      <c r="AJ735" s="9"/>
      <c r="AK735" s="9"/>
      <c r="AL735" s="9"/>
      <c r="AM735" s="9"/>
      <c r="AN735" s="9"/>
      <c r="AO735" s="9"/>
      <c r="AP735" s="9"/>
      <c r="AQ735" s="9"/>
      <c r="AR735" s="9"/>
      <c r="AS735" s="9"/>
      <c r="AT735" s="9"/>
    </row>
    <row r="736" spans="1:46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58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  <c r="AE736" s="9"/>
      <c r="AF736" s="9"/>
      <c r="AG736" s="9"/>
      <c r="AH736" s="9"/>
      <c r="AI736" s="9"/>
      <c r="AJ736" s="9"/>
      <c r="AK736" s="9"/>
      <c r="AL736" s="9"/>
      <c r="AM736" s="9"/>
      <c r="AN736" s="9"/>
      <c r="AO736" s="9"/>
      <c r="AP736" s="9"/>
      <c r="AQ736" s="9"/>
      <c r="AR736" s="9"/>
      <c r="AS736" s="9"/>
      <c r="AT736" s="9"/>
    </row>
    <row r="737" spans="1:46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58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  <c r="AD737" s="9"/>
      <c r="AE737" s="9"/>
      <c r="AF737" s="9"/>
      <c r="AG737" s="9"/>
      <c r="AH737" s="9"/>
      <c r="AI737" s="9"/>
      <c r="AJ737" s="9"/>
      <c r="AK737" s="9"/>
      <c r="AL737" s="9"/>
      <c r="AM737" s="9"/>
      <c r="AN737" s="9"/>
      <c r="AO737" s="9"/>
      <c r="AP737" s="9"/>
      <c r="AQ737" s="9"/>
      <c r="AR737" s="9"/>
      <c r="AS737" s="9"/>
      <c r="AT737" s="9"/>
    </row>
    <row r="738" spans="1:46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58"/>
      <c r="S738" s="9"/>
      <c r="T738" s="9"/>
      <c r="U738" s="9"/>
      <c r="V738" s="9"/>
      <c r="W738" s="9"/>
      <c r="X738" s="9"/>
      <c r="Y738" s="9"/>
      <c r="Z738" s="9"/>
      <c r="AA738" s="9"/>
      <c r="AB738" s="9"/>
      <c r="AC738" s="9"/>
      <c r="AD738" s="9"/>
      <c r="AE738" s="9"/>
      <c r="AF738" s="9"/>
      <c r="AG738" s="9"/>
      <c r="AH738" s="9"/>
      <c r="AI738" s="9"/>
      <c r="AJ738" s="9"/>
      <c r="AK738" s="9"/>
      <c r="AL738" s="9"/>
      <c r="AM738" s="9"/>
      <c r="AN738" s="9"/>
      <c r="AO738" s="9"/>
      <c r="AP738" s="9"/>
      <c r="AQ738" s="9"/>
      <c r="AR738" s="9"/>
      <c r="AS738" s="9"/>
      <c r="AT738" s="9"/>
    </row>
    <row r="739" spans="1:46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58"/>
      <c r="S739" s="9"/>
      <c r="T739" s="9"/>
      <c r="U739" s="9"/>
      <c r="V739" s="9"/>
      <c r="W739" s="9"/>
      <c r="X739" s="9"/>
      <c r="Y739" s="9"/>
      <c r="Z739" s="9"/>
      <c r="AA739" s="9"/>
      <c r="AB739" s="9"/>
      <c r="AC739" s="9"/>
      <c r="AD739" s="9"/>
      <c r="AE739" s="9"/>
      <c r="AF739" s="9"/>
      <c r="AG739" s="9"/>
      <c r="AH739" s="9"/>
      <c r="AI739" s="9"/>
      <c r="AJ739" s="9"/>
      <c r="AK739" s="9"/>
      <c r="AL739" s="9"/>
      <c r="AM739" s="9"/>
      <c r="AN739" s="9"/>
      <c r="AO739" s="9"/>
      <c r="AP739" s="9"/>
      <c r="AQ739" s="9"/>
      <c r="AR739" s="9"/>
      <c r="AS739" s="9"/>
      <c r="AT739" s="9"/>
    </row>
    <row r="740" spans="1:46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58"/>
      <c r="S740" s="9"/>
      <c r="T740" s="9"/>
      <c r="U740" s="9"/>
      <c r="V740" s="9"/>
      <c r="W740" s="9"/>
      <c r="X740" s="9"/>
      <c r="Y740" s="9"/>
      <c r="Z740" s="9"/>
      <c r="AA740" s="9"/>
      <c r="AB740" s="9"/>
      <c r="AC740" s="9"/>
      <c r="AD740" s="9"/>
      <c r="AE740" s="9"/>
      <c r="AF740" s="9"/>
      <c r="AG740" s="9"/>
      <c r="AH740" s="9"/>
      <c r="AI740" s="9"/>
      <c r="AJ740" s="9"/>
      <c r="AK740" s="9"/>
      <c r="AL740" s="9"/>
      <c r="AM740" s="9"/>
      <c r="AN740" s="9"/>
      <c r="AO740" s="9"/>
      <c r="AP740" s="9"/>
      <c r="AQ740" s="9"/>
      <c r="AR740" s="9"/>
      <c r="AS740" s="9"/>
      <c r="AT740" s="9"/>
    </row>
    <row r="741" spans="1:46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58"/>
      <c r="S741" s="9"/>
      <c r="T741" s="9"/>
      <c r="U741" s="9"/>
      <c r="V741" s="9"/>
      <c r="W741" s="9"/>
      <c r="X741" s="9"/>
      <c r="Y741" s="9"/>
      <c r="Z741" s="9"/>
      <c r="AA741" s="9"/>
      <c r="AB741" s="9"/>
      <c r="AC741" s="9"/>
      <c r="AD741" s="9"/>
      <c r="AE741" s="9"/>
      <c r="AF741" s="9"/>
      <c r="AG741" s="9"/>
      <c r="AH741" s="9"/>
      <c r="AI741" s="9"/>
      <c r="AJ741" s="9"/>
      <c r="AK741" s="9"/>
      <c r="AL741" s="9"/>
      <c r="AM741" s="9"/>
      <c r="AN741" s="9"/>
      <c r="AO741" s="9"/>
      <c r="AP741" s="9"/>
      <c r="AQ741" s="9"/>
      <c r="AR741" s="9"/>
      <c r="AS741" s="9"/>
      <c r="AT741" s="9"/>
    </row>
    <row r="742" spans="1:46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58"/>
      <c r="S742" s="9"/>
      <c r="T742" s="9"/>
      <c r="U742" s="9"/>
      <c r="V742" s="9"/>
      <c r="W742" s="9"/>
      <c r="X742" s="9"/>
      <c r="Y742" s="9"/>
      <c r="Z742" s="9"/>
      <c r="AA742" s="9"/>
      <c r="AB742" s="9"/>
      <c r="AC742" s="9"/>
      <c r="AD742" s="9"/>
      <c r="AE742" s="9"/>
      <c r="AF742" s="9"/>
      <c r="AG742" s="9"/>
      <c r="AH742" s="9"/>
      <c r="AI742" s="9"/>
      <c r="AJ742" s="9"/>
      <c r="AK742" s="9"/>
      <c r="AL742" s="9"/>
      <c r="AM742" s="9"/>
      <c r="AN742" s="9"/>
      <c r="AO742" s="9"/>
      <c r="AP742" s="9"/>
      <c r="AQ742" s="9"/>
      <c r="AR742" s="9"/>
      <c r="AS742" s="9"/>
      <c r="AT742" s="9"/>
    </row>
    <row r="743" spans="1:46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58"/>
      <c r="S743" s="9"/>
      <c r="T743" s="9"/>
      <c r="U743" s="9"/>
      <c r="V743" s="9"/>
      <c r="W743" s="9"/>
      <c r="X743" s="9"/>
      <c r="Y743" s="9"/>
      <c r="Z743" s="9"/>
      <c r="AA743" s="9"/>
      <c r="AB743" s="9"/>
      <c r="AC743" s="9"/>
      <c r="AD743" s="9"/>
      <c r="AE743" s="9"/>
      <c r="AF743" s="9"/>
      <c r="AG743" s="9"/>
      <c r="AH743" s="9"/>
      <c r="AI743" s="9"/>
      <c r="AJ743" s="9"/>
      <c r="AK743" s="9"/>
      <c r="AL743" s="9"/>
      <c r="AM743" s="9"/>
      <c r="AN743" s="9"/>
      <c r="AO743" s="9"/>
      <c r="AP743" s="9"/>
      <c r="AQ743" s="9"/>
      <c r="AR743" s="9"/>
      <c r="AS743" s="9"/>
      <c r="AT743" s="9"/>
    </row>
    <row r="744" spans="1:46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58"/>
      <c r="S744" s="9"/>
      <c r="T744" s="9"/>
      <c r="U744" s="9"/>
      <c r="V744" s="9"/>
      <c r="W744" s="9"/>
      <c r="X744" s="9"/>
      <c r="Y744" s="9"/>
      <c r="Z744" s="9"/>
      <c r="AA744" s="9"/>
      <c r="AB744" s="9"/>
      <c r="AC744" s="9"/>
      <c r="AD744" s="9"/>
      <c r="AE744" s="9"/>
      <c r="AF744" s="9"/>
      <c r="AG744" s="9"/>
      <c r="AH744" s="9"/>
      <c r="AI744" s="9"/>
      <c r="AJ744" s="9"/>
      <c r="AK744" s="9"/>
      <c r="AL744" s="9"/>
      <c r="AM744" s="9"/>
      <c r="AN744" s="9"/>
      <c r="AO744" s="9"/>
      <c r="AP744" s="9"/>
      <c r="AQ744" s="9"/>
      <c r="AR744" s="9"/>
      <c r="AS744" s="9"/>
      <c r="AT744" s="9"/>
    </row>
    <row r="745" spans="1:46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58"/>
      <c r="S745" s="9"/>
      <c r="T745" s="9"/>
      <c r="U745" s="9"/>
      <c r="V745" s="9"/>
      <c r="W745" s="9"/>
      <c r="X745" s="9"/>
      <c r="Y745" s="9"/>
      <c r="Z745" s="9"/>
      <c r="AA745" s="9"/>
      <c r="AB745" s="9"/>
      <c r="AC745" s="9"/>
      <c r="AD745" s="9"/>
      <c r="AE745" s="9"/>
      <c r="AF745" s="9"/>
      <c r="AG745" s="9"/>
      <c r="AH745" s="9"/>
      <c r="AI745" s="9"/>
      <c r="AJ745" s="9"/>
      <c r="AK745" s="9"/>
      <c r="AL745" s="9"/>
      <c r="AM745" s="9"/>
      <c r="AN745" s="9"/>
      <c r="AO745" s="9"/>
      <c r="AP745" s="9"/>
      <c r="AQ745" s="9"/>
      <c r="AR745" s="9"/>
      <c r="AS745" s="9"/>
      <c r="AT745" s="9"/>
    </row>
    <row r="746" spans="1:46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58"/>
      <c r="S746" s="9"/>
      <c r="T746" s="9"/>
      <c r="U746" s="9"/>
      <c r="V746" s="9"/>
      <c r="W746" s="9"/>
      <c r="X746" s="9"/>
      <c r="Y746" s="9"/>
      <c r="Z746" s="9"/>
      <c r="AA746" s="9"/>
      <c r="AB746" s="9"/>
      <c r="AC746" s="9"/>
      <c r="AD746" s="9"/>
      <c r="AE746" s="9"/>
      <c r="AF746" s="9"/>
      <c r="AG746" s="9"/>
      <c r="AH746" s="9"/>
      <c r="AI746" s="9"/>
      <c r="AJ746" s="9"/>
      <c r="AK746" s="9"/>
      <c r="AL746" s="9"/>
      <c r="AM746" s="9"/>
      <c r="AN746" s="9"/>
      <c r="AO746" s="9"/>
      <c r="AP746" s="9"/>
      <c r="AQ746" s="9"/>
      <c r="AR746" s="9"/>
      <c r="AS746" s="9"/>
      <c r="AT746" s="9"/>
    </row>
    <row r="747" spans="1:46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58"/>
      <c r="S747" s="9"/>
      <c r="T747" s="9"/>
      <c r="U747" s="9"/>
      <c r="V747" s="9"/>
      <c r="W747" s="9"/>
      <c r="X747" s="9"/>
      <c r="Y747" s="9"/>
      <c r="Z747" s="9"/>
      <c r="AA747" s="9"/>
      <c r="AB747" s="9"/>
      <c r="AC747" s="9"/>
      <c r="AD747" s="9"/>
      <c r="AE747" s="9"/>
      <c r="AF747" s="9"/>
      <c r="AG747" s="9"/>
      <c r="AH747" s="9"/>
      <c r="AI747" s="9"/>
      <c r="AJ747" s="9"/>
      <c r="AK747" s="9"/>
      <c r="AL747" s="9"/>
      <c r="AM747" s="9"/>
      <c r="AN747" s="9"/>
      <c r="AO747" s="9"/>
      <c r="AP747" s="9"/>
      <c r="AQ747" s="9"/>
      <c r="AR747" s="9"/>
      <c r="AS747" s="9"/>
      <c r="AT747" s="9"/>
    </row>
    <row r="748" spans="1:46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58"/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  <c r="AD748" s="9"/>
      <c r="AE748" s="9"/>
      <c r="AF748" s="9"/>
      <c r="AG748" s="9"/>
      <c r="AH748" s="9"/>
      <c r="AI748" s="9"/>
      <c r="AJ748" s="9"/>
      <c r="AK748" s="9"/>
      <c r="AL748" s="9"/>
      <c r="AM748" s="9"/>
      <c r="AN748" s="9"/>
      <c r="AO748" s="9"/>
      <c r="AP748" s="9"/>
      <c r="AQ748" s="9"/>
      <c r="AR748" s="9"/>
      <c r="AS748" s="9"/>
      <c r="AT748" s="9"/>
    </row>
    <row r="749" spans="1:46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58"/>
      <c r="S749" s="9"/>
      <c r="T749" s="9"/>
      <c r="U749" s="9"/>
      <c r="V749" s="9"/>
      <c r="W749" s="9"/>
      <c r="X749" s="9"/>
      <c r="Y749" s="9"/>
      <c r="Z749" s="9"/>
      <c r="AA749" s="9"/>
      <c r="AB749" s="9"/>
      <c r="AC749" s="9"/>
      <c r="AD749" s="9"/>
      <c r="AE749" s="9"/>
      <c r="AF749" s="9"/>
      <c r="AG749" s="9"/>
      <c r="AH749" s="9"/>
      <c r="AI749" s="9"/>
      <c r="AJ749" s="9"/>
      <c r="AK749" s="9"/>
      <c r="AL749" s="9"/>
      <c r="AM749" s="9"/>
      <c r="AN749" s="9"/>
      <c r="AO749" s="9"/>
      <c r="AP749" s="9"/>
      <c r="AQ749" s="9"/>
      <c r="AR749" s="9"/>
      <c r="AS749" s="9"/>
      <c r="AT749" s="9"/>
    </row>
    <row r="750" spans="1:46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58"/>
      <c r="S750" s="9"/>
      <c r="T750" s="9"/>
      <c r="U750" s="9"/>
      <c r="V750" s="9"/>
      <c r="W750" s="9"/>
      <c r="X750" s="9"/>
      <c r="Y750" s="9"/>
      <c r="Z750" s="9"/>
      <c r="AA750" s="9"/>
      <c r="AB750" s="9"/>
      <c r="AC750" s="9"/>
      <c r="AD750" s="9"/>
      <c r="AE750" s="9"/>
      <c r="AF750" s="9"/>
      <c r="AG750" s="9"/>
      <c r="AH750" s="9"/>
      <c r="AI750" s="9"/>
      <c r="AJ750" s="9"/>
      <c r="AK750" s="9"/>
      <c r="AL750" s="9"/>
      <c r="AM750" s="9"/>
      <c r="AN750" s="9"/>
      <c r="AO750" s="9"/>
      <c r="AP750" s="9"/>
      <c r="AQ750" s="9"/>
      <c r="AR750" s="9"/>
      <c r="AS750" s="9"/>
      <c r="AT750" s="9"/>
    </row>
    <row r="751" spans="1:46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58"/>
      <c r="S751" s="9"/>
      <c r="T751" s="9"/>
      <c r="U751" s="9"/>
      <c r="V751" s="9"/>
      <c r="W751" s="9"/>
      <c r="X751" s="9"/>
      <c r="Y751" s="9"/>
      <c r="Z751" s="9"/>
      <c r="AA751" s="9"/>
      <c r="AB751" s="9"/>
      <c r="AC751" s="9"/>
      <c r="AD751" s="9"/>
      <c r="AE751" s="9"/>
      <c r="AF751" s="9"/>
      <c r="AG751" s="9"/>
      <c r="AH751" s="9"/>
      <c r="AI751" s="9"/>
      <c r="AJ751" s="9"/>
      <c r="AK751" s="9"/>
      <c r="AL751" s="9"/>
      <c r="AM751" s="9"/>
      <c r="AN751" s="9"/>
      <c r="AO751" s="9"/>
      <c r="AP751" s="9"/>
      <c r="AQ751" s="9"/>
      <c r="AR751" s="9"/>
      <c r="AS751" s="9"/>
      <c r="AT751" s="9"/>
    </row>
    <row r="752" spans="1:46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58"/>
      <c r="S752" s="9"/>
      <c r="T752" s="9"/>
      <c r="U752" s="9"/>
      <c r="V752" s="9"/>
      <c r="W752" s="9"/>
      <c r="X752" s="9"/>
      <c r="Y752" s="9"/>
      <c r="Z752" s="9"/>
      <c r="AA752" s="9"/>
      <c r="AB752" s="9"/>
      <c r="AC752" s="9"/>
      <c r="AD752" s="9"/>
      <c r="AE752" s="9"/>
      <c r="AF752" s="9"/>
      <c r="AG752" s="9"/>
      <c r="AH752" s="9"/>
      <c r="AI752" s="9"/>
      <c r="AJ752" s="9"/>
      <c r="AK752" s="9"/>
      <c r="AL752" s="9"/>
      <c r="AM752" s="9"/>
      <c r="AN752" s="9"/>
      <c r="AO752" s="9"/>
      <c r="AP752" s="9"/>
      <c r="AQ752" s="9"/>
      <c r="AR752" s="9"/>
      <c r="AS752" s="9"/>
      <c r="AT752" s="9"/>
    </row>
    <row r="753" spans="1:46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58"/>
      <c r="S753" s="9"/>
      <c r="T753" s="9"/>
      <c r="U753" s="9"/>
      <c r="V753" s="9"/>
      <c r="W753" s="9"/>
      <c r="X753" s="9"/>
      <c r="Y753" s="9"/>
      <c r="Z753" s="9"/>
      <c r="AA753" s="9"/>
      <c r="AB753" s="9"/>
      <c r="AC753" s="9"/>
      <c r="AD753" s="9"/>
      <c r="AE753" s="9"/>
      <c r="AF753" s="9"/>
      <c r="AG753" s="9"/>
      <c r="AH753" s="9"/>
      <c r="AI753" s="9"/>
      <c r="AJ753" s="9"/>
      <c r="AK753" s="9"/>
      <c r="AL753" s="9"/>
      <c r="AM753" s="9"/>
      <c r="AN753" s="9"/>
      <c r="AO753" s="9"/>
      <c r="AP753" s="9"/>
      <c r="AQ753" s="9"/>
      <c r="AR753" s="9"/>
      <c r="AS753" s="9"/>
      <c r="AT753" s="9"/>
    </row>
    <row r="754" spans="1:46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58"/>
      <c r="S754" s="9"/>
      <c r="T754" s="9"/>
      <c r="U754" s="9"/>
      <c r="V754" s="9"/>
      <c r="W754" s="9"/>
      <c r="X754" s="9"/>
      <c r="Y754" s="9"/>
      <c r="Z754" s="9"/>
      <c r="AA754" s="9"/>
      <c r="AB754" s="9"/>
      <c r="AC754" s="9"/>
      <c r="AD754" s="9"/>
      <c r="AE754" s="9"/>
      <c r="AF754" s="9"/>
      <c r="AG754" s="9"/>
      <c r="AH754" s="9"/>
      <c r="AI754" s="9"/>
      <c r="AJ754" s="9"/>
      <c r="AK754" s="9"/>
      <c r="AL754" s="9"/>
      <c r="AM754" s="9"/>
      <c r="AN754" s="9"/>
      <c r="AO754" s="9"/>
      <c r="AP754" s="9"/>
      <c r="AQ754" s="9"/>
      <c r="AR754" s="9"/>
      <c r="AS754" s="9"/>
      <c r="AT754" s="9"/>
    </row>
    <row r="755" spans="1:46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58"/>
      <c r="S755" s="9"/>
      <c r="T755" s="9"/>
      <c r="U755" s="9"/>
      <c r="V755" s="9"/>
      <c r="W755" s="9"/>
      <c r="X755" s="9"/>
      <c r="Y755" s="9"/>
      <c r="Z755" s="9"/>
      <c r="AA755" s="9"/>
      <c r="AB755" s="9"/>
      <c r="AC755" s="9"/>
      <c r="AD755" s="9"/>
      <c r="AE755" s="9"/>
      <c r="AF755" s="9"/>
      <c r="AG755" s="9"/>
      <c r="AH755" s="9"/>
      <c r="AI755" s="9"/>
      <c r="AJ755" s="9"/>
      <c r="AK755" s="9"/>
      <c r="AL755" s="9"/>
      <c r="AM755" s="9"/>
      <c r="AN755" s="9"/>
      <c r="AO755" s="9"/>
      <c r="AP755" s="9"/>
      <c r="AQ755" s="9"/>
      <c r="AR755" s="9"/>
      <c r="AS755" s="9"/>
      <c r="AT755" s="9"/>
    </row>
    <row r="756" spans="1:46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58"/>
      <c r="S756" s="9"/>
      <c r="T756" s="9"/>
      <c r="U756" s="9"/>
      <c r="V756" s="9"/>
      <c r="W756" s="9"/>
      <c r="X756" s="9"/>
      <c r="Y756" s="9"/>
      <c r="Z756" s="9"/>
      <c r="AA756" s="9"/>
      <c r="AB756" s="9"/>
      <c r="AC756" s="9"/>
      <c r="AD756" s="9"/>
      <c r="AE756" s="9"/>
      <c r="AF756" s="9"/>
      <c r="AG756" s="9"/>
      <c r="AH756" s="9"/>
      <c r="AI756" s="9"/>
      <c r="AJ756" s="9"/>
      <c r="AK756" s="9"/>
      <c r="AL756" s="9"/>
      <c r="AM756" s="9"/>
      <c r="AN756" s="9"/>
      <c r="AO756" s="9"/>
      <c r="AP756" s="9"/>
      <c r="AQ756" s="9"/>
      <c r="AR756" s="9"/>
      <c r="AS756" s="9"/>
      <c r="AT756" s="9"/>
    </row>
    <row r="757" spans="1:46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58"/>
      <c r="S757" s="9"/>
      <c r="T757" s="9"/>
      <c r="U757" s="9"/>
      <c r="V757" s="9"/>
      <c r="W757" s="9"/>
      <c r="X757" s="9"/>
      <c r="Y757" s="9"/>
      <c r="Z757" s="9"/>
      <c r="AA757" s="9"/>
      <c r="AB757" s="9"/>
      <c r="AC757" s="9"/>
      <c r="AD757" s="9"/>
      <c r="AE757" s="9"/>
      <c r="AF757" s="9"/>
      <c r="AG757" s="9"/>
      <c r="AH757" s="9"/>
      <c r="AI757" s="9"/>
      <c r="AJ757" s="9"/>
      <c r="AK757" s="9"/>
      <c r="AL757" s="9"/>
      <c r="AM757" s="9"/>
      <c r="AN757" s="9"/>
      <c r="AO757" s="9"/>
      <c r="AP757" s="9"/>
      <c r="AQ757" s="9"/>
      <c r="AR757" s="9"/>
      <c r="AS757" s="9"/>
      <c r="AT757" s="9"/>
    </row>
    <row r="758" spans="1:46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58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  <c r="AD758" s="9"/>
      <c r="AE758" s="9"/>
      <c r="AF758" s="9"/>
      <c r="AG758" s="9"/>
      <c r="AH758" s="9"/>
      <c r="AI758" s="9"/>
      <c r="AJ758" s="9"/>
      <c r="AK758" s="9"/>
      <c r="AL758" s="9"/>
      <c r="AM758" s="9"/>
      <c r="AN758" s="9"/>
      <c r="AO758" s="9"/>
      <c r="AP758" s="9"/>
      <c r="AQ758" s="9"/>
      <c r="AR758" s="9"/>
      <c r="AS758" s="9"/>
      <c r="AT758" s="9"/>
    </row>
    <row r="759" spans="1:46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58"/>
      <c r="S759" s="9"/>
      <c r="T759" s="9"/>
      <c r="U759" s="9"/>
      <c r="V759" s="9"/>
      <c r="W759" s="9"/>
      <c r="X759" s="9"/>
      <c r="Y759" s="9"/>
      <c r="Z759" s="9"/>
      <c r="AA759" s="9"/>
      <c r="AB759" s="9"/>
      <c r="AC759" s="9"/>
      <c r="AD759" s="9"/>
      <c r="AE759" s="9"/>
      <c r="AF759" s="9"/>
      <c r="AG759" s="9"/>
      <c r="AH759" s="9"/>
      <c r="AI759" s="9"/>
      <c r="AJ759" s="9"/>
      <c r="AK759" s="9"/>
      <c r="AL759" s="9"/>
      <c r="AM759" s="9"/>
      <c r="AN759" s="9"/>
      <c r="AO759" s="9"/>
      <c r="AP759" s="9"/>
      <c r="AQ759" s="9"/>
      <c r="AR759" s="9"/>
      <c r="AS759" s="9"/>
      <c r="AT759" s="9"/>
    </row>
    <row r="760" spans="1:46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58"/>
      <c r="S760" s="9"/>
      <c r="T760" s="9"/>
      <c r="U760" s="9"/>
      <c r="V760" s="9"/>
      <c r="W760" s="9"/>
      <c r="X760" s="9"/>
      <c r="Y760" s="9"/>
      <c r="Z760" s="9"/>
      <c r="AA760" s="9"/>
      <c r="AB760" s="9"/>
      <c r="AC760" s="9"/>
      <c r="AD760" s="9"/>
      <c r="AE760" s="9"/>
      <c r="AF760" s="9"/>
      <c r="AG760" s="9"/>
      <c r="AH760" s="9"/>
      <c r="AI760" s="9"/>
      <c r="AJ760" s="9"/>
      <c r="AK760" s="9"/>
      <c r="AL760" s="9"/>
      <c r="AM760" s="9"/>
      <c r="AN760" s="9"/>
      <c r="AO760" s="9"/>
      <c r="AP760" s="9"/>
      <c r="AQ760" s="9"/>
      <c r="AR760" s="9"/>
      <c r="AS760" s="9"/>
      <c r="AT760" s="9"/>
    </row>
    <row r="761" spans="1:46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58"/>
      <c r="S761" s="9"/>
      <c r="T761" s="9"/>
      <c r="U761" s="9"/>
      <c r="V761" s="9"/>
      <c r="W761" s="9"/>
      <c r="X761" s="9"/>
      <c r="Y761" s="9"/>
      <c r="Z761" s="9"/>
      <c r="AA761" s="9"/>
      <c r="AB761" s="9"/>
      <c r="AC761" s="9"/>
      <c r="AD761" s="9"/>
      <c r="AE761" s="9"/>
      <c r="AF761" s="9"/>
      <c r="AG761" s="9"/>
      <c r="AH761" s="9"/>
      <c r="AI761" s="9"/>
      <c r="AJ761" s="9"/>
      <c r="AK761" s="9"/>
      <c r="AL761" s="9"/>
      <c r="AM761" s="9"/>
      <c r="AN761" s="9"/>
      <c r="AO761" s="9"/>
      <c r="AP761" s="9"/>
      <c r="AQ761" s="9"/>
      <c r="AR761" s="9"/>
      <c r="AS761" s="9"/>
      <c r="AT761" s="9"/>
    </row>
    <row r="762" spans="1:46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58"/>
      <c r="S762" s="9"/>
      <c r="T762" s="9"/>
      <c r="U762" s="9"/>
      <c r="V762" s="9"/>
      <c r="W762" s="9"/>
      <c r="X762" s="9"/>
      <c r="Y762" s="9"/>
      <c r="Z762" s="9"/>
      <c r="AA762" s="9"/>
      <c r="AB762" s="9"/>
      <c r="AC762" s="9"/>
      <c r="AD762" s="9"/>
      <c r="AE762" s="9"/>
      <c r="AF762" s="9"/>
      <c r="AG762" s="9"/>
      <c r="AH762" s="9"/>
      <c r="AI762" s="9"/>
      <c r="AJ762" s="9"/>
      <c r="AK762" s="9"/>
      <c r="AL762" s="9"/>
      <c r="AM762" s="9"/>
      <c r="AN762" s="9"/>
      <c r="AO762" s="9"/>
      <c r="AP762" s="9"/>
      <c r="AQ762" s="9"/>
      <c r="AR762" s="9"/>
      <c r="AS762" s="9"/>
      <c r="AT762" s="9"/>
    </row>
    <row r="763" spans="1:46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58"/>
      <c r="S763" s="9"/>
      <c r="T763" s="9"/>
      <c r="U763" s="9"/>
      <c r="V763" s="9"/>
      <c r="W763" s="9"/>
      <c r="X763" s="9"/>
      <c r="Y763" s="9"/>
      <c r="Z763" s="9"/>
      <c r="AA763" s="9"/>
      <c r="AB763" s="9"/>
      <c r="AC763" s="9"/>
      <c r="AD763" s="9"/>
      <c r="AE763" s="9"/>
      <c r="AF763" s="9"/>
      <c r="AG763" s="9"/>
      <c r="AH763" s="9"/>
      <c r="AI763" s="9"/>
      <c r="AJ763" s="9"/>
      <c r="AK763" s="9"/>
      <c r="AL763" s="9"/>
      <c r="AM763" s="9"/>
      <c r="AN763" s="9"/>
      <c r="AO763" s="9"/>
      <c r="AP763" s="9"/>
      <c r="AQ763" s="9"/>
      <c r="AR763" s="9"/>
      <c r="AS763" s="9"/>
      <c r="AT763" s="9"/>
    </row>
    <row r="764" spans="1:46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58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  <c r="AD764" s="9"/>
      <c r="AE764" s="9"/>
      <c r="AF764" s="9"/>
      <c r="AG764" s="9"/>
      <c r="AH764" s="9"/>
      <c r="AI764" s="9"/>
      <c r="AJ764" s="9"/>
      <c r="AK764" s="9"/>
      <c r="AL764" s="9"/>
      <c r="AM764" s="9"/>
      <c r="AN764" s="9"/>
      <c r="AO764" s="9"/>
      <c r="AP764" s="9"/>
      <c r="AQ764" s="9"/>
      <c r="AR764" s="9"/>
      <c r="AS764" s="9"/>
      <c r="AT764" s="9"/>
    </row>
    <row r="765" spans="1:46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58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  <c r="AD765" s="9"/>
      <c r="AE765" s="9"/>
      <c r="AF765" s="9"/>
      <c r="AG765" s="9"/>
      <c r="AH765" s="9"/>
      <c r="AI765" s="9"/>
      <c r="AJ765" s="9"/>
      <c r="AK765" s="9"/>
      <c r="AL765" s="9"/>
      <c r="AM765" s="9"/>
      <c r="AN765" s="9"/>
      <c r="AO765" s="9"/>
      <c r="AP765" s="9"/>
      <c r="AQ765" s="9"/>
      <c r="AR765" s="9"/>
      <c r="AS765" s="9"/>
      <c r="AT765" s="9"/>
    </row>
    <row r="766" spans="1:46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58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  <c r="AD766" s="9"/>
      <c r="AE766" s="9"/>
      <c r="AF766" s="9"/>
      <c r="AG766" s="9"/>
      <c r="AH766" s="9"/>
      <c r="AI766" s="9"/>
      <c r="AJ766" s="9"/>
      <c r="AK766" s="9"/>
      <c r="AL766" s="9"/>
      <c r="AM766" s="9"/>
      <c r="AN766" s="9"/>
      <c r="AO766" s="9"/>
      <c r="AP766" s="9"/>
      <c r="AQ766" s="9"/>
      <c r="AR766" s="9"/>
      <c r="AS766" s="9"/>
      <c r="AT766" s="9"/>
    </row>
    <row r="767" spans="1:46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58"/>
      <c r="S767" s="9"/>
      <c r="T767" s="9"/>
      <c r="U767" s="9"/>
      <c r="V767" s="9"/>
      <c r="W767" s="9"/>
      <c r="X767" s="9"/>
      <c r="Y767" s="9"/>
      <c r="Z767" s="9"/>
      <c r="AA767" s="9"/>
      <c r="AB767" s="9"/>
      <c r="AC767" s="9"/>
      <c r="AD767" s="9"/>
      <c r="AE767" s="9"/>
      <c r="AF767" s="9"/>
      <c r="AG767" s="9"/>
      <c r="AH767" s="9"/>
      <c r="AI767" s="9"/>
      <c r="AJ767" s="9"/>
      <c r="AK767" s="9"/>
      <c r="AL767" s="9"/>
      <c r="AM767" s="9"/>
      <c r="AN767" s="9"/>
      <c r="AO767" s="9"/>
      <c r="AP767" s="9"/>
      <c r="AQ767" s="9"/>
      <c r="AR767" s="9"/>
      <c r="AS767" s="9"/>
      <c r="AT767" s="9"/>
    </row>
    <row r="768" spans="1:46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58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  <c r="AD768" s="9"/>
      <c r="AE768" s="9"/>
      <c r="AF768" s="9"/>
      <c r="AG768" s="9"/>
      <c r="AH768" s="9"/>
      <c r="AI768" s="9"/>
      <c r="AJ768" s="9"/>
      <c r="AK768" s="9"/>
      <c r="AL768" s="9"/>
      <c r="AM768" s="9"/>
      <c r="AN768" s="9"/>
      <c r="AO768" s="9"/>
      <c r="AP768" s="9"/>
      <c r="AQ768" s="9"/>
      <c r="AR768" s="9"/>
      <c r="AS768" s="9"/>
      <c r="AT768" s="9"/>
    </row>
    <row r="769" spans="1:46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58"/>
      <c r="S769" s="9"/>
      <c r="T769" s="9"/>
      <c r="U769" s="9"/>
      <c r="V769" s="9"/>
      <c r="W769" s="9"/>
      <c r="X769" s="9"/>
      <c r="Y769" s="9"/>
      <c r="Z769" s="9"/>
      <c r="AA769" s="9"/>
      <c r="AB769" s="9"/>
      <c r="AC769" s="9"/>
      <c r="AD769" s="9"/>
      <c r="AE769" s="9"/>
      <c r="AF769" s="9"/>
      <c r="AG769" s="9"/>
      <c r="AH769" s="9"/>
      <c r="AI769" s="9"/>
      <c r="AJ769" s="9"/>
      <c r="AK769" s="9"/>
      <c r="AL769" s="9"/>
      <c r="AM769" s="9"/>
      <c r="AN769" s="9"/>
      <c r="AO769" s="9"/>
      <c r="AP769" s="9"/>
      <c r="AQ769" s="9"/>
      <c r="AR769" s="9"/>
      <c r="AS769" s="9"/>
      <c r="AT769" s="9"/>
    </row>
    <row r="770" spans="1:46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58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  <c r="AD770" s="9"/>
      <c r="AE770" s="9"/>
      <c r="AF770" s="9"/>
      <c r="AG770" s="9"/>
      <c r="AH770" s="9"/>
      <c r="AI770" s="9"/>
      <c r="AJ770" s="9"/>
      <c r="AK770" s="9"/>
      <c r="AL770" s="9"/>
      <c r="AM770" s="9"/>
      <c r="AN770" s="9"/>
      <c r="AO770" s="9"/>
      <c r="AP770" s="9"/>
      <c r="AQ770" s="9"/>
      <c r="AR770" s="9"/>
      <c r="AS770" s="9"/>
      <c r="AT770" s="9"/>
    </row>
    <row r="771" spans="1:46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58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  <c r="AD771" s="9"/>
      <c r="AE771" s="9"/>
      <c r="AF771" s="9"/>
      <c r="AG771" s="9"/>
      <c r="AH771" s="9"/>
      <c r="AI771" s="9"/>
      <c r="AJ771" s="9"/>
      <c r="AK771" s="9"/>
      <c r="AL771" s="9"/>
      <c r="AM771" s="9"/>
      <c r="AN771" s="9"/>
      <c r="AO771" s="9"/>
      <c r="AP771" s="9"/>
      <c r="AQ771" s="9"/>
      <c r="AR771" s="9"/>
      <c r="AS771" s="9"/>
      <c r="AT771" s="9"/>
    </row>
    <row r="772" spans="1:46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58"/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  <c r="AD772" s="9"/>
      <c r="AE772" s="9"/>
      <c r="AF772" s="9"/>
      <c r="AG772" s="9"/>
      <c r="AH772" s="9"/>
      <c r="AI772" s="9"/>
      <c r="AJ772" s="9"/>
      <c r="AK772" s="9"/>
      <c r="AL772" s="9"/>
      <c r="AM772" s="9"/>
      <c r="AN772" s="9"/>
      <c r="AO772" s="9"/>
      <c r="AP772" s="9"/>
      <c r="AQ772" s="9"/>
      <c r="AR772" s="9"/>
      <c r="AS772" s="9"/>
      <c r="AT772" s="9"/>
    </row>
    <row r="773" spans="1:46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58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  <c r="AD773" s="9"/>
      <c r="AE773" s="9"/>
      <c r="AF773" s="9"/>
      <c r="AG773" s="9"/>
      <c r="AH773" s="9"/>
      <c r="AI773" s="9"/>
      <c r="AJ773" s="9"/>
      <c r="AK773" s="9"/>
      <c r="AL773" s="9"/>
      <c r="AM773" s="9"/>
      <c r="AN773" s="9"/>
      <c r="AO773" s="9"/>
      <c r="AP773" s="9"/>
      <c r="AQ773" s="9"/>
      <c r="AR773" s="9"/>
      <c r="AS773" s="9"/>
      <c r="AT773" s="9"/>
    </row>
    <row r="774" spans="1:46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58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9"/>
      <c r="AE774" s="9"/>
      <c r="AF774" s="9"/>
      <c r="AG774" s="9"/>
      <c r="AH774" s="9"/>
      <c r="AI774" s="9"/>
      <c r="AJ774" s="9"/>
      <c r="AK774" s="9"/>
      <c r="AL774" s="9"/>
      <c r="AM774" s="9"/>
      <c r="AN774" s="9"/>
      <c r="AO774" s="9"/>
      <c r="AP774" s="9"/>
      <c r="AQ774" s="9"/>
      <c r="AR774" s="9"/>
      <c r="AS774" s="9"/>
      <c r="AT774" s="9"/>
    </row>
    <row r="775" spans="1:46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58"/>
      <c r="S775" s="9"/>
      <c r="T775" s="9"/>
      <c r="U775" s="9"/>
      <c r="V775" s="9"/>
      <c r="W775" s="9"/>
      <c r="X775" s="9"/>
      <c r="Y775" s="9"/>
      <c r="Z775" s="9"/>
      <c r="AA775" s="9"/>
      <c r="AB775" s="9"/>
      <c r="AC775" s="9"/>
      <c r="AD775" s="9"/>
      <c r="AE775" s="9"/>
      <c r="AF775" s="9"/>
      <c r="AG775" s="9"/>
      <c r="AH775" s="9"/>
      <c r="AI775" s="9"/>
      <c r="AJ775" s="9"/>
      <c r="AK775" s="9"/>
      <c r="AL775" s="9"/>
      <c r="AM775" s="9"/>
      <c r="AN775" s="9"/>
      <c r="AO775" s="9"/>
      <c r="AP775" s="9"/>
      <c r="AQ775" s="9"/>
      <c r="AR775" s="9"/>
      <c r="AS775" s="9"/>
      <c r="AT775" s="9"/>
    </row>
    <row r="776" spans="1:46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58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  <c r="AD776" s="9"/>
      <c r="AE776" s="9"/>
      <c r="AF776" s="9"/>
      <c r="AG776" s="9"/>
      <c r="AH776" s="9"/>
      <c r="AI776" s="9"/>
      <c r="AJ776" s="9"/>
      <c r="AK776" s="9"/>
      <c r="AL776" s="9"/>
      <c r="AM776" s="9"/>
      <c r="AN776" s="9"/>
      <c r="AO776" s="9"/>
      <c r="AP776" s="9"/>
      <c r="AQ776" s="9"/>
      <c r="AR776" s="9"/>
      <c r="AS776" s="9"/>
      <c r="AT776" s="9"/>
    </row>
    <row r="777" spans="1:46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58"/>
      <c r="S777" s="9"/>
      <c r="T777" s="9"/>
      <c r="U777" s="9"/>
      <c r="V777" s="9"/>
      <c r="W777" s="9"/>
      <c r="X777" s="9"/>
      <c r="Y777" s="9"/>
      <c r="Z777" s="9"/>
      <c r="AA777" s="9"/>
      <c r="AB777" s="9"/>
      <c r="AC777" s="9"/>
      <c r="AD777" s="9"/>
      <c r="AE777" s="9"/>
      <c r="AF777" s="9"/>
      <c r="AG777" s="9"/>
      <c r="AH777" s="9"/>
      <c r="AI777" s="9"/>
      <c r="AJ777" s="9"/>
      <c r="AK777" s="9"/>
      <c r="AL777" s="9"/>
      <c r="AM777" s="9"/>
      <c r="AN777" s="9"/>
      <c r="AO777" s="9"/>
      <c r="AP777" s="9"/>
      <c r="AQ777" s="9"/>
      <c r="AR777" s="9"/>
      <c r="AS777" s="9"/>
      <c r="AT777" s="9"/>
    </row>
    <row r="778" spans="1:46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58"/>
      <c r="S778" s="9"/>
      <c r="T778" s="9"/>
      <c r="U778" s="9"/>
      <c r="V778" s="9"/>
      <c r="W778" s="9"/>
      <c r="X778" s="9"/>
      <c r="Y778" s="9"/>
      <c r="Z778" s="9"/>
      <c r="AA778" s="9"/>
      <c r="AB778" s="9"/>
      <c r="AC778" s="9"/>
      <c r="AD778" s="9"/>
      <c r="AE778" s="9"/>
      <c r="AF778" s="9"/>
      <c r="AG778" s="9"/>
      <c r="AH778" s="9"/>
      <c r="AI778" s="9"/>
      <c r="AJ778" s="9"/>
      <c r="AK778" s="9"/>
      <c r="AL778" s="9"/>
      <c r="AM778" s="9"/>
      <c r="AN778" s="9"/>
      <c r="AO778" s="9"/>
      <c r="AP778" s="9"/>
      <c r="AQ778" s="9"/>
      <c r="AR778" s="9"/>
      <c r="AS778" s="9"/>
      <c r="AT778" s="9"/>
    </row>
    <row r="779" spans="1:46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58"/>
      <c r="S779" s="9"/>
      <c r="T779" s="9"/>
      <c r="U779" s="9"/>
      <c r="V779" s="9"/>
      <c r="W779" s="9"/>
      <c r="X779" s="9"/>
      <c r="Y779" s="9"/>
      <c r="Z779" s="9"/>
      <c r="AA779" s="9"/>
      <c r="AB779" s="9"/>
      <c r="AC779" s="9"/>
      <c r="AD779" s="9"/>
      <c r="AE779" s="9"/>
      <c r="AF779" s="9"/>
      <c r="AG779" s="9"/>
      <c r="AH779" s="9"/>
      <c r="AI779" s="9"/>
      <c r="AJ779" s="9"/>
      <c r="AK779" s="9"/>
      <c r="AL779" s="9"/>
      <c r="AM779" s="9"/>
      <c r="AN779" s="9"/>
      <c r="AO779" s="9"/>
      <c r="AP779" s="9"/>
      <c r="AQ779" s="9"/>
      <c r="AR779" s="9"/>
      <c r="AS779" s="9"/>
      <c r="AT779" s="9"/>
    </row>
    <row r="780" spans="1:46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58"/>
      <c r="S780" s="9"/>
      <c r="T780" s="9"/>
      <c r="U780" s="9"/>
      <c r="V780" s="9"/>
      <c r="W780" s="9"/>
      <c r="X780" s="9"/>
      <c r="Y780" s="9"/>
      <c r="Z780" s="9"/>
      <c r="AA780" s="9"/>
      <c r="AB780" s="9"/>
      <c r="AC780" s="9"/>
      <c r="AD780" s="9"/>
      <c r="AE780" s="9"/>
      <c r="AF780" s="9"/>
      <c r="AG780" s="9"/>
      <c r="AH780" s="9"/>
      <c r="AI780" s="9"/>
      <c r="AJ780" s="9"/>
      <c r="AK780" s="9"/>
      <c r="AL780" s="9"/>
      <c r="AM780" s="9"/>
      <c r="AN780" s="9"/>
      <c r="AO780" s="9"/>
      <c r="AP780" s="9"/>
      <c r="AQ780" s="9"/>
      <c r="AR780" s="9"/>
      <c r="AS780" s="9"/>
      <c r="AT780" s="9"/>
    </row>
    <row r="781" spans="1:46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58"/>
      <c r="S781" s="9"/>
      <c r="T781" s="9"/>
      <c r="U781" s="9"/>
      <c r="V781" s="9"/>
      <c r="W781" s="9"/>
      <c r="X781" s="9"/>
      <c r="Y781" s="9"/>
      <c r="Z781" s="9"/>
      <c r="AA781" s="9"/>
      <c r="AB781" s="9"/>
      <c r="AC781" s="9"/>
      <c r="AD781" s="9"/>
      <c r="AE781" s="9"/>
      <c r="AF781" s="9"/>
      <c r="AG781" s="9"/>
      <c r="AH781" s="9"/>
      <c r="AI781" s="9"/>
      <c r="AJ781" s="9"/>
      <c r="AK781" s="9"/>
      <c r="AL781" s="9"/>
      <c r="AM781" s="9"/>
      <c r="AN781" s="9"/>
      <c r="AO781" s="9"/>
      <c r="AP781" s="9"/>
      <c r="AQ781" s="9"/>
      <c r="AR781" s="9"/>
      <c r="AS781" s="9"/>
      <c r="AT781" s="9"/>
    </row>
    <row r="782" spans="1:46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58"/>
      <c r="S782" s="9"/>
      <c r="T782" s="9"/>
      <c r="U782" s="9"/>
      <c r="V782" s="9"/>
      <c r="W782" s="9"/>
      <c r="X782" s="9"/>
      <c r="Y782" s="9"/>
      <c r="Z782" s="9"/>
      <c r="AA782" s="9"/>
      <c r="AB782" s="9"/>
      <c r="AC782" s="9"/>
      <c r="AD782" s="9"/>
      <c r="AE782" s="9"/>
      <c r="AF782" s="9"/>
      <c r="AG782" s="9"/>
      <c r="AH782" s="9"/>
      <c r="AI782" s="9"/>
      <c r="AJ782" s="9"/>
      <c r="AK782" s="9"/>
      <c r="AL782" s="9"/>
      <c r="AM782" s="9"/>
      <c r="AN782" s="9"/>
      <c r="AO782" s="9"/>
      <c r="AP782" s="9"/>
      <c r="AQ782" s="9"/>
      <c r="AR782" s="9"/>
      <c r="AS782" s="9"/>
      <c r="AT782" s="9"/>
    </row>
    <row r="783" spans="1:46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58"/>
      <c r="S783" s="9"/>
      <c r="T783" s="9"/>
      <c r="U783" s="9"/>
      <c r="V783" s="9"/>
      <c r="W783" s="9"/>
      <c r="X783" s="9"/>
      <c r="Y783" s="9"/>
      <c r="Z783" s="9"/>
      <c r="AA783" s="9"/>
      <c r="AB783" s="9"/>
      <c r="AC783" s="9"/>
      <c r="AD783" s="9"/>
      <c r="AE783" s="9"/>
      <c r="AF783" s="9"/>
      <c r="AG783" s="9"/>
      <c r="AH783" s="9"/>
      <c r="AI783" s="9"/>
      <c r="AJ783" s="9"/>
      <c r="AK783" s="9"/>
      <c r="AL783" s="9"/>
      <c r="AM783" s="9"/>
      <c r="AN783" s="9"/>
      <c r="AO783" s="9"/>
      <c r="AP783" s="9"/>
      <c r="AQ783" s="9"/>
      <c r="AR783" s="9"/>
      <c r="AS783" s="9"/>
      <c r="AT783" s="9"/>
    </row>
    <row r="784" spans="1:46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58"/>
      <c r="S784" s="9"/>
      <c r="T784" s="9"/>
      <c r="U784" s="9"/>
      <c r="V784" s="9"/>
      <c r="W784" s="9"/>
      <c r="X784" s="9"/>
      <c r="Y784" s="9"/>
      <c r="Z784" s="9"/>
      <c r="AA784" s="9"/>
      <c r="AB784" s="9"/>
      <c r="AC784" s="9"/>
      <c r="AD784" s="9"/>
      <c r="AE784" s="9"/>
      <c r="AF784" s="9"/>
      <c r="AG784" s="9"/>
      <c r="AH784" s="9"/>
      <c r="AI784" s="9"/>
      <c r="AJ784" s="9"/>
      <c r="AK784" s="9"/>
      <c r="AL784" s="9"/>
      <c r="AM784" s="9"/>
      <c r="AN784" s="9"/>
      <c r="AO784" s="9"/>
      <c r="AP784" s="9"/>
      <c r="AQ784" s="9"/>
      <c r="AR784" s="9"/>
      <c r="AS784" s="9"/>
      <c r="AT784" s="9"/>
    </row>
    <row r="785" spans="1:46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58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  <c r="AD785" s="9"/>
      <c r="AE785" s="9"/>
      <c r="AF785" s="9"/>
      <c r="AG785" s="9"/>
      <c r="AH785" s="9"/>
      <c r="AI785" s="9"/>
      <c r="AJ785" s="9"/>
      <c r="AK785" s="9"/>
      <c r="AL785" s="9"/>
      <c r="AM785" s="9"/>
      <c r="AN785" s="9"/>
      <c r="AO785" s="9"/>
      <c r="AP785" s="9"/>
      <c r="AQ785" s="9"/>
      <c r="AR785" s="9"/>
      <c r="AS785" s="9"/>
      <c r="AT785" s="9"/>
    </row>
    <row r="786" spans="1:46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58"/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  <c r="AD786" s="9"/>
      <c r="AE786" s="9"/>
      <c r="AF786" s="9"/>
      <c r="AG786" s="9"/>
      <c r="AH786" s="9"/>
      <c r="AI786" s="9"/>
      <c r="AJ786" s="9"/>
      <c r="AK786" s="9"/>
      <c r="AL786" s="9"/>
      <c r="AM786" s="9"/>
      <c r="AN786" s="9"/>
      <c r="AO786" s="9"/>
      <c r="AP786" s="9"/>
      <c r="AQ786" s="9"/>
      <c r="AR786" s="9"/>
      <c r="AS786" s="9"/>
      <c r="AT786" s="9"/>
    </row>
    <row r="787" spans="1:46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58"/>
      <c r="S787" s="9"/>
      <c r="T787" s="9"/>
      <c r="U787" s="9"/>
      <c r="V787" s="9"/>
      <c r="W787" s="9"/>
      <c r="X787" s="9"/>
      <c r="Y787" s="9"/>
      <c r="Z787" s="9"/>
      <c r="AA787" s="9"/>
      <c r="AB787" s="9"/>
      <c r="AC787" s="9"/>
      <c r="AD787" s="9"/>
      <c r="AE787" s="9"/>
      <c r="AF787" s="9"/>
      <c r="AG787" s="9"/>
      <c r="AH787" s="9"/>
      <c r="AI787" s="9"/>
      <c r="AJ787" s="9"/>
      <c r="AK787" s="9"/>
      <c r="AL787" s="9"/>
      <c r="AM787" s="9"/>
      <c r="AN787" s="9"/>
      <c r="AO787" s="9"/>
      <c r="AP787" s="9"/>
      <c r="AQ787" s="9"/>
      <c r="AR787" s="9"/>
      <c r="AS787" s="9"/>
      <c r="AT787" s="9"/>
    </row>
    <row r="788" spans="1:46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58"/>
      <c r="S788" s="9"/>
      <c r="T788" s="9"/>
      <c r="U788" s="9"/>
      <c r="V788" s="9"/>
      <c r="W788" s="9"/>
      <c r="X788" s="9"/>
      <c r="Y788" s="9"/>
      <c r="Z788" s="9"/>
      <c r="AA788" s="9"/>
      <c r="AB788" s="9"/>
      <c r="AC788" s="9"/>
      <c r="AD788" s="9"/>
      <c r="AE788" s="9"/>
      <c r="AF788" s="9"/>
      <c r="AG788" s="9"/>
      <c r="AH788" s="9"/>
      <c r="AI788" s="9"/>
      <c r="AJ788" s="9"/>
      <c r="AK788" s="9"/>
      <c r="AL788" s="9"/>
      <c r="AM788" s="9"/>
      <c r="AN788" s="9"/>
      <c r="AO788" s="9"/>
      <c r="AP788" s="9"/>
      <c r="AQ788" s="9"/>
      <c r="AR788" s="9"/>
      <c r="AS788" s="9"/>
      <c r="AT788" s="9"/>
    </row>
    <row r="789" spans="1:46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58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  <c r="AD789" s="9"/>
      <c r="AE789" s="9"/>
      <c r="AF789" s="9"/>
      <c r="AG789" s="9"/>
      <c r="AH789" s="9"/>
      <c r="AI789" s="9"/>
      <c r="AJ789" s="9"/>
      <c r="AK789" s="9"/>
      <c r="AL789" s="9"/>
      <c r="AM789" s="9"/>
      <c r="AN789" s="9"/>
      <c r="AO789" s="9"/>
      <c r="AP789" s="9"/>
      <c r="AQ789" s="9"/>
      <c r="AR789" s="9"/>
      <c r="AS789" s="9"/>
      <c r="AT789" s="9"/>
    </row>
    <row r="790" spans="1:46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58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  <c r="AD790" s="9"/>
      <c r="AE790" s="9"/>
      <c r="AF790" s="9"/>
      <c r="AG790" s="9"/>
      <c r="AH790" s="9"/>
      <c r="AI790" s="9"/>
      <c r="AJ790" s="9"/>
      <c r="AK790" s="9"/>
      <c r="AL790" s="9"/>
      <c r="AM790" s="9"/>
      <c r="AN790" s="9"/>
      <c r="AO790" s="9"/>
      <c r="AP790" s="9"/>
      <c r="AQ790" s="9"/>
      <c r="AR790" s="9"/>
      <c r="AS790" s="9"/>
      <c r="AT790" s="9"/>
    </row>
    <row r="791" spans="1:46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58"/>
      <c r="S791" s="9"/>
      <c r="T791" s="9"/>
      <c r="U791" s="9"/>
      <c r="V791" s="9"/>
      <c r="W791" s="9"/>
      <c r="X791" s="9"/>
      <c r="Y791" s="9"/>
      <c r="Z791" s="9"/>
      <c r="AA791" s="9"/>
      <c r="AB791" s="9"/>
      <c r="AC791" s="9"/>
      <c r="AD791" s="9"/>
      <c r="AE791" s="9"/>
      <c r="AF791" s="9"/>
      <c r="AG791" s="9"/>
      <c r="AH791" s="9"/>
      <c r="AI791" s="9"/>
      <c r="AJ791" s="9"/>
      <c r="AK791" s="9"/>
      <c r="AL791" s="9"/>
      <c r="AM791" s="9"/>
      <c r="AN791" s="9"/>
      <c r="AO791" s="9"/>
      <c r="AP791" s="9"/>
      <c r="AQ791" s="9"/>
      <c r="AR791" s="9"/>
      <c r="AS791" s="9"/>
      <c r="AT791" s="9"/>
    </row>
    <row r="792" spans="1:46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58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  <c r="AD792" s="9"/>
      <c r="AE792" s="9"/>
      <c r="AF792" s="9"/>
      <c r="AG792" s="9"/>
      <c r="AH792" s="9"/>
      <c r="AI792" s="9"/>
      <c r="AJ792" s="9"/>
      <c r="AK792" s="9"/>
      <c r="AL792" s="9"/>
      <c r="AM792" s="9"/>
      <c r="AN792" s="9"/>
      <c r="AO792" s="9"/>
      <c r="AP792" s="9"/>
      <c r="AQ792" s="9"/>
      <c r="AR792" s="9"/>
      <c r="AS792" s="9"/>
      <c r="AT792" s="9"/>
    </row>
    <row r="793" spans="1:46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58"/>
      <c r="S793" s="9"/>
      <c r="T793" s="9"/>
      <c r="U793" s="9"/>
      <c r="V793" s="9"/>
      <c r="W793" s="9"/>
      <c r="X793" s="9"/>
      <c r="Y793" s="9"/>
      <c r="Z793" s="9"/>
      <c r="AA793" s="9"/>
      <c r="AB793" s="9"/>
      <c r="AC793" s="9"/>
      <c r="AD793" s="9"/>
      <c r="AE793" s="9"/>
      <c r="AF793" s="9"/>
      <c r="AG793" s="9"/>
      <c r="AH793" s="9"/>
      <c r="AI793" s="9"/>
      <c r="AJ793" s="9"/>
      <c r="AK793" s="9"/>
      <c r="AL793" s="9"/>
      <c r="AM793" s="9"/>
      <c r="AN793" s="9"/>
      <c r="AO793" s="9"/>
      <c r="AP793" s="9"/>
      <c r="AQ793" s="9"/>
      <c r="AR793" s="9"/>
      <c r="AS793" s="9"/>
      <c r="AT793" s="9"/>
    </row>
    <row r="794" spans="1:46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58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  <c r="AD794" s="9"/>
      <c r="AE794" s="9"/>
      <c r="AF794" s="9"/>
      <c r="AG794" s="9"/>
      <c r="AH794" s="9"/>
      <c r="AI794" s="9"/>
      <c r="AJ794" s="9"/>
      <c r="AK794" s="9"/>
      <c r="AL794" s="9"/>
      <c r="AM794" s="9"/>
      <c r="AN794" s="9"/>
      <c r="AO794" s="9"/>
      <c r="AP794" s="9"/>
      <c r="AQ794" s="9"/>
      <c r="AR794" s="9"/>
      <c r="AS794" s="9"/>
      <c r="AT794" s="9"/>
    </row>
    <row r="795" spans="1:46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58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  <c r="AD795" s="9"/>
      <c r="AE795" s="9"/>
      <c r="AF795" s="9"/>
      <c r="AG795" s="9"/>
      <c r="AH795" s="9"/>
      <c r="AI795" s="9"/>
      <c r="AJ795" s="9"/>
      <c r="AK795" s="9"/>
      <c r="AL795" s="9"/>
      <c r="AM795" s="9"/>
      <c r="AN795" s="9"/>
      <c r="AO795" s="9"/>
      <c r="AP795" s="9"/>
      <c r="AQ795" s="9"/>
      <c r="AR795" s="9"/>
      <c r="AS795" s="9"/>
      <c r="AT795" s="9"/>
    </row>
    <row r="796" spans="1:46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58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  <c r="AE796" s="9"/>
      <c r="AF796" s="9"/>
      <c r="AG796" s="9"/>
      <c r="AH796" s="9"/>
      <c r="AI796" s="9"/>
      <c r="AJ796" s="9"/>
      <c r="AK796" s="9"/>
      <c r="AL796" s="9"/>
      <c r="AM796" s="9"/>
      <c r="AN796" s="9"/>
      <c r="AO796" s="9"/>
      <c r="AP796" s="9"/>
      <c r="AQ796" s="9"/>
      <c r="AR796" s="9"/>
      <c r="AS796" s="9"/>
      <c r="AT796" s="9"/>
    </row>
    <row r="797" spans="1:46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58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  <c r="AD797" s="9"/>
      <c r="AE797" s="9"/>
      <c r="AF797" s="9"/>
      <c r="AG797" s="9"/>
      <c r="AH797" s="9"/>
      <c r="AI797" s="9"/>
      <c r="AJ797" s="9"/>
      <c r="AK797" s="9"/>
      <c r="AL797" s="9"/>
      <c r="AM797" s="9"/>
      <c r="AN797" s="9"/>
      <c r="AO797" s="9"/>
      <c r="AP797" s="9"/>
      <c r="AQ797" s="9"/>
      <c r="AR797" s="9"/>
      <c r="AS797" s="9"/>
      <c r="AT797" s="9"/>
    </row>
    <row r="798" spans="1:46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58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  <c r="AD798" s="9"/>
      <c r="AE798" s="9"/>
      <c r="AF798" s="9"/>
      <c r="AG798" s="9"/>
      <c r="AH798" s="9"/>
      <c r="AI798" s="9"/>
      <c r="AJ798" s="9"/>
      <c r="AK798" s="9"/>
      <c r="AL798" s="9"/>
      <c r="AM798" s="9"/>
      <c r="AN798" s="9"/>
      <c r="AO798" s="9"/>
      <c r="AP798" s="9"/>
      <c r="AQ798" s="9"/>
      <c r="AR798" s="9"/>
      <c r="AS798" s="9"/>
      <c r="AT798" s="9"/>
    </row>
    <row r="799" spans="1:46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58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  <c r="AD799" s="9"/>
      <c r="AE799" s="9"/>
      <c r="AF799" s="9"/>
      <c r="AG799" s="9"/>
      <c r="AH799" s="9"/>
      <c r="AI799" s="9"/>
      <c r="AJ799" s="9"/>
      <c r="AK799" s="9"/>
      <c r="AL799" s="9"/>
      <c r="AM799" s="9"/>
      <c r="AN799" s="9"/>
      <c r="AO799" s="9"/>
      <c r="AP799" s="9"/>
      <c r="AQ799" s="9"/>
      <c r="AR799" s="9"/>
      <c r="AS799" s="9"/>
      <c r="AT799" s="9"/>
    </row>
    <row r="800" spans="1:46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58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9"/>
      <c r="AD800" s="9"/>
      <c r="AE800" s="9"/>
      <c r="AF800" s="9"/>
      <c r="AG800" s="9"/>
      <c r="AH800" s="9"/>
      <c r="AI800" s="9"/>
      <c r="AJ800" s="9"/>
      <c r="AK800" s="9"/>
      <c r="AL800" s="9"/>
      <c r="AM800" s="9"/>
      <c r="AN800" s="9"/>
      <c r="AO800" s="9"/>
      <c r="AP800" s="9"/>
      <c r="AQ800" s="9"/>
      <c r="AR800" s="9"/>
      <c r="AS800" s="9"/>
      <c r="AT800" s="9"/>
    </row>
    <row r="801" spans="1:46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58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  <c r="AD801" s="9"/>
      <c r="AE801" s="9"/>
      <c r="AF801" s="9"/>
      <c r="AG801" s="9"/>
      <c r="AH801" s="9"/>
      <c r="AI801" s="9"/>
      <c r="AJ801" s="9"/>
      <c r="AK801" s="9"/>
      <c r="AL801" s="9"/>
      <c r="AM801" s="9"/>
      <c r="AN801" s="9"/>
      <c r="AO801" s="9"/>
      <c r="AP801" s="9"/>
      <c r="AQ801" s="9"/>
      <c r="AR801" s="9"/>
      <c r="AS801" s="9"/>
      <c r="AT801" s="9"/>
    </row>
    <row r="802" spans="1:46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58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  <c r="AD802" s="9"/>
      <c r="AE802" s="9"/>
      <c r="AF802" s="9"/>
      <c r="AG802" s="9"/>
      <c r="AH802" s="9"/>
      <c r="AI802" s="9"/>
      <c r="AJ802" s="9"/>
      <c r="AK802" s="9"/>
      <c r="AL802" s="9"/>
      <c r="AM802" s="9"/>
      <c r="AN802" s="9"/>
      <c r="AO802" s="9"/>
      <c r="AP802" s="9"/>
      <c r="AQ802" s="9"/>
      <c r="AR802" s="9"/>
      <c r="AS802" s="9"/>
      <c r="AT802" s="9"/>
    </row>
    <row r="803" spans="1:46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58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  <c r="AD803" s="9"/>
      <c r="AE803" s="9"/>
      <c r="AF803" s="9"/>
      <c r="AG803" s="9"/>
      <c r="AH803" s="9"/>
      <c r="AI803" s="9"/>
      <c r="AJ803" s="9"/>
      <c r="AK803" s="9"/>
      <c r="AL803" s="9"/>
      <c r="AM803" s="9"/>
      <c r="AN803" s="9"/>
      <c r="AO803" s="9"/>
      <c r="AP803" s="9"/>
      <c r="AQ803" s="9"/>
      <c r="AR803" s="9"/>
      <c r="AS803" s="9"/>
      <c r="AT803" s="9"/>
    </row>
    <row r="804" spans="1:46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58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  <c r="AD804" s="9"/>
      <c r="AE804" s="9"/>
      <c r="AF804" s="9"/>
      <c r="AG804" s="9"/>
      <c r="AH804" s="9"/>
      <c r="AI804" s="9"/>
      <c r="AJ804" s="9"/>
      <c r="AK804" s="9"/>
      <c r="AL804" s="9"/>
      <c r="AM804" s="9"/>
      <c r="AN804" s="9"/>
      <c r="AO804" s="9"/>
      <c r="AP804" s="9"/>
      <c r="AQ804" s="9"/>
      <c r="AR804" s="9"/>
      <c r="AS804" s="9"/>
      <c r="AT804" s="9"/>
    </row>
    <row r="805" spans="1:46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58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  <c r="AD805" s="9"/>
      <c r="AE805" s="9"/>
      <c r="AF805" s="9"/>
      <c r="AG805" s="9"/>
      <c r="AH805" s="9"/>
      <c r="AI805" s="9"/>
      <c r="AJ805" s="9"/>
      <c r="AK805" s="9"/>
      <c r="AL805" s="9"/>
      <c r="AM805" s="9"/>
      <c r="AN805" s="9"/>
      <c r="AO805" s="9"/>
      <c r="AP805" s="9"/>
      <c r="AQ805" s="9"/>
      <c r="AR805" s="9"/>
      <c r="AS805" s="9"/>
      <c r="AT805" s="9"/>
    </row>
    <row r="806" spans="1:46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58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  <c r="AD806" s="9"/>
      <c r="AE806" s="9"/>
      <c r="AF806" s="9"/>
      <c r="AG806" s="9"/>
      <c r="AH806" s="9"/>
      <c r="AI806" s="9"/>
      <c r="AJ806" s="9"/>
      <c r="AK806" s="9"/>
      <c r="AL806" s="9"/>
      <c r="AM806" s="9"/>
      <c r="AN806" s="9"/>
      <c r="AO806" s="9"/>
      <c r="AP806" s="9"/>
      <c r="AQ806" s="9"/>
      <c r="AR806" s="9"/>
      <c r="AS806" s="9"/>
      <c r="AT806" s="9"/>
    </row>
    <row r="807" spans="1:46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58"/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  <c r="AD807" s="9"/>
      <c r="AE807" s="9"/>
      <c r="AF807" s="9"/>
      <c r="AG807" s="9"/>
      <c r="AH807" s="9"/>
      <c r="AI807" s="9"/>
      <c r="AJ807" s="9"/>
      <c r="AK807" s="9"/>
      <c r="AL807" s="9"/>
      <c r="AM807" s="9"/>
      <c r="AN807" s="9"/>
      <c r="AO807" s="9"/>
      <c r="AP807" s="9"/>
      <c r="AQ807" s="9"/>
      <c r="AR807" s="9"/>
      <c r="AS807" s="9"/>
      <c r="AT807" s="9"/>
    </row>
    <row r="808" spans="1:46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58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  <c r="AD808" s="9"/>
      <c r="AE808" s="9"/>
      <c r="AF808" s="9"/>
      <c r="AG808" s="9"/>
      <c r="AH808" s="9"/>
      <c r="AI808" s="9"/>
      <c r="AJ808" s="9"/>
      <c r="AK808" s="9"/>
      <c r="AL808" s="9"/>
      <c r="AM808" s="9"/>
      <c r="AN808" s="9"/>
      <c r="AO808" s="9"/>
      <c r="AP808" s="9"/>
      <c r="AQ808" s="9"/>
      <c r="AR808" s="9"/>
      <c r="AS808" s="9"/>
      <c r="AT808" s="9"/>
    </row>
    <row r="809" spans="1:46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58"/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  <c r="AD809" s="9"/>
      <c r="AE809" s="9"/>
      <c r="AF809" s="9"/>
      <c r="AG809" s="9"/>
      <c r="AH809" s="9"/>
      <c r="AI809" s="9"/>
      <c r="AJ809" s="9"/>
      <c r="AK809" s="9"/>
      <c r="AL809" s="9"/>
      <c r="AM809" s="9"/>
      <c r="AN809" s="9"/>
      <c r="AO809" s="9"/>
      <c r="AP809" s="9"/>
      <c r="AQ809" s="9"/>
      <c r="AR809" s="9"/>
      <c r="AS809" s="9"/>
      <c r="AT809" s="9"/>
    </row>
    <row r="810" spans="1:46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58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  <c r="AD810" s="9"/>
      <c r="AE810" s="9"/>
      <c r="AF810" s="9"/>
      <c r="AG810" s="9"/>
      <c r="AH810" s="9"/>
      <c r="AI810" s="9"/>
      <c r="AJ810" s="9"/>
      <c r="AK810" s="9"/>
      <c r="AL810" s="9"/>
      <c r="AM810" s="9"/>
      <c r="AN810" s="9"/>
      <c r="AO810" s="9"/>
      <c r="AP810" s="9"/>
      <c r="AQ810" s="9"/>
      <c r="AR810" s="9"/>
      <c r="AS810" s="9"/>
      <c r="AT810" s="9"/>
    </row>
    <row r="811" spans="1:46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58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  <c r="AD811" s="9"/>
      <c r="AE811" s="9"/>
      <c r="AF811" s="9"/>
      <c r="AG811" s="9"/>
      <c r="AH811" s="9"/>
      <c r="AI811" s="9"/>
      <c r="AJ811" s="9"/>
      <c r="AK811" s="9"/>
      <c r="AL811" s="9"/>
      <c r="AM811" s="9"/>
      <c r="AN811" s="9"/>
      <c r="AO811" s="9"/>
      <c r="AP811" s="9"/>
      <c r="AQ811" s="9"/>
      <c r="AR811" s="9"/>
      <c r="AS811" s="9"/>
      <c r="AT811" s="9"/>
    </row>
    <row r="812" spans="1:46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58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  <c r="AD812" s="9"/>
      <c r="AE812" s="9"/>
      <c r="AF812" s="9"/>
      <c r="AG812" s="9"/>
      <c r="AH812" s="9"/>
      <c r="AI812" s="9"/>
      <c r="AJ812" s="9"/>
      <c r="AK812" s="9"/>
      <c r="AL812" s="9"/>
      <c r="AM812" s="9"/>
      <c r="AN812" s="9"/>
      <c r="AO812" s="9"/>
      <c r="AP812" s="9"/>
      <c r="AQ812" s="9"/>
      <c r="AR812" s="9"/>
      <c r="AS812" s="9"/>
      <c r="AT812" s="9"/>
    </row>
    <row r="813" spans="1:46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58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  <c r="AD813" s="9"/>
      <c r="AE813" s="9"/>
      <c r="AF813" s="9"/>
      <c r="AG813" s="9"/>
      <c r="AH813" s="9"/>
      <c r="AI813" s="9"/>
      <c r="AJ813" s="9"/>
      <c r="AK813" s="9"/>
      <c r="AL813" s="9"/>
      <c r="AM813" s="9"/>
      <c r="AN813" s="9"/>
      <c r="AO813" s="9"/>
      <c r="AP813" s="9"/>
      <c r="AQ813" s="9"/>
      <c r="AR813" s="9"/>
      <c r="AS813" s="9"/>
      <c r="AT813" s="9"/>
    </row>
    <row r="814" spans="1:46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58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  <c r="AE814" s="9"/>
      <c r="AF814" s="9"/>
      <c r="AG814" s="9"/>
      <c r="AH814" s="9"/>
      <c r="AI814" s="9"/>
      <c r="AJ814" s="9"/>
      <c r="AK814" s="9"/>
      <c r="AL814" s="9"/>
      <c r="AM814" s="9"/>
      <c r="AN814" s="9"/>
      <c r="AO814" s="9"/>
      <c r="AP814" s="9"/>
      <c r="AQ814" s="9"/>
      <c r="AR814" s="9"/>
      <c r="AS814" s="9"/>
      <c r="AT814" s="9"/>
    </row>
    <row r="815" spans="1:46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58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  <c r="AD815" s="9"/>
      <c r="AE815" s="9"/>
      <c r="AF815" s="9"/>
      <c r="AG815" s="9"/>
      <c r="AH815" s="9"/>
      <c r="AI815" s="9"/>
      <c r="AJ815" s="9"/>
      <c r="AK815" s="9"/>
      <c r="AL815" s="9"/>
      <c r="AM815" s="9"/>
      <c r="AN815" s="9"/>
      <c r="AO815" s="9"/>
      <c r="AP815" s="9"/>
      <c r="AQ815" s="9"/>
      <c r="AR815" s="9"/>
      <c r="AS815" s="9"/>
      <c r="AT815" s="9"/>
    </row>
    <row r="816" spans="1:46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58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  <c r="AD816" s="9"/>
      <c r="AE816" s="9"/>
      <c r="AF816" s="9"/>
      <c r="AG816" s="9"/>
      <c r="AH816" s="9"/>
      <c r="AI816" s="9"/>
      <c r="AJ816" s="9"/>
      <c r="AK816" s="9"/>
      <c r="AL816" s="9"/>
      <c r="AM816" s="9"/>
      <c r="AN816" s="9"/>
      <c r="AO816" s="9"/>
      <c r="AP816" s="9"/>
      <c r="AQ816" s="9"/>
      <c r="AR816" s="9"/>
      <c r="AS816" s="9"/>
      <c r="AT816" s="9"/>
    </row>
    <row r="817" spans="1:46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58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  <c r="AD817" s="9"/>
      <c r="AE817" s="9"/>
      <c r="AF817" s="9"/>
      <c r="AG817" s="9"/>
      <c r="AH817" s="9"/>
      <c r="AI817" s="9"/>
      <c r="AJ817" s="9"/>
      <c r="AK817" s="9"/>
      <c r="AL817" s="9"/>
      <c r="AM817" s="9"/>
      <c r="AN817" s="9"/>
      <c r="AO817" s="9"/>
      <c r="AP817" s="9"/>
      <c r="AQ817" s="9"/>
      <c r="AR817" s="9"/>
      <c r="AS817" s="9"/>
      <c r="AT817" s="9"/>
    </row>
    <row r="818" spans="1:46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58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9"/>
      <c r="AE818" s="9"/>
      <c r="AF818" s="9"/>
      <c r="AG818" s="9"/>
      <c r="AH818" s="9"/>
      <c r="AI818" s="9"/>
      <c r="AJ818" s="9"/>
      <c r="AK818" s="9"/>
      <c r="AL818" s="9"/>
      <c r="AM818" s="9"/>
      <c r="AN818" s="9"/>
      <c r="AO818" s="9"/>
      <c r="AP818" s="9"/>
      <c r="AQ818" s="9"/>
      <c r="AR818" s="9"/>
      <c r="AS818" s="9"/>
      <c r="AT818" s="9"/>
    </row>
    <row r="819" spans="1:46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58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  <c r="AD819" s="9"/>
      <c r="AE819" s="9"/>
      <c r="AF819" s="9"/>
      <c r="AG819" s="9"/>
      <c r="AH819" s="9"/>
      <c r="AI819" s="9"/>
      <c r="AJ819" s="9"/>
      <c r="AK819" s="9"/>
      <c r="AL819" s="9"/>
      <c r="AM819" s="9"/>
      <c r="AN819" s="9"/>
      <c r="AO819" s="9"/>
      <c r="AP819" s="9"/>
      <c r="AQ819" s="9"/>
      <c r="AR819" s="9"/>
      <c r="AS819" s="9"/>
      <c r="AT819" s="9"/>
    </row>
    <row r="820" spans="1:46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58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9"/>
      <c r="AE820" s="9"/>
      <c r="AF820" s="9"/>
      <c r="AG820" s="9"/>
      <c r="AH820" s="9"/>
      <c r="AI820" s="9"/>
      <c r="AJ820" s="9"/>
      <c r="AK820" s="9"/>
      <c r="AL820" s="9"/>
      <c r="AM820" s="9"/>
      <c r="AN820" s="9"/>
      <c r="AO820" s="9"/>
      <c r="AP820" s="9"/>
      <c r="AQ820" s="9"/>
      <c r="AR820" s="9"/>
      <c r="AS820" s="9"/>
      <c r="AT820" s="9"/>
    </row>
    <row r="821" spans="1:46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58"/>
      <c r="S821" s="9"/>
      <c r="T821" s="9"/>
      <c r="U821" s="9"/>
      <c r="V821" s="9"/>
      <c r="W821" s="9"/>
      <c r="X821" s="9"/>
      <c r="Y821" s="9"/>
      <c r="Z821" s="9"/>
      <c r="AA821" s="9"/>
      <c r="AB821" s="9"/>
      <c r="AC821" s="9"/>
      <c r="AD821" s="9"/>
      <c r="AE821" s="9"/>
      <c r="AF821" s="9"/>
      <c r="AG821" s="9"/>
      <c r="AH821" s="9"/>
      <c r="AI821" s="9"/>
      <c r="AJ821" s="9"/>
      <c r="AK821" s="9"/>
      <c r="AL821" s="9"/>
      <c r="AM821" s="9"/>
      <c r="AN821" s="9"/>
      <c r="AO821" s="9"/>
      <c r="AP821" s="9"/>
      <c r="AQ821" s="9"/>
      <c r="AR821" s="9"/>
      <c r="AS821" s="9"/>
      <c r="AT821" s="9"/>
    </row>
    <row r="822" spans="1:46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58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  <c r="AD822" s="9"/>
      <c r="AE822" s="9"/>
      <c r="AF822" s="9"/>
      <c r="AG822" s="9"/>
      <c r="AH822" s="9"/>
      <c r="AI822" s="9"/>
      <c r="AJ822" s="9"/>
      <c r="AK822" s="9"/>
      <c r="AL822" s="9"/>
      <c r="AM822" s="9"/>
      <c r="AN822" s="9"/>
      <c r="AO822" s="9"/>
      <c r="AP822" s="9"/>
      <c r="AQ822" s="9"/>
      <c r="AR822" s="9"/>
      <c r="AS822" s="9"/>
      <c r="AT822" s="9"/>
    </row>
    <row r="823" spans="1:46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58"/>
      <c r="S823" s="9"/>
      <c r="T823" s="9"/>
      <c r="U823" s="9"/>
      <c r="V823" s="9"/>
      <c r="W823" s="9"/>
      <c r="X823" s="9"/>
      <c r="Y823" s="9"/>
      <c r="Z823" s="9"/>
      <c r="AA823" s="9"/>
      <c r="AB823" s="9"/>
      <c r="AC823" s="9"/>
      <c r="AD823" s="9"/>
      <c r="AE823" s="9"/>
      <c r="AF823" s="9"/>
      <c r="AG823" s="9"/>
      <c r="AH823" s="9"/>
      <c r="AI823" s="9"/>
      <c r="AJ823" s="9"/>
      <c r="AK823" s="9"/>
      <c r="AL823" s="9"/>
      <c r="AM823" s="9"/>
      <c r="AN823" s="9"/>
      <c r="AO823" s="9"/>
      <c r="AP823" s="9"/>
      <c r="AQ823" s="9"/>
      <c r="AR823" s="9"/>
      <c r="AS823" s="9"/>
      <c r="AT823" s="9"/>
    </row>
    <row r="824" spans="1:46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58"/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  <c r="AD824" s="9"/>
      <c r="AE824" s="9"/>
      <c r="AF824" s="9"/>
      <c r="AG824" s="9"/>
      <c r="AH824" s="9"/>
      <c r="AI824" s="9"/>
      <c r="AJ824" s="9"/>
      <c r="AK824" s="9"/>
      <c r="AL824" s="9"/>
      <c r="AM824" s="9"/>
      <c r="AN824" s="9"/>
      <c r="AO824" s="9"/>
      <c r="AP824" s="9"/>
      <c r="AQ824" s="9"/>
      <c r="AR824" s="9"/>
      <c r="AS824" s="9"/>
      <c r="AT824" s="9"/>
    </row>
    <row r="825" spans="1:46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58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  <c r="AE825" s="9"/>
      <c r="AF825" s="9"/>
      <c r="AG825" s="9"/>
      <c r="AH825" s="9"/>
      <c r="AI825" s="9"/>
      <c r="AJ825" s="9"/>
      <c r="AK825" s="9"/>
      <c r="AL825" s="9"/>
      <c r="AM825" s="9"/>
      <c r="AN825" s="9"/>
      <c r="AO825" s="9"/>
      <c r="AP825" s="9"/>
      <c r="AQ825" s="9"/>
      <c r="AR825" s="9"/>
      <c r="AS825" s="9"/>
      <c r="AT825" s="9"/>
    </row>
    <row r="826" spans="1:46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58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  <c r="AE826" s="9"/>
      <c r="AF826" s="9"/>
      <c r="AG826" s="9"/>
      <c r="AH826" s="9"/>
      <c r="AI826" s="9"/>
      <c r="AJ826" s="9"/>
      <c r="AK826" s="9"/>
      <c r="AL826" s="9"/>
      <c r="AM826" s="9"/>
      <c r="AN826" s="9"/>
      <c r="AO826" s="9"/>
      <c r="AP826" s="9"/>
      <c r="AQ826" s="9"/>
      <c r="AR826" s="9"/>
      <c r="AS826" s="9"/>
      <c r="AT826" s="9"/>
    </row>
    <row r="827" spans="1:46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58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  <c r="AD827" s="9"/>
      <c r="AE827" s="9"/>
      <c r="AF827" s="9"/>
      <c r="AG827" s="9"/>
      <c r="AH827" s="9"/>
      <c r="AI827" s="9"/>
      <c r="AJ827" s="9"/>
      <c r="AK827" s="9"/>
      <c r="AL827" s="9"/>
      <c r="AM827" s="9"/>
      <c r="AN827" s="9"/>
      <c r="AO827" s="9"/>
      <c r="AP827" s="9"/>
      <c r="AQ827" s="9"/>
      <c r="AR827" s="9"/>
      <c r="AS827" s="9"/>
      <c r="AT827" s="9"/>
    </row>
    <row r="828" spans="1:46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58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  <c r="AE828" s="9"/>
      <c r="AF828" s="9"/>
      <c r="AG828" s="9"/>
      <c r="AH828" s="9"/>
      <c r="AI828" s="9"/>
      <c r="AJ828" s="9"/>
      <c r="AK828" s="9"/>
      <c r="AL828" s="9"/>
      <c r="AM828" s="9"/>
      <c r="AN828" s="9"/>
      <c r="AO828" s="9"/>
      <c r="AP828" s="9"/>
      <c r="AQ828" s="9"/>
      <c r="AR828" s="9"/>
      <c r="AS828" s="9"/>
      <c r="AT828" s="9"/>
    </row>
    <row r="829" spans="1:46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58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  <c r="AE829" s="9"/>
      <c r="AF829" s="9"/>
      <c r="AG829" s="9"/>
      <c r="AH829" s="9"/>
      <c r="AI829" s="9"/>
      <c r="AJ829" s="9"/>
      <c r="AK829" s="9"/>
      <c r="AL829" s="9"/>
      <c r="AM829" s="9"/>
      <c r="AN829" s="9"/>
      <c r="AO829" s="9"/>
      <c r="AP829" s="9"/>
      <c r="AQ829" s="9"/>
      <c r="AR829" s="9"/>
      <c r="AS829" s="9"/>
      <c r="AT829" s="9"/>
    </row>
    <row r="830" spans="1:46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58"/>
      <c r="S830" s="9"/>
      <c r="T830" s="9"/>
      <c r="U830" s="9"/>
      <c r="V830" s="9"/>
      <c r="W830" s="9"/>
      <c r="X830" s="9"/>
      <c r="Y830" s="9"/>
      <c r="Z830" s="9"/>
      <c r="AA830" s="9"/>
      <c r="AB830" s="9"/>
      <c r="AC830" s="9"/>
      <c r="AD830" s="9"/>
      <c r="AE830" s="9"/>
      <c r="AF830" s="9"/>
      <c r="AG830" s="9"/>
      <c r="AH830" s="9"/>
      <c r="AI830" s="9"/>
      <c r="AJ830" s="9"/>
      <c r="AK830" s="9"/>
      <c r="AL830" s="9"/>
      <c r="AM830" s="9"/>
      <c r="AN830" s="9"/>
      <c r="AO830" s="9"/>
      <c r="AP830" s="9"/>
      <c r="AQ830" s="9"/>
      <c r="AR830" s="9"/>
      <c r="AS830" s="9"/>
      <c r="AT830" s="9"/>
    </row>
    <row r="831" spans="1:46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58"/>
      <c r="S831" s="9"/>
      <c r="T831" s="9"/>
      <c r="U831" s="9"/>
      <c r="V831" s="9"/>
      <c r="W831" s="9"/>
      <c r="X831" s="9"/>
      <c r="Y831" s="9"/>
      <c r="Z831" s="9"/>
      <c r="AA831" s="9"/>
      <c r="AB831" s="9"/>
      <c r="AC831" s="9"/>
      <c r="AD831" s="9"/>
      <c r="AE831" s="9"/>
      <c r="AF831" s="9"/>
      <c r="AG831" s="9"/>
      <c r="AH831" s="9"/>
      <c r="AI831" s="9"/>
      <c r="AJ831" s="9"/>
      <c r="AK831" s="9"/>
      <c r="AL831" s="9"/>
      <c r="AM831" s="9"/>
      <c r="AN831" s="9"/>
      <c r="AO831" s="9"/>
      <c r="AP831" s="9"/>
      <c r="AQ831" s="9"/>
      <c r="AR831" s="9"/>
      <c r="AS831" s="9"/>
      <c r="AT831" s="9"/>
    </row>
    <row r="832" spans="1:46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58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  <c r="AD832" s="9"/>
      <c r="AE832" s="9"/>
      <c r="AF832" s="9"/>
      <c r="AG832" s="9"/>
      <c r="AH832" s="9"/>
      <c r="AI832" s="9"/>
      <c r="AJ832" s="9"/>
      <c r="AK832" s="9"/>
      <c r="AL832" s="9"/>
      <c r="AM832" s="9"/>
      <c r="AN832" s="9"/>
      <c r="AO832" s="9"/>
      <c r="AP832" s="9"/>
      <c r="AQ832" s="9"/>
      <c r="AR832" s="9"/>
      <c r="AS832" s="9"/>
      <c r="AT832" s="9"/>
    </row>
    <row r="833" spans="1:46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58"/>
      <c r="S833" s="9"/>
      <c r="T833" s="9"/>
      <c r="U833" s="9"/>
      <c r="V833" s="9"/>
      <c r="W833" s="9"/>
      <c r="X833" s="9"/>
      <c r="Y833" s="9"/>
      <c r="Z833" s="9"/>
      <c r="AA833" s="9"/>
      <c r="AB833" s="9"/>
      <c r="AC833" s="9"/>
      <c r="AD833" s="9"/>
      <c r="AE833" s="9"/>
      <c r="AF833" s="9"/>
      <c r="AG833" s="9"/>
      <c r="AH833" s="9"/>
      <c r="AI833" s="9"/>
      <c r="AJ833" s="9"/>
      <c r="AK833" s="9"/>
      <c r="AL833" s="9"/>
      <c r="AM833" s="9"/>
      <c r="AN833" s="9"/>
      <c r="AO833" s="9"/>
      <c r="AP833" s="9"/>
      <c r="AQ833" s="9"/>
      <c r="AR833" s="9"/>
      <c r="AS833" s="9"/>
      <c r="AT833" s="9"/>
    </row>
    <row r="834" spans="1:46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58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  <c r="AD834" s="9"/>
      <c r="AE834" s="9"/>
      <c r="AF834" s="9"/>
      <c r="AG834" s="9"/>
      <c r="AH834" s="9"/>
      <c r="AI834" s="9"/>
      <c r="AJ834" s="9"/>
      <c r="AK834" s="9"/>
      <c r="AL834" s="9"/>
      <c r="AM834" s="9"/>
      <c r="AN834" s="9"/>
      <c r="AO834" s="9"/>
      <c r="AP834" s="9"/>
      <c r="AQ834" s="9"/>
      <c r="AR834" s="9"/>
      <c r="AS834" s="9"/>
      <c r="AT834" s="9"/>
    </row>
    <row r="835" spans="1:46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58"/>
      <c r="S835" s="9"/>
      <c r="T835" s="9"/>
      <c r="U835" s="9"/>
      <c r="V835" s="9"/>
      <c r="W835" s="9"/>
      <c r="X835" s="9"/>
      <c r="Y835" s="9"/>
      <c r="Z835" s="9"/>
      <c r="AA835" s="9"/>
      <c r="AB835" s="9"/>
      <c r="AC835" s="9"/>
      <c r="AD835" s="9"/>
      <c r="AE835" s="9"/>
      <c r="AF835" s="9"/>
      <c r="AG835" s="9"/>
      <c r="AH835" s="9"/>
      <c r="AI835" s="9"/>
      <c r="AJ835" s="9"/>
      <c r="AK835" s="9"/>
      <c r="AL835" s="9"/>
      <c r="AM835" s="9"/>
      <c r="AN835" s="9"/>
      <c r="AO835" s="9"/>
      <c r="AP835" s="9"/>
      <c r="AQ835" s="9"/>
      <c r="AR835" s="9"/>
      <c r="AS835" s="9"/>
      <c r="AT835" s="9"/>
    </row>
    <row r="836" spans="1:46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58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  <c r="AE836" s="9"/>
      <c r="AF836" s="9"/>
      <c r="AG836" s="9"/>
      <c r="AH836" s="9"/>
      <c r="AI836" s="9"/>
      <c r="AJ836" s="9"/>
      <c r="AK836" s="9"/>
      <c r="AL836" s="9"/>
      <c r="AM836" s="9"/>
      <c r="AN836" s="9"/>
      <c r="AO836" s="9"/>
      <c r="AP836" s="9"/>
      <c r="AQ836" s="9"/>
      <c r="AR836" s="9"/>
      <c r="AS836" s="9"/>
      <c r="AT836" s="9"/>
    </row>
    <row r="837" spans="1:46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58"/>
      <c r="S837" s="9"/>
      <c r="T837" s="9"/>
      <c r="U837" s="9"/>
      <c r="V837" s="9"/>
      <c r="W837" s="9"/>
      <c r="X837" s="9"/>
      <c r="Y837" s="9"/>
      <c r="Z837" s="9"/>
      <c r="AA837" s="9"/>
      <c r="AB837" s="9"/>
      <c r="AC837" s="9"/>
      <c r="AD837" s="9"/>
      <c r="AE837" s="9"/>
      <c r="AF837" s="9"/>
      <c r="AG837" s="9"/>
      <c r="AH837" s="9"/>
      <c r="AI837" s="9"/>
      <c r="AJ837" s="9"/>
      <c r="AK837" s="9"/>
      <c r="AL837" s="9"/>
      <c r="AM837" s="9"/>
      <c r="AN837" s="9"/>
      <c r="AO837" s="9"/>
      <c r="AP837" s="9"/>
      <c r="AQ837" s="9"/>
      <c r="AR837" s="9"/>
      <c r="AS837" s="9"/>
      <c r="AT837" s="9"/>
    </row>
    <row r="838" spans="1:46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58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  <c r="AD838" s="9"/>
      <c r="AE838" s="9"/>
      <c r="AF838" s="9"/>
      <c r="AG838" s="9"/>
      <c r="AH838" s="9"/>
      <c r="AI838" s="9"/>
      <c r="AJ838" s="9"/>
      <c r="AK838" s="9"/>
      <c r="AL838" s="9"/>
      <c r="AM838" s="9"/>
      <c r="AN838" s="9"/>
      <c r="AO838" s="9"/>
      <c r="AP838" s="9"/>
      <c r="AQ838" s="9"/>
      <c r="AR838" s="9"/>
      <c r="AS838" s="9"/>
      <c r="AT838" s="9"/>
    </row>
    <row r="839" spans="1:46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58"/>
      <c r="S839" s="9"/>
      <c r="T839" s="9"/>
      <c r="U839" s="9"/>
      <c r="V839" s="9"/>
      <c r="W839" s="9"/>
      <c r="X839" s="9"/>
      <c r="Y839" s="9"/>
      <c r="Z839" s="9"/>
      <c r="AA839" s="9"/>
      <c r="AB839" s="9"/>
      <c r="AC839" s="9"/>
      <c r="AD839" s="9"/>
      <c r="AE839" s="9"/>
      <c r="AF839" s="9"/>
      <c r="AG839" s="9"/>
      <c r="AH839" s="9"/>
      <c r="AI839" s="9"/>
      <c r="AJ839" s="9"/>
      <c r="AK839" s="9"/>
      <c r="AL839" s="9"/>
      <c r="AM839" s="9"/>
      <c r="AN839" s="9"/>
      <c r="AO839" s="9"/>
      <c r="AP839" s="9"/>
      <c r="AQ839" s="9"/>
      <c r="AR839" s="9"/>
      <c r="AS839" s="9"/>
      <c r="AT839" s="9"/>
    </row>
    <row r="840" spans="1:46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58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  <c r="AD840" s="9"/>
      <c r="AE840" s="9"/>
      <c r="AF840" s="9"/>
      <c r="AG840" s="9"/>
      <c r="AH840" s="9"/>
      <c r="AI840" s="9"/>
      <c r="AJ840" s="9"/>
      <c r="AK840" s="9"/>
      <c r="AL840" s="9"/>
      <c r="AM840" s="9"/>
      <c r="AN840" s="9"/>
      <c r="AO840" s="9"/>
      <c r="AP840" s="9"/>
      <c r="AQ840" s="9"/>
      <c r="AR840" s="9"/>
      <c r="AS840" s="9"/>
      <c r="AT840" s="9"/>
    </row>
    <row r="841" spans="1:46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58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9"/>
      <c r="AE841" s="9"/>
      <c r="AF841" s="9"/>
      <c r="AG841" s="9"/>
      <c r="AH841" s="9"/>
      <c r="AI841" s="9"/>
      <c r="AJ841" s="9"/>
      <c r="AK841" s="9"/>
      <c r="AL841" s="9"/>
      <c r="AM841" s="9"/>
      <c r="AN841" s="9"/>
      <c r="AO841" s="9"/>
      <c r="AP841" s="9"/>
      <c r="AQ841" s="9"/>
      <c r="AR841" s="9"/>
      <c r="AS841" s="9"/>
      <c r="AT841" s="9"/>
    </row>
    <row r="842" spans="1:46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58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  <c r="AD842" s="9"/>
      <c r="AE842" s="9"/>
      <c r="AF842" s="9"/>
      <c r="AG842" s="9"/>
      <c r="AH842" s="9"/>
      <c r="AI842" s="9"/>
      <c r="AJ842" s="9"/>
      <c r="AK842" s="9"/>
      <c r="AL842" s="9"/>
      <c r="AM842" s="9"/>
      <c r="AN842" s="9"/>
      <c r="AO842" s="9"/>
      <c r="AP842" s="9"/>
      <c r="AQ842" s="9"/>
      <c r="AR842" s="9"/>
      <c r="AS842" s="9"/>
      <c r="AT842" s="9"/>
    </row>
    <row r="843" spans="1:46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58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  <c r="AD843" s="9"/>
      <c r="AE843" s="9"/>
      <c r="AF843" s="9"/>
      <c r="AG843" s="9"/>
      <c r="AH843" s="9"/>
      <c r="AI843" s="9"/>
      <c r="AJ843" s="9"/>
      <c r="AK843" s="9"/>
      <c r="AL843" s="9"/>
      <c r="AM843" s="9"/>
      <c r="AN843" s="9"/>
      <c r="AO843" s="9"/>
      <c r="AP843" s="9"/>
      <c r="AQ843" s="9"/>
      <c r="AR843" s="9"/>
      <c r="AS843" s="9"/>
      <c r="AT843" s="9"/>
    </row>
    <row r="844" spans="1:46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58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  <c r="AD844" s="9"/>
      <c r="AE844" s="9"/>
      <c r="AF844" s="9"/>
      <c r="AG844" s="9"/>
      <c r="AH844" s="9"/>
      <c r="AI844" s="9"/>
      <c r="AJ844" s="9"/>
      <c r="AK844" s="9"/>
      <c r="AL844" s="9"/>
      <c r="AM844" s="9"/>
      <c r="AN844" s="9"/>
      <c r="AO844" s="9"/>
      <c r="AP844" s="9"/>
      <c r="AQ844" s="9"/>
      <c r="AR844" s="9"/>
      <c r="AS844" s="9"/>
      <c r="AT844" s="9"/>
    </row>
    <row r="845" spans="1:46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58"/>
      <c r="S845" s="9"/>
      <c r="T845" s="9"/>
      <c r="U845" s="9"/>
      <c r="V845" s="9"/>
      <c r="W845" s="9"/>
      <c r="X845" s="9"/>
      <c r="Y845" s="9"/>
      <c r="Z845" s="9"/>
      <c r="AA845" s="9"/>
      <c r="AB845" s="9"/>
      <c r="AC845" s="9"/>
      <c r="AD845" s="9"/>
      <c r="AE845" s="9"/>
      <c r="AF845" s="9"/>
      <c r="AG845" s="9"/>
      <c r="AH845" s="9"/>
      <c r="AI845" s="9"/>
      <c r="AJ845" s="9"/>
      <c r="AK845" s="9"/>
      <c r="AL845" s="9"/>
      <c r="AM845" s="9"/>
      <c r="AN845" s="9"/>
      <c r="AO845" s="9"/>
      <c r="AP845" s="9"/>
      <c r="AQ845" s="9"/>
      <c r="AR845" s="9"/>
      <c r="AS845" s="9"/>
      <c r="AT845" s="9"/>
    </row>
    <row r="846" spans="1:46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58"/>
      <c r="S846" s="9"/>
      <c r="T846" s="9"/>
      <c r="U846" s="9"/>
      <c r="V846" s="9"/>
      <c r="W846" s="9"/>
      <c r="X846" s="9"/>
      <c r="Y846" s="9"/>
      <c r="Z846" s="9"/>
      <c r="AA846" s="9"/>
      <c r="AB846" s="9"/>
      <c r="AC846" s="9"/>
      <c r="AD846" s="9"/>
      <c r="AE846" s="9"/>
      <c r="AF846" s="9"/>
      <c r="AG846" s="9"/>
      <c r="AH846" s="9"/>
      <c r="AI846" s="9"/>
      <c r="AJ846" s="9"/>
      <c r="AK846" s="9"/>
      <c r="AL846" s="9"/>
      <c r="AM846" s="9"/>
      <c r="AN846" s="9"/>
      <c r="AO846" s="9"/>
      <c r="AP846" s="9"/>
      <c r="AQ846" s="9"/>
      <c r="AR846" s="9"/>
      <c r="AS846" s="9"/>
      <c r="AT846" s="9"/>
    </row>
    <row r="847" spans="1:46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58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  <c r="AD847" s="9"/>
      <c r="AE847" s="9"/>
      <c r="AF847" s="9"/>
      <c r="AG847" s="9"/>
      <c r="AH847" s="9"/>
      <c r="AI847" s="9"/>
      <c r="AJ847" s="9"/>
      <c r="AK847" s="9"/>
      <c r="AL847" s="9"/>
      <c r="AM847" s="9"/>
      <c r="AN847" s="9"/>
      <c r="AO847" s="9"/>
      <c r="AP847" s="9"/>
      <c r="AQ847" s="9"/>
      <c r="AR847" s="9"/>
      <c r="AS847" s="9"/>
      <c r="AT847" s="9"/>
    </row>
    <row r="848" spans="1:46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58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  <c r="AD848" s="9"/>
      <c r="AE848" s="9"/>
      <c r="AF848" s="9"/>
      <c r="AG848" s="9"/>
      <c r="AH848" s="9"/>
      <c r="AI848" s="9"/>
      <c r="AJ848" s="9"/>
      <c r="AK848" s="9"/>
      <c r="AL848" s="9"/>
      <c r="AM848" s="9"/>
      <c r="AN848" s="9"/>
      <c r="AO848" s="9"/>
      <c r="AP848" s="9"/>
      <c r="AQ848" s="9"/>
      <c r="AR848" s="9"/>
      <c r="AS848" s="9"/>
      <c r="AT848" s="9"/>
    </row>
    <row r="849" spans="1:46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58"/>
      <c r="S849" s="9"/>
      <c r="T849" s="9"/>
      <c r="U849" s="9"/>
      <c r="V849" s="9"/>
      <c r="W849" s="9"/>
      <c r="X849" s="9"/>
      <c r="Y849" s="9"/>
      <c r="Z849" s="9"/>
      <c r="AA849" s="9"/>
      <c r="AB849" s="9"/>
      <c r="AC849" s="9"/>
      <c r="AD849" s="9"/>
      <c r="AE849" s="9"/>
      <c r="AF849" s="9"/>
      <c r="AG849" s="9"/>
      <c r="AH849" s="9"/>
      <c r="AI849" s="9"/>
      <c r="AJ849" s="9"/>
      <c r="AK849" s="9"/>
      <c r="AL849" s="9"/>
      <c r="AM849" s="9"/>
      <c r="AN849" s="9"/>
      <c r="AO849" s="9"/>
      <c r="AP849" s="9"/>
      <c r="AQ849" s="9"/>
      <c r="AR849" s="9"/>
      <c r="AS849" s="9"/>
      <c r="AT849" s="9"/>
    </row>
    <row r="850" spans="1:46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58"/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  <c r="AE850" s="9"/>
      <c r="AF850" s="9"/>
      <c r="AG850" s="9"/>
      <c r="AH850" s="9"/>
      <c r="AI850" s="9"/>
      <c r="AJ850" s="9"/>
      <c r="AK850" s="9"/>
      <c r="AL850" s="9"/>
      <c r="AM850" s="9"/>
      <c r="AN850" s="9"/>
      <c r="AO850" s="9"/>
      <c r="AP850" s="9"/>
      <c r="AQ850" s="9"/>
      <c r="AR850" s="9"/>
      <c r="AS850" s="9"/>
      <c r="AT850" s="9"/>
    </row>
    <row r="851" spans="1:46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58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  <c r="AD851" s="9"/>
      <c r="AE851" s="9"/>
      <c r="AF851" s="9"/>
      <c r="AG851" s="9"/>
      <c r="AH851" s="9"/>
      <c r="AI851" s="9"/>
      <c r="AJ851" s="9"/>
      <c r="AK851" s="9"/>
      <c r="AL851" s="9"/>
      <c r="AM851" s="9"/>
      <c r="AN851" s="9"/>
      <c r="AO851" s="9"/>
      <c r="AP851" s="9"/>
      <c r="AQ851" s="9"/>
      <c r="AR851" s="9"/>
      <c r="AS851" s="9"/>
      <c r="AT851" s="9"/>
    </row>
    <row r="852" spans="1:46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58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  <c r="AD852" s="9"/>
      <c r="AE852" s="9"/>
      <c r="AF852" s="9"/>
      <c r="AG852" s="9"/>
      <c r="AH852" s="9"/>
      <c r="AI852" s="9"/>
      <c r="AJ852" s="9"/>
      <c r="AK852" s="9"/>
      <c r="AL852" s="9"/>
      <c r="AM852" s="9"/>
      <c r="AN852" s="9"/>
      <c r="AO852" s="9"/>
      <c r="AP852" s="9"/>
      <c r="AQ852" s="9"/>
      <c r="AR852" s="9"/>
      <c r="AS852" s="9"/>
      <c r="AT852" s="9"/>
    </row>
    <row r="853" spans="1:46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58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  <c r="AD853" s="9"/>
      <c r="AE853" s="9"/>
      <c r="AF853" s="9"/>
      <c r="AG853" s="9"/>
      <c r="AH853" s="9"/>
      <c r="AI853" s="9"/>
      <c r="AJ853" s="9"/>
      <c r="AK853" s="9"/>
      <c r="AL853" s="9"/>
      <c r="AM853" s="9"/>
      <c r="AN853" s="9"/>
      <c r="AO853" s="9"/>
      <c r="AP853" s="9"/>
      <c r="AQ853" s="9"/>
      <c r="AR853" s="9"/>
      <c r="AS853" s="9"/>
      <c r="AT853" s="9"/>
    </row>
    <row r="854" spans="1:46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58"/>
      <c r="S854" s="9"/>
      <c r="T854" s="9"/>
      <c r="U854" s="9"/>
      <c r="V854" s="9"/>
      <c r="W854" s="9"/>
      <c r="X854" s="9"/>
      <c r="Y854" s="9"/>
      <c r="Z854" s="9"/>
      <c r="AA854" s="9"/>
      <c r="AB854" s="9"/>
      <c r="AC854" s="9"/>
      <c r="AD854" s="9"/>
      <c r="AE854" s="9"/>
      <c r="AF854" s="9"/>
      <c r="AG854" s="9"/>
      <c r="AH854" s="9"/>
      <c r="AI854" s="9"/>
      <c r="AJ854" s="9"/>
      <c r="AK854" s="9"/>
      <c r="AL854" s="9"/>
      <c r="AM854" s="9"/>
      <c r="AN854" s="9"/>
      <c r="AO854" s="9"/>
      <c r="AP854" s="9"/>
      <c r="AQ854" s="9"/>
      <c r="AR854" s="9"/>
      <c r="AS854" s="9"/>
      <c r="AT854" s="9"/>
    </row>
    <row r="855" spans="1:46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58"/>
      <c r="S855" s="9"/>
      <c r="T855" s="9"/>
      <c r="U855" s="9"/>
      <c r="V855" s="9"/>
      <c r="W855" s="9"/>
      <c r="X855" s="9"/>
      <c r="Y855" s="9"/>
      <c r="Z855" s="9"/>
      <c r="AA855" s="9"/>
      <c r="AB855" s="9"/>
      <c r="AC855" s="9"/>
      <c r="AD855" s="9"/>
      <c r="AE855" s="9"/>
      <c r="AF855" s="9"/>
      <c r="AG855" s="9"/>
      <c r="AH855" s="9"/>
      <c r="AI855" s="9"/>
      <c r="AJ855" s="9"/>
      <c r="AK855" s="9"/>
      <c r="AL855" s="9"/>
      <c r="AM855" s="9"/>
      <c r="AN855" s="9"/>
      <c r="AO855" s="9"/>
      <c r="AP855" s="9"/>
      <c r="AQ855" s="9"/>
      <c r="AR855" s="9"/>
      <c r="AS855" s="9"/>
      <c r="AT855" s="9"/>
    </row>
    <row r="856" spans="1:46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58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9"/>
      <c r="AE856" s="9"/>
      <c r="AF856" s="9"/>
      <c r="AG856" s="9"/>
      <c r="AH856" s="9"/>
      <c r="AI856" s="9"/>
      <c r="AJ856" s="9"/>
      <c r="AK856" s="9"/>
      <c r="AL856" s="9"/>
      <c r="AM856" s="9"/>
      <c r="AN856" s="9"/>
      <c r="AO856" s="9"/>
      <c r="AP856" s="9"/>
      <c r="AQ856" s="9"/>
      <c r="AR856" s="9"/>
      <c r="AS856" s="9"/>
      <c r="AT856" s="9"/>
    </row>
    <row r="857" spans="1:46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58"/>
      <c r="S857" s="9"/>
      <c r="T857" s="9"/>
      <c r="U857" s="9"/>
      <c r="V857" s="9"/>
      <c r="W857" s="9"/>
      <c r="X857" s="9"/>
      <c r="Y857" s="9"/>
      <c r="Z857" s="9"/>
      <c r="AA857" s="9"/>
      <c r="AB857" s="9"/>
      <c r="AC857" s="9"/>
      <c r="AD857" s="9"/>
      <c r="AE857" s="9"/>
      <c r="AF857" s="9"/>
      <c r="AG857" s="9"/>
      <c r="AH857" s="9"/>
      <c r="AI857" s="9"/>
      <c r="AJ857" s="9"/>
      <c r="AK857" s="9"/>
      <c r="AL857" s="9"/>
      <c r="AM857" s="9"/>
      <c r="AN857" s="9"/>
      <c r="AO857" s="9"/>
      <c r="AP857" s="9"/>
      <c r="AQ857" s="9"/>
      <c r="AR857" s="9"/>
      <c r="AS857" s="9"/>
      <c r="AT857" s="9"/>
    </row>
    <row r="858" spans="1:46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58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  <c r="AD858" s="9"/>
      <c r="AE858" s="9"/>
      <c r="AF858" s="9"/>
      <c r="AG858" s="9"/>
      <c r="AH858" s="9"/>
      <c r="AI858" s="9"/>
      <c r="AJ858" s="9"/>
      <c r="AK858" s="9"/>
      <c r="AL858" s="9"/>
      <c r="AM858" s="9"/>
      <c r="AN858" s="9"/>
      <c r="AO858" s="9"/>
      <c r="AP858" s="9"/>
      <c r="AQ858" s="9"/>
      <c r="AR858" s="9"/>
      <c r="AS858" s="9"/>
      <c r="AT858" s="9"/>
    </row>
    <row r="859" spans="1:46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58"/>
      <c r="S859" s="9"/>
      <c r="T859" s="9"/>
      <c r="U859" s="9"/>
      <c r="V859" s="9"/>
      <c r="W859" s="9"/>
      <c r="X859" s="9"/>
      <c r="Y859" s="9"/>
      <c r="Z859" s="9"/>
      <c r="AA859" s="9"/>
      <c r="AB859" s="9"/>
      <c r="AC859" s="9"/>
      <c r="AD859" s="9"/>
      <c r="AE859" s="9"/>
      <c r="AF859" s="9"/>
      <c r="AG859" s="9"/>
      <c r="AH859" s="9"/>
      <c r="AI859" s="9"/>
      <c r="AJ859" s="9"/>
      <c r="AK859" s="9"/>
      <c r="AL859" s="9"/>
      <c r="AM859" s="9"/>
      <c r="AN859" s="9"/>
      <c r="AO859" s="9"/>
      <c r="AP859" s="9"/>
      <c r="AQ859" s="9"/>
      <c r="AR859" s="9"/>
      <c r="AS859" s="9"/>
      <c r="AT859" s="9"/>
    </row>
    <row r="860" spans="1:46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58"/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  <c r="AD860" s="9"/>
      <c r="AE860" s="9"/>
      <c r="AF860" s="9"/>
      <c r="AG860" s="9"/>
      <c r="AH860" s="9"/>
      <c r="AI860" s="9"/>
      <c r="AJ860" s="9"/>
      <c r="AK860" s="9"/>
      <c r="AL860" s="9"/>
      <c r="AM860" s="9"/>
      <c r="AN860" s="9"/>
      <c r="AO860" s="9"/>
      <c r="AP860" s="9"/>
      <c r="AQ860" s="9"/>
      <c r="AR860" s="9"/>
      <c r="AS860" s="9"/>
      <c r="AT860" s="9"/>
    </row>
    <row r="861" spans="1:46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58"/>
      <c r="S861" s="9"/>
      <c r="T861" s="9"/>
      <c r="U861" s="9"/>
      <c r="V861" s="9"/>
      <c r="W861" s="9"/>
      <c r="X861" s="9"/>
      <c r="Y861" s="9"/>
      <c r="Z861" s="9"/>
      <c r="AA861" s="9"/>
      <c r="AB861" s="9"/>
      <c r="AC861" s="9"/>
      <c r="AD861" s="9"/>
      <c r="AE861" s="9"/>
      <c r="AF861" s="9"/>
      <c r="AG861" s="9"/>
      <c r="AH861" s="9"/>
      <c r="AI861" s="9"/>
      <c r="AJ861" s="9"/>
      <c r="AK861" s="9"/>
      <c r="AL861" s="9"/>
      <c r="AM861" s="9"/>
      <c r="AN861" s="9"/>
      <c r="AO861" s="9"/>
      <c r="AP861" s="9"/>
      <c r="AQ861" s="9"/>
      <c r="AR861" s="9"/>
      <c r="AS861" s="9"/>
      <c r="AT861" s="9"/>
    </row>
    <row r="862" spans="1:46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58"/>
      <c r="S862" s="9"/>
      <c r="T862" s="9"/>
      <c r="U862" s="9"/>
      <c r="V862" s="9"/>
      <c r="W862" s="9"/>
      <c r="X862" s="9"/>
      <c r="Y862" s="9"/>
      <c r="Z862" s="9"/>
      <c r="AA862" s="9"/>
      <c r="AB862" s="9"/>
      <c r="AC862" s="9"/>
      <c r="AD862" s="9"/>
      <c r="AE862" s="9"/>
      <c r="AF862" s="9"/>
      <c r="AG862" s="9"/>
      <c r="AH862" s="9"/>
      <c r="AI862" s="9"/>
      <c r="AJ862" s="9"/>
      <c r="AK862" s="9"/>
      <c r="AL862" s="9"/>
      <c r="AM862" s="9"/>
      <c r="AN862" s="9"/>
      <c r="AO862" s="9"/>
      <c r="AP862" s="9"/>
      <c r="AQ862" s="9"/>
      <c r="AR862" s="9"/>
      <c r="AS862" s="9"/>
      <c r="AT862" s="9"/>
    </row>
    <row r="863" spans="1:46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58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  <c r="AD863" s="9"/>
      <c r="AE863" s="9"/>
      <c r="AF863" s="9"/>
      <c r="AG863" s="9"/>
      <c r="AH863" s="9"/>
      <c r="AI863" s="9"/>
      <c r="AJ863" s="9"/>
      <c r="AK863" s="9"/>
      <c r="AL863" s="9"/>
      <c r="AM863" s="9"/>
      <c r="AN863" s="9"/>
      <c r="AO863" s="9"/>
      <c r="AP863" s="9"/>
      <c r="AQ863" s="9"/>
      <c r="AR863" s="9"/>
      <c r="AS863" s="9"/>
      <c r="AT863" s="9"/>
    </row>
    <row r="864" spans="1:46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58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  <c r="AD864" s="9"/>
      <c r="AE864" s="9"/>
      <c r="AF864" s="9"/>
      <c r="AG864" s="9"/>
      <c r="AH864" s="9"/>
      <c r="AI864" s="9"/>
      <c r="AJ864" s="9"/>
      <c r="AK864" s="9"/>
      <c r="AL864" s="9"/>
      <c r="AM864" s="9"/>
      <c r="AN864" s="9"/>
      <c r="AO864" s="9"/>
      <c r="AP864" s="9"/>
      <c r="AQ864" s="9"/>
      <c r="AR864" s="9"/>
      <c r="AS864" s="9"/>
      <c r="AT864" s="9"/>
    </row>
    <row r="865" spans="1:46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58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  <c r="AE865" s="9"/>
      <c r="AF865" s="9"/>
      <c r="AG865" s="9"/>
      <c r="AH865" s="9"/>
      <c r="AI865" s="9"/>
      <c r="AJ865" s="9"/>
      <c r="AK865" s="9"/>
      <c r="AL865" s="9"/>
      <c r="AM865" s="9"/>
      <c r="AN865" s="9"/>
      <c r="AO865" s="9"/>
      <c r="AP865" s="9"/>
      <c r="AQ865" s="9"/>
      <c r="AR865" s="9"/>
      <c r="AS865" s="9"/>
      <c r="AT865" s="9"/>
    </row>
    <row r="866" spans="1:46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58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  <c r="AE866" s="9"/>
      <c r="AF866" s="9"/>
      <c r="AG866" s="9"/>
      <c r="AH866" s="9"/>
      <c r="AI866" s="9"/>
      <c r="AJ866" s="9"/>
      <c r="AK866" s="9"/>
      <c r="AL866" s="9"/>
      <c r="AM866" s="9"/>
      <c r="AN866" s="9"/>
      <c r="AO866" s="9"/>
      <c r="AP866" s="9"/>
      <c r="AQ866" s="9"/>
      <c r="AR866" s="9"/>
      <c r="AS866" s="9"/>
      <c r="AT866" s="9"/>
    </row>
    <row r="867" spans="1:46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58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  <c r="AE867" s="9"/>
      <c r="AF867" s="9"/>
      <c r="AG867" s="9"/>
      <c r="AH867" s="9"/>
      <c r="AI867" s="9"/>
      <c r="AJ867" s="9"/>
      <c r="AK867" s="9"/>
      <c r="AL867" s="9"/>
      <c r="AM867" s="9"/>
      <c r="AN867" s="9"/>
      <c r="AO867" s="9"/>
      <c r="AP867" s="9"/>
      <c r="AQ867" s="9"/>
      <c r="AR867" s="9"/>
      <c r="AS867" s="9"/>
      <c r="AT867" s="9"/>
    </row>
    <row r="868" spans="1:46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58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  <c r="AE868" s="9"/>
      <c r="AF868" s="9"/>
      <c r="AG868" s="9"/>
      <c r="AH868" s="9"/>
      <c r="AI868" s="9"/>
      <c r="AJ868" s="9"/>
      <c r="AK868" s="9"/>
      <c r="AL868" s="9"/>
      <c r="AM868" s="9"/>
      <c r="AN868" s="9"/>
      <c r="AO868" s="9"/>
      <c r="AP868" s="9"/>
      <c r="AQ868" s="9"/>
      <c r="AR868" s="9"/>
      <c r="AS868" s="9"/>
      <c r="AT868" s="9"/>
    </row>
    <row r="869" spans="1:46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58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  <c r="AD869" s="9"/>
      <c r="AE869" s="9"/>
      <c r="AF869" s="9"/>
      <c r="AG869" s="9"/>
      <c r="AH869" s="9"/>
      <c r="AI869" s="9"/>
      <c r="AJ869" s="9"/>
      <c r="AK869" s="9"/>
      <c r="AL869" s="9"/>
      <c r="AM869" s="9"/>
      <c r="AN869" s="9"/>
      <c r="AO869" s="9"/>
      <c r="AP869" s="9"/>
      <c r="AQ869" s="9"/>
      <c r="AR869" s="9"/>
      <c r="AS869" s="9"/>
      <c r="AT869" s="9"/>
    </row>
    <row r="870" spans="1:46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58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  <c r="AE870" s="9"/>
      <c r="AF870" s="9"/>
      <c r="AG870" s="9"/>
      <c r="AH870" s="9"/>
      <c r="AI870" s="9"/>
      <c r="AJ870" s="9"/>
      <c r="AK870" s="9"/>
      <c r="AL870" s="9"/>
      <c r="AM870" s="9"/>
      <c r="AN870" s="9"/>
      <c r="AO870" s="9"/>
      <c r="AP870" s="9"/>
      <c r="AQ870" s="9"/>
      <c r="AR870" s="9"/>
      <c r="AS870" s="9"/>
      <c r="AT870" s="9"/>
    </row>
    <row r="871" spans="1:46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58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  <c r="AD871" s="9"/>
      <c r="AE871" s="9"/>
      <c r="AF871" s="9"/>
      <c r="AG871" s="9"/>
      <c r="AH871" s="9"/>
      <c r="AI871" s="9"/>
      <c r="AJ871" s="9"/>
      <c r="AK871" s="9"/>
      <c r="AL871" s="9"/>
      <c r="AM871" s="9"/>
      <c r="AN871" s="9"/>
      <c r="AO871" s="9"/>
      <c r="AP871" s="9"/>
      <c r="AQ871" s="9"/>
      <c r="AR871" s="9"/>
      <c r="AS871" s="9"/>
      <c r="AT871" s="9"/>
    </row>
    <row r="872" spans="1:46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58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  <c r="AF872" s="9"/>
      <c r="AG872" s="9"/>
      <c r="AH872" s="9"/>
      <c r="AI872" s="9"/>
      <c r="AJ872" s="9"/>
      <c r="AK872" s="9"/>
      <c r="AL872" s="9"/>
      <c r="AM872" s="9"/>
      <c r="AN872" s="9"/>
      <c r="AO872" s="9"/>
      <c r="AP872" s="9"/>
      <c r="AQ872" s="9"/>
      <c r="AR872" s="9"/>
      <c r="AS872" s="9"/>
      <c r="AT872" s="9"/>
    </row>
    <row r="873" spans="1:46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58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  <c r="AE873" s="9"/>
      <c r="AF873" s="9"/>
      <c r="AG873" s="9"/>
      <c r="AH873" s="9"/>
      <c r="AI873" s="9"/>
      <c r="AJ873" s="9"/>
      <c r="AK873" s="9"/>
      <c r="AL873" s="9"/>
      <c r="AM873" s="9"/>
      <c r="AN873" s="9"/>
      <c r="AO873" s="9"/>
      <c r="AP873" s="9"/>
      <c r="AQ873" s="9"/>
      <c r="AR873" s="9"/>
      <c r="AS873" s="9"/>
      <c r="AT873" s="9"/>
    </row>
    <row r="874" spans="1:46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58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  <c r="AD874" s="9"/>
      <c r="AE874" s="9"/>
      <c r="AF874" s="9"/>
      <c r="AG874" s="9"/>
      <c r="AH874" s="9"/>
      <c r="AI874" s="9"/>
      <c r="AJ874" s="9"/>
      <c r="AK874" s="9"/>
      <c r="AL874" s="9"/>
      <c r="AM874" s="9"/>
      <c r="AN874" s="9"/>
      <c r="AO874" s="9"/>
      <c r="AP874" s="9"/>
      <c r="AQ874" s="9"/>
      <c r="AR874" s="9"/>
      <c r="AS874" s="9"/>
      <c r="AT874" s="9"/>
    </row>
    <row r="875" spans="1:46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58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  <c r="AD875" s="9"/>
      <c r="AE875" s="9"/>
      <c r="AF875" s="9"/>
      <c r="AG875" s="9"/>
      <c r="AH875" s="9"/>
      <c r="AI875" s="9"/>
      <c r="AJ875" s="9"/>
      <c r="AK875" s="9"/>
      <c r="AL875" s="9"/>
      <c r="AM875" s="9"/>
      <c r="AN875" s="9"/>
      <c r="AO875" s="9"/>
      <c r="AP875" s="9"/>
      <c r="AQ875" s="9"/>
      <c r="AR875" s="9"/>
      <c r="AS875" s="9"/>
      <c r="AT875" s="9"/>
    </row>
    <row r="876" spans="1:46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58"/>
      <c r="S876" s="9"/>
      <c r="T876" s="9"/>
      <c r="U876" s="9"/>
      <c r="V876" s="9"/>
      <c r="W876" s="9"/>
      <c r="X876" s="9"/>
      <c r="Y876" s="9"/>
      <c r="Z876" s="9"/>
      <c r="AA876" s="9"/>
      <c r="AB876" s="9"/>
      <c r="AC876" s="9"/>
      <c r="AD876" s="9"/>
      <c r="AE876" s="9"/>
      <c r="AF876" s="9"/>
      <c r="AG876" s="9"/>
      <c r="AH876" s="9"/>
      <c r="AI876" s="9"/>
      <c r="AJ876" s="9"/>
      <c r="AK876" s="9"/>
      <c r="AL876" s="9"/>
      <c r="AM876" s="9"/>
      <c r="AN876" s="9"/>
      <c r="AO876" s="9"/>
      <c r="AP876" s="9"/>
      <c r="AQ876" s="9"/>
      <c r="AR876" s="9"/>
      <c r="AS876" s="9"/>
      <c r="AT876" s="9"/>
    </row>
    <row r="877" spans="1:46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58"/>
      <c r="S877" s="9"/>
      <c r="T877" s="9"/>
      <c r="U877" s="9"/>
      <c r="V877" s="9"/>
      <c r="W877" s="9"/>
      <c r="X877" s="9"/>
      <c r="Y877" s="9"/>
      <c r="Z877" s="9"/>
      <c r="AA877" s="9"/>
      <c r="AB877" s="9"/>
      <c r="AC877" s="9"/>
      <c r="AD877" s="9"/>
      <c r="AE877" s="9"/>
      <c r="AF877" s="9"/>
      <c r="AG877" s="9"/>
      <c r="AH877" s="9"/>
      <c r="AI877" s="9"/>
      <c r="AJ877" s="9"/>
      <c r="AK877" s="9"/>
      <c r="AL877" s="9"/>
      <c r="AM877" s="9"/>
      <c r="AN877" s="9"/>
      <c r="AO877" s="9"/>
      <c r="AP877" s="9"/>
      <c r="AQ877" s="9"/>
      <c r="AR877" s="9"/>
      <c r="AS877" s="9"/>
      <c r="AT877" s="9"/>
    </row>
    <row r="878" spans="1:46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58"/>
      <c r="S878" s="9"/>
      <c r="T878" s="9"/>
      <c r="U878" s="9"/>
      <c r="V878" s="9"/>
      <c r="W878" s="9"/>
      <c r="X878" s="9"/>
      <c r="Y878" s="9"/>
      <c r="Z878" s="9"/>
      <c r="AA878" s="9"/>
      <c r="AB878" s="9"/>
      <c r="AC878" s="9"/>
      <c r="AD878" s="9"/>
      <c r="AE878" s="9"/>
      <c r="AF878" s="9"/>
      <c r="AG878" s="9"/>
      <c r="AH878" s="9"/>
      <c r="AI878" s="9"/>
      <c r="AJ878" s="9"/>
      <c r="AK878" s="9"/>
      <c r="AL878" s="9"/>
      <c r="AM878" s="9"/>
      <c r="AN878" s="9"/>
      <c r="AO878" s="9"/>
      <c r="AP878" s="9"/>
      <c r="AQ878" s="9"/>
      <c r="AR878" s="9"/>
      <c r="AS878" s="9"/>
      <c r="AT878" s="9"/>
    </row>
    <row r="879" spans="1:46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58"/>
      <c r="S879" s="9"/>
      <c r="T879" s="9"/>
      <c r="U879" s="9"/>
      <c r="V879" s="9"/>
      <c r="W879" s="9"/>
      <c r="X879" s="9"/>
      <c r="Y879" s="9"/>
      <c r="Z879" s="9"/>
      <c r="AA879" s="9"/>
      <c r="AB879" s="9"/>
      <c r="AC879" s="9"/>
      <c r="AD879" s="9"/>
      <c r="AE879" s="9"/>
      <c r="AF879" s="9"/>
      <c r="AG879" s="9"/>
      <c r="AH879" s="9"/>
      <c r="AI879" s="9"/>
      <c r="AJ879" s="9"/>
      <c r="AK879" s="9"/>
      <c r="AL879" s="9"/>
      <c r="AM879" s="9"/>
      <c r="AN879" s="9"/>
      <c r="AO879" s="9"/>
      <c r="AP879" s="9"/>
      <c r="AQ879" s="9"/>
      <c r="AR879" s="9"/>
      <c r="AS879" s="9"/>
      <c r="AT879" s="9"/>
    </row>
    <row r="880" spans="1:46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58"/>
      <c r="S880" s="9"/>
      <c r="T880" s="9"/>
      <c r="U880" s="9"/>
      <c r="V880" s="9"/>
      <c r="W880" s="9"/>
      <c r="X880" s="9"/>
      <c r="Y880" s="9"/>
      <c r="Z880" s="9"/>
      <c r="AA880" s="9"/>
      <c r="AB880" s="9"/>
      <c r="AC880" s="9"/>
      <c r="AD880" s="9"/>
      <c r="AE880" s="9"/>
      <c r="AF880" s="9"/>
      <c r="AG880" s="9"/>
      <c r="AH880" s="9"/>
      <c r="AI880" s="9"/>
      <c r="AJ880" s="9"/>
      <c r="AK880" s="9"/>
      <c r="AL880" s="9"/>
      <c r="AM880" s="9"/>
      <c r="AN880" s="9"/>
      <c r="AO880" s="9"/>
      <c r="AP880" s="9"/>
      <c r="AQ880" s="9"/>
      <c r="AR880" s="9"/>
      <c r="AS880" s="9"/>
      <c r="AT880" s="9"/>
    </row>
    <row r="881" spans="1:46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58"/>
      <c r="S881" s="9"/>
      <c r="T881" s="9"/>
      <c r="U881" s="9"/>
      <c r="V881" s="9"/>
      <c r="W881" s="9"/>
      <c r="X881" s="9"/>
      <c r="Y881" s="9"/>
      <c r="Z881" s="9"/>
      <c r="AA881" s="9"/>
      <c r="AB881" s="9"/>
      <c r="AC881" s="9"/>
      <c r="AD881" s="9"/>
      <c r="AE881" s="9"/>
      <c r="AF881" s="9"/>
      <c r="AG881" s="9"/>
      <c r="AH881" s="9"/>
      <c r="AI881" s="9"/>
      <c r="AJ881" s="9"/>
      <c r="AK881" s="9"/>
      <c r="AL881" s="9"/>
      <c r="AM881" s="9"/>
      <c r="AN881" s="9"/>
      <c r="AO881" s="9"/>
      <c r="AP881" s="9"/>
      <c r="AQ881" s="9"/>
      <c r="AR881" s="9"/>
      <c r="AS881" s="9"/>
      <c r="AT881" s="9"/>
    </row>
    <row r="882" spans="1:46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58"/>
      <c r="S882" s="9"/>
      <c r="T882" s="9"/>
      <c r="U882" s="9"/>
      <c r="V882" s="9"/>
      <c r="W882" s="9"/>
      <c r="X882" s="9"/>
      <c r="Y882" s="9"/>
      <c r="Z882" s="9"/>
      <c r="AA882" s="9"/>
      <c r="AB882" s="9"/>
      <c r="AC882" s="9"/>
      <c r="AD882" s="9"/>
      <c r="AE882" s="9"/>
      <c r="AF882" s="9"/>
      <c r="AG882" s="9"/>
      <c r="AH882" s="9"/>
      <c r="AI882" s="9"/>
      <c r="AJ882" s="9"/>
      <c r="AK882" s="9"/>
      <c r="AL882" s="9"/>
      <c r="AM882" s="9"/>
      <c r="AN882" s="9"/>
      <c r="AO882" s="9"/>
      <c r="AP882" s="9"/>
      <c r="AQ882" s="9"/>
      <c r="AR882" s="9"/>
      <c r="AS882" s="9"/>
      <c r="AT882" s="9"/>
    </row>
    <row r="883" spans="1:46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58"/>
      <c r="S883" s="9"/>
      <c r="T883" s="9"/>
      <c r="U883" s="9"/>
      <c r="V883" s="9"/>
      <c r="W883" s="9"/>
      <c r="X883" s="9"/>
      <c r="Y883" s="9"/>
      <c r="Z883" s="9"/>
      <c r="AA883" s="9"/>
      <c r="AB883" s="9"/>
      <c r="AC883" s="9"/>
      <c r="AD883" s="9"/>
      <c r="AE883" s="9"/>
      <c r="AF883" s="9"/>
      <c r="AG883" s="9"/>
      <c r="AH883" s="9"/>
      <c r="AI883" s="9"/>
      <c r="AJ883" s="9"/>
      <c r="AK883" s="9"/>
      <c r="AL883" s="9"/>
      <c r="AM883" s="9"/>
      <c r="AN883" s="9"/>
      <c r="AO883" s="9"/>
      <c r="AP883" s="9"/>
      <c r="AQ883" s="9"/>
      <c r="AR883" s="9"/>
      <c r="AS883" s="9"/>
      <c r="AT883" s="9"/>
    </row>
    <row r="884" spans="1:46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58"/>
      <c r="S884" s="9"/>
      <c r="T884" s="9"/>
      <c r="U884" s="9"/>
      <c r="V884" s="9"/>
      <c r="W884" s="9"/>
      <c r="X884" s="9"/>
      <c r="Y884" s="9"/>
      <c r="Z884" s="9"/>
      <c r="AA884" s="9"/>
      <c r="AB884" s="9"/>
      <c r="AC884" s="9"/>
      <c r="AD884" s="9"/>
      <c r="AE884" s="9"/>
      <c r="AF884" s="9"/>
      <c r="AG884" s="9"/>
      <c r="AH884" s="9"/>
      <c r="AI884" s="9"/>
      <c r="AJ884" s="9"/>
      <c r="AK884" s="9"/>
      <c r="AL884" s="9"/>
      <c r="AM884" s="9"/>
      <c r="AN884" s="9"/>
      <c r="AO884" s="9"/>
      <c r="AP884" s="9"/>
      <c r="AQ884" s="9"/>
      <c r="AR884" s="9"/>
      <c r="AS884" s="9"/>
      <c r="AT884" s="9"/>
    </row>
    <row r="885" spans="1:46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58"/>
      <c r="S885" s="9"/>
      <c r="T885" s="9"/>
      <c r="U885" s="9"/>
      <c r="V885" s="9"/>
      <c r="W885" s="9"/>
      <c r="X885" s="9"/>
      <c r="Y885" s="9"/>
      <c r="Z885" s="9"/>
      <c r="AA885" s="9"/>
      <c r="AB885" s="9"/>
      <c r="AC885" s="9"/>
      <c r="AD885" s="9"/>
      <c r="AE885" s="9"/>
      <c r="AF885" s="9"/>
      <c r="AG885" s="9"/>
      <c r="AH885" s="9"/>
      <c r="AI885" s="9"/>
      <c r="AJ885" s="9"/>
      <c r="AK885" s="9"/>
      <c r="AL885" s="9"/>
      <c r="AM885" s="9"/>
      <c r="AN885" s="9"/>
      <c r="AO885" s="9"/>
      <c r="AP885" s="9"/>
      <c r="AQ885" s="9"/>
      <c r="AR885" s="9"/>
      <c r="AS885" s="9"/>
      <c r="AT885" s="9"/>
    </row>
    <row r="886" spans="1:46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58"/>
      <c r="S886" s="9"/>
      <c r="T886" s="9"/>
      <c r="U886" s="9"/>
      <c r="V886" s="9"/>
      <c r="W886" s="9"/>
      <c r="X886" s="9"/>
      <c r="Y886" s="9"/>
      <c r="Z886" s="9"/>
      <c r="AA886" s="9"/>
      <c r="AB886" s="9"/>
      <c r="AC886" s="9"/>
      <c r="AD886" s="9"/>
      <c r="AE886" s="9"/>
      <c r="AF886" s="9"/>
      <c r="AG886" s="9"/>
      <c r="AH886" s="9"/>
      <c r="AI886" s="9"/>
      <c r="AJ886" s="9"/>
      <c r="AK886" s="9"/>
      <c r="AL886" s="9"/>
      <c r="AM886" s="9"/>
      <c r="AN886" s="9"/>
      <c r="AO886" s="9"/>
      <c r="AP886" s="9"/>
      <c r="AQ886" s="9"/>
      <c r="AR886" s="9"/>
      <c r="AS886" s="9"/>
      <c r="AT886" s="9"/>
    </row>
    <row r="887" spans="1:46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58"/>
      <c r="S887" s="9"/>
      <c r="T887" s="9"/>
      <c r="U887" s="9"/>
      <c r="V887" s="9"/>
      <c r="W887" s="9"/>
      <c r="X887" s="9"/>
      <c r="Y887" s="9"/>
      <c r="Z887" s="9"/>
      <c r="AA887" s="9"/>
      <c r="AB887" s="9"/>
      <c r="AC887" s="9"/>
      <c r="AD887" s="9"/>
      <c r="AE887" s="9"/>
      <c r="AF887" s="9"/>
      <c r="AG887" s="9"/>
      <c r="AH887" s="9"/>
      <c r="AI887" s="9"/>
      <c r="AJ887" s="9"/>
      <c r="AK887" s="9"/>
      <c r="AL887" s="9"/>
      <c r="AM887" s="9"/>
      <c r="AN887" s="9"/>
      <c r="AO887" s="9"/>
      <c r="AP887" s="9"/>
      <c r="AQ887" s="9"/>
      <c r="AR887" s="9"/>
      <c r="AS887" s="9"/>
      <c r="AT887" s="9"/>
    </row>
    <row r="888" spans="1:46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58"/>
      <c r="S888" s="9"/>
      <c r="T888" s="9"/>
      <c r="U888" s="9"/>
      <c r="V888" s="9"/>
      <c r="W888" s="9"/>
      <c r="X888" s="9"/>
      <c r="Y888" s="9"/>
      <c r="Z888" s="9"/>
      <c r="AA888" s="9"/>
      <c r="AB888" s="9"/>
      <c r="AC888" s="9"/>
      <c r="AD888" s="9"/>
      <c r="AE888" s="9"/>
      <c r="AF888" s="9"/>
      <c r="AG888" s="9"/>
      <c r="AH888" s="9"/>
      <c r="AI888" s="9"/>
      <c r="AJ888" s="9"/>
      <c r="AK888" s="9"/>
      <c r="AL888" s="9"/>
      <c r="AM888" s="9"/>
      <c r="AN888" s="9"/>
      <c r="AO888" s="9"/>
      <c r="AP888" s="9"/>
      <c r="AQ888" s="9"/>
      <c r="AR888" s="9"/>
      <c r="AS888" s="9"/>
      <c r="AT888" s="9"/>
    </row>
    <row r="889" spans="1:46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58"/>
      <c r="S889" s="9"/>
      <c r="T889" s="9"/>
      <c r="U889" s="9"/>
      <c r="V889" s="9"/>
      <c r="W889" s="9"/>
      <c r="X889" s="9"/>
      <c r="Y889" s="9"/>
      <c r="Z889" s="9"/>
      <c r="AA889" s="9"/>
      <c r="AB889" s="9"/>
      <c r="AC889" s="9"/>
      <c r="AD889" s="9"/>
      <c r="AE889" s="9"/>
      <c r="AF889" s="9"/>
      <c r="AG889" s="9"/>
      <c r="AH889" s="9"/>
      <c r="AI889" s="9"/>
      <c r="AJ889" s="9"/>
      <c r="AK889" s="9"/>
      <c r="AL889" s="9"/>
      <c r="AM889" s="9"/>
      <c r="AN889" s="9"/>
      <c r="AO889" s="9"/>
      <c r="AP889" s="9"/>
      <c r="AQ889" s="9"/>
      <c r="AR889" s="9"/>
      <c r="AS889" s="9"/>
      <c r="AT889" s="9"/>
    </row>
    <row r="890" spans="1:46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58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9"/>
      <c r="AD890" s="9"/>
      <c r="AE890" s="9"/>
      <c r="AF890" s="9"/>
      <c r="AG890" s="9"/>
      <c r="AH890" s="9"/>
      <c r="AI890" s="9"/>
      <c r="AJ890" s="9"/>
      <c r="AK890" s="9"/>
      <c r="AL890" s="9"/>
      <c r="AM890" s="9"/>
      <c r="AN890" s="9"/>
      <c r="AO890" s="9"/>
      <c r="AP890" s="9"/>
      <c r="AQ890" s="9"/>
      <c r="AR890" s="9"/>
      <c r="AS890" s="9"/>
      <c r="AT890" s="9"/>
    </row>
    <row r="891" spans="1:46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58"/>
      <c r="S891" s="9"/>
      <c r="T891" s="9"/>
      <c r="U891" s="9"/>
      <c r="V891" s="9"/>
      <c r="W891" s="9"/>
      <c r="X891" s="9"/>
      <c r="Y891" s="9"/>
      <c r="Z891" s="9"/>
      <c r="AA891" s="9"/>
      <c r="AB891" s="9"/>
      <c r="AC891" s="9"/>
      <c r="AD891" s="9"/>
      <c r="AE891" s="9"/>
      <c r="AF891" s="9"/>
      <c r="AG891" s="9"/>
      <c r="AH891" s="9"/>
      <c r="AI891" s="9"/>
      <c r="AJ891" s="9"/>
      <c r="AK891" s="9"/>
      <c r="AL891" s="9"/>
      <c r="AM891" s="9"/>
      <c r="AN891" s="9"/>
      <c r="AO891" s="9"/>
      <c r="AP891" s="9"/>
      <c r="AQ891" s="9"/>
      <c r="AR891" s="9"/>
      <c r="AS891" s="9"/>
      <c r="AT891" s="9"/>
    </row>
    <row r="892" spans="1:46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58"/>
      <c r="S892" s="9"/>
      <c r="T892" s="9"/>
      <c r="U892" s="9"/>
      <c r="V892" s="9"/>
      <c r="W892" s="9"/>
      <c r="X892" s="9"/>
      <c r="Y892" s="9"/>
      <c r="Z892" s="9"/>
      <c r="AA892" s="9"/>
      <c r="AB892" s="9"/>
      <c r="AC892" s="9"/>
      <c r="AD892" s="9"/>
      <c r="AE892" s="9"/>
      <c r="AF892" s="9"/>
      <c r="AG892" s="9"/>
      <c r="AH892" s="9"/>
      <c r="AI892" s="9"/>
      <c r="AJ892" s="9"/>
      <c r="AK892" s="9"/>
      <c r="AL892" s="9"/>
      <c r="AM892" s="9"/>
      <c r="AN892" s="9"/>
      <c r="AO892" s="9"/>
      <c r="AP892" s="9"/>
      <c r="AQ892" s="9"/>
      <c r="AR892" s="9"/>
      <c r="AS892" s="9"/>
      <c r="AT892" s="9"/>
    </row>
    <row r="893" spans="1:46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58"/>
      <c r="S893" s="9"/>
      <c r="T893" s="9"/>
      <c r="U893" s="9"/>
      <c r="V893" s="9"/>
      <c r="W893" s="9"/>
      <c r="X893" s="9"/>
      <c r="Y893" s="9"/>
      <c r="Z893" s="9"/>
      <c r="AA893" s="9"/>
      <c r="AB893" s="9"/>
      <c r="AC893" s="9"/>
      <c r="AD893" s="9"/>
      <c r="AE893" s="9"/>
      <c r="AF893" s="9"/>
      <c r="AG893" s="9"/>
      <c r="AH893" s="9"/>
      <c r="AI893" s="9"/>
      <c r="AJ893" s="9"/>
      <c r="AK893" s="9"/>
      <c r="AL893" s="9"/>
      <c r="AM893" s="9"/>
      <c r="AN893" s="9"/>
      <c r="AO893" s="9"/>
      <c r="AP893" s="9"/>
      <c r="AQ893" s="9"/>
      <c r="AR893" s="9"/>
      <c r="AS893" s="9"/>
      <c r="AT893" s="9"/>
    </row>
    <row r="894" spans="1:46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58"/>
      <c r="S894" s="9"/>
      <c r="T894" s="9"/>
      <c r="U894" s="9"/>
      <c r="V894" s="9"/>
      <c r="W894" s="9"/>
      <c r="X894" s="9"/>
      <c r="Y894" s="9"/>
      <c r="Z894" s="9"/>
      <c r="AA894" s="9"/>
      <c r="AB894" s="9"/>
      <c r="AC894" s="9"/>
      <c r="AD894" s="9"/>
      <c r="AE894" s="9"/>
      <c r="AF894" s="9"/>
      <c r="AG894" s="9"/>
      <c r="AH894" s="9"/>
      <c r="AI894" s="9"/>
      <c r="AJ894" s="9"/>
      <c r="AK894" s="9"/>
      <c r="AL894" s="9"/>
      <c r="AM894" s="9"/>
      <c r="AN894" s="9"/>
      <c r="AO894" s="9"/>
      <c r="AP894" s="9"/>
      <c r="AQ894" s="9"/>
      <c r="AR894" s="9"/>
      <c r="AS894" s="9"/>
      <c r="AT894" s="9"/>
    </row>
    <row r="895" spans="1:46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58"/>
      <c r="S895" s="9"/>
      <c r="T895" s="9"/>
      <c r="U895" s="9"/>
      <c r="V895" s="9"/>
      <c r="W895" s="9"/>
      <c r="X895" s="9"/>
      <c r="Y895" s="9"/>
      <c r="Z895" s="9"/>
      <c r="AA895" s="9"/>
      <c r="AB895" s="9"/>
      <c r="AC895" s="9"/>
      <c r="AD895" s="9"/>
      <c r="AE895" s="9"/>
      <c r="AF895" s="9"/>
      <c r="AG895" s="9"/>
      <c r="AH895" s="9"/>
      <c r="AI895" s="9"/>
      <c r="AJ895" s="9"/>
      <c r="AK895" s="9"/>
      <c r="AL895" s="9"/>
      <c r="AM895" s="9"/>
      <c r="AN895" s="9"/>
      <c r="AO895" s="9"/>
      <c r="AP895" s="9"/>
      <c r="AQ895" s="9"/>
      <c r="AR895" s="9"/>
      <c r="AS895" s="9"/>
      <c r="AT895" s="9"/>
    </row>
    <row r="896" spans="1:46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58"/>
      <c r="S896" s="9"/>
      <c r="T896" s="9"/>
      <c r="U896" s="9"/>
      <c r="V896" s="9"/>
      <c r="W896" s="9"/>
      <c r="X896" s="9"/>
      <c r="Y896" s="9"/>
      <c r="Z896" s="9"/>
      <c r="AA896" s="9"/>
      <c r="AB896" s="9"/>
      <c r="AC896" s="9"/>
      <c r="AD896" s="9"/>
      <c r="AE896" s="9"/>
      <c r="AF896" s="9"/>
      <c r="AG896" s="9"/>
      <c r="AH896" s="9"/>
      <c r="AI896" s="9"/>
      <c r="AJ896" s="9"/>
      <c r="AK896" s="9"/>
      <c r="AL896" s="9"/>
      <c r="AM896" s="9"/>
      <c r="AN896" s="9"/>
      <c r="AO896" s="9"/>
      <c r="AP896" s="9"/>
      <c r="AQ896" s="9"/>
      <c r="AR896" s="9"/>
      <c r="AS896" s="9"/>
      <c r="AT896" s="9"/>
    </row>
    <row r="897" spans="1:46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58"/>
      <c r="S897" s="9"/>
      <c r="T897" s="9"/>
      <c r="U897" s="9"/>
      <c r="V897" s="9"/>
      <c r="W897" s="9"/>
      <c r="X897" s="9"/>
      <c r="Y897" s="9"/>
      <c r="Z897" s="9"/>
      <c r="AA897" s="9"/>
      <c r="AB897" s="9"/>
      <c r="AC897" s="9"/>
      <c r="AD897" s="9"/>
      <c r="AE897" s="9"/>
      <c r="AF897" s="9"/>
      <c r="AG897" s="9"/>
      <c r="AH897" s="9"/>
      <c r="AI897" s="9"/>
      <c r="AJ897" s="9"/>
      <c r="AK897" s="9"/>
      <c r="AL897" s="9"/>
      <c r="AM897" s="9"/>
      <c r="AN897" s="9"/>
      <c r="AO897" s="9"/>
      <c r="AP897" s="9"/>
      <c r="AQ897" s="9"/>
      <c r="AR897" s="9"/>
      <c r="AS897" s="9"/>
      <c r="AT897" s="9"/>
    </row>
    <row r="898" spans="1:46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58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  <c r="AD898" s="9"/>
      <c r="AE898" s="9"/>
      <c r="AF898" s="9"/>
      <c r="AG898" s="9"/>
      <c r="AH898" s="9"/>
      <c r="AI898" s="9"/>
      <c r="AJ898" s="9"/>
      <c r="AK898" s="9"/>
      <c r="AL898" s="9"/>
      <c r="AM898" s="9"/>
      <c r="AN898" s="9"/>
      <c r="AO898" s="9"/>
      <c r="AP898" s="9"/>
      <c r="AQ898" s="9"/>
      <c r="AR898" s="9"/>
      <c r="AS898" s="9"/>
      <c r="AT898" s="9"/>
    </row>
    <row r="899" spans="1:46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58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  <c r="AD899" s="9"/>
      <c r="AE899" s="9"/>
      <c r="AF899" s="9"/>
      <c r="AG899" s="9"/>
      <c r="AH899" s="9"/>
      <c r="AI899" s="9"/>
      <c r="AJ899" s="9"/>
      <c r="AK899" s="9"/>
      <c r="AL899" s="9"/>
      <c r="AM899" s="9"/>
      <c r="AN899" s="9"/>
      <c r="AO899" s="9"/>
      <c r="AP899" s="9"/>
      <c r="AQ899" s="9"/>
      <c r="AR899" s="9"/>
      <c r="AS899" s="9"/>
      <c r="AT899" s="9"/>
    </row>
    <row r="900" spans="1:46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58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  <c r="AD900" s="9"/>
      <c r="AE900" s="9"/>
      <c r="AF900" s="9"/>
      <c r="AG900" s="9"/>
      <c r="AH900" s="9"/>
      <c r="AI900" s="9"/>
      <c r="AJ900" s="9"/>
      <c r="AK900" s="9"/>
      <c r="AL900" s="9"/>
      <c r="AM900" s="9"/>
      <c r="AN900" s="9"/>
      <c r="AO900" s="9"/>
      <c r="AP900" s="9"/>
      <c r="AQ900" s="9"/>
      <c r="AR900" s="9"/>
      <c r="AS900" s="9"/>
      <c r="AT900" s="9"/>
    </row>
    <row r="901" spans="1:46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58"/>
      <c r="S901" s="9"/>
      <c r="T901" s="9"/>
      <c r="U901" s="9"/>
      <c r="V901" s="9"/>
      <c r="W901" s="9"/>
      <c r="X901" s="9"/>
      <c r="Y901" s="9"/>
      <c r="Z901" s="9"/>
      <c r="AA901" s="9"/>
      <c r="AB901" s="9"/>
      <c r="AC901" s="9"/>
      <c r="AD901" s="9"/>
      <c r="AE901" s="9"/>
      <c r="AF901" s="9"/>
      <c r="AG901" s="9"/>
      <c r="AH901" s="9"/>
      <c r="AI901" s="9"/>
      <c r="AJ901" s="9"/>
      <c r="AK901" s="9"/>
      <c r="AL901" s="9"/>
      <c r="AM901" s="9"/>
      <c r="AN901" s="9"/>
      <c r="AO901" s="9"/>
      <c r="AP901" s="9"/>
      <c r="AQ901" s="9"/>
      <c r="AR901" s="9"/>
      <c r="AS901" s="9"/>
      <c r="AT901" s="9"/>
    </row>
    <row r="902" spans="1:46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58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  <c r="AD902" s="9"/>
      <c r="AE902" s="9"/>
      <c r="AF902" s="9"/>
      <c r="AG902" s="9"/>
      <c r="AH902" s="9"/>
      <c r="AI902" s="9"/>
      <c r="AJ902" s="9"/>
      <c r="AK902" s="9"/>
      <c r="AL902" s="9"/>
      <c r="AM902" s="9"/>
      <c r="AN902" s="9"/>
      <c r="AO902" s="9"/>
      <c r="AP902" s="9"/>
      <c r="AQ902" s="9"/>
      <c r="AR902" s="9"/>
      <c r="AS902" s="9"/>
      <c r="AT902" s="9"/>
    </row>
    <row r="903" spans="1:46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58"/>
      <c r="S903" s="9"/>
      <c r="T903" s="9"/>
      <c r="U903" s="9"/>
      <c r="V903" s="9"/>
      <c r="W903" s="9"/>
      <c r="X903" s="9"/>
      <c r="Y903" s="9"/>
      <c r="Z903" s="9"/>
      <c r="AA903" s="9"/>
      <c r="AB903" s="9"/>
      <c r="AC903" s="9"/>
      <c r="AD903" s="9"/>
      <c r="AE903" s="9"/>
      <c r="AF903" s="9"/>
      <c r="AG903" s="9"/>
      <c r="AH903" s="9"/>
      <c r="AI903" s="9"/>
      <c r="AJ903" s="9"/>
      <c r="AK903" s="9"/>
      <c r="AL903" s="9"/>
      <c r="AM903" s="9"/>
      <c r="AN903" s="9"/>
      <c r="AO903" s="9"/>
      <c r="AP903" s="9"/>
      <c r="AQ903" s="9"/>
      <c r="AR903" s="9"/>
      <c r="AS903" s="9"/>
      <c r="AT903" s="9"/>
    </row>
    <row r="904" spans="1:46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58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  <c r="AD904" s="9"/>
      <c r="AE904" s="9"/>
      <c r="AF904" s="9"/>
      <c r="AG904" s="9"/>
      <c r="AH904" s="9"/>
      <c r="AI904" s="9"/>
      <c r="AJ904" s="9"/>
      <c r="AK904" s="9"/>
      <c r="AL904" s="9"/>
      <c r="AM904" s="9"/>
      <c r="AN904" s="9"/>
      <c r="AO904" s="9"/>
      <c r="AP904" s="9"/>
      <c r="AQ904" s="9"/>
      <c r="AR904" s="9"/>
      <c r="AS904" s="9"/>
      <c r="AT904" s="9"/>
    </row>
    <row r="905" spans="1:46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58"/>
      <c r="S905" s="9"/>
      <c r="T905" s="9"/>
      <c r="U905" s="9"/>
      <c r="V905" s="9"/>
      <c r="W905" s="9"/>
      <c r="X905" s="9"/>
      <c r="Y905" s="9"/>
      <c r="Z905" s="9"/>
      <c r="AA905" s="9"/>
      <c r="AB905" s="9"/>
      <c r="AC905" s="9"/>
      <c r="AD905" s="9"/>
      <c r="AE905" s="9"/>
      <c r="AF905" s="9"/>
      <c r="AG905" s="9"/>
      <c r="AH905" s="9"/>
      <c r="AI905" s="9"/>
      <c r="AJ905" s="9"/>
      <c r="AK905" s="9"/>
      <c r="AL905" s="9"/>
      <c r="AM905" s="9"/>
      <c r="AN905" s="9"/>
      <c r="AO905" s="9"/>
      <c r="AP905" s="9"/>
      <c r="AQ905" s="9"/>
      <c r="AR905" s="9"/>
      <c r="AS905" s="9"/>
      <c r="AT905" s="9"/>
    </row>
    <row r="906" spans="1:46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58"/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  <c r="AD906" s="9"/>
      <c r="AE906" s="9"/>
      <c r="AF906" s="9"/>
      <c r="AG906" s="9"/>
      <c r="AH906" s="9"/>
      <c r="AI906" s="9"/>
      <c r="AJ906" s="9"/>
      <c r="AK906" s="9"/>
      <c r="AL906" s="9"/>
      <c r="AM906" s="9"/>
      <c r="AN906" s="9"/>
      <c r="AO906" s="9"/>
      <c r="AP906" s="9"/>
      <c r="AQ906" s="9"/>
      <c r="AR906" s="9"/>
      <c r="AS906" s="9"/>
      <c r="AT906" s="9"/>
    </row>
    <row r="907" spans="1:46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58"/>
      <c r="S907" s="9"/>
      <c r="T907" s="9"/>
      <c r="U907" s="9"/>
      <c r="V907" s="9"/>
      <c r="W907" s="9"/>
      <c r="X907" s="9"/>
      <c r="Y907" s="9"/>
      <c r="Z907" s="9"/>
      <c r="AA907" s="9"/>
      <c r="AB907" s="9"/>
      <c r="AC907" s="9"/>
      <c r="AD907" s="9"/>
      <c r="AE907" s="9"/>
      <c r="AF907" s="9"/>
      <c r="AG907" s="9"/>
      <c r="AH907" s="9"/>
      <c r="AI907" s="9"/>
      <c r="AJ907" s="9"/>
      <c r="AK907" s="9"/>
      <c r="AL907" s="9"/>
      <c r="AM907" s="9"/>
      <c r="AN907" s="9"/>
      <c r="AO907" s="9"/>
      <c r="AP907" s="9"/>
      <c r="AQ907" s="9"/>
      <c r="AR907" s="9"/>
      <c r="AS907" s="9"/>
      <c r="AT907" s="9"/>
    </row>
    <row r="908" spans="1:46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58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  <c r="AD908" s="9"/>
      <c r="AE908" s="9"/>
      <c r="AF908" s="9"/>
      <c r="AG908" s="9"/>
      <c r="AH908" s="9"/>
      <c r="AI908" s="9"/>
      <c r="AJ908" s="9"/>
      <c r="AK908" s="9"/>
      <c r="AL908" s="9"/>
      <c r="AM908" s="9"/>
      <c r="AN908" s="9"/>
      <c r="AO908" s="9"/>
      <c r="AP908" s="9"/>
      <c r="AQ908" s="9"/>
      <c r="AR908" s="9"/>
      <c r="AS908" s="9"/>
      <c r="AT908" s="9"/>
    </row>
    <row r="909" spans="1:46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58"/>
      <c r="S909" s="9"/>
      <c r="T909" s="9"/>
      <c r="U909" s="9"/>
      <c r="V909" s="9"/>
      <c r="W909" s="9"/>
      <c r="X909" s="9"/>
      <c r="Y909" s="9"/>
      <c r="Z909" s="9"/>
      <c r="AA909" s="9"/>
      <c r="AB909" s="9"/>
      <c r="AC909" s="9"/>
      <c r="AD909" s="9"/>
      <c r="AE909" s="9"/>
      <c r="AF909" s="9"/>
      <c r="AG909" s="9"/>
      <c r="AH909" s="9"/>
      <c r="AI909" s="9"/>
      <c r="AJ909" s="9"/>
      <c r="AK909" s="9"/>
      <c r="AL909" s="9"/>
      <c r="AM909" s="9"/>
      <c r="AN909" s="9"/>
      <c r="AO909" s="9"/>
      <c r="AP909" s="9"/>
      <c r="AQ909" s="9"/>
      <c r="AR909" s="9"/>
      <c r="AS909" s="9"/>
      <c r="AT909" s="9"/>
    </row>
    <row r="910" spans="1:46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58"/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  <c r="AD910" s="9"/>
      <c r="AE910" s="9"/>
      <c r="AF910" s="9"/>
      <c r="AG910" s="9"/>
      <c r="AH910" s="9"/>
      <c r="AI910" s="9"/>
      <c r="AJ910" s="9"/>
      <c r="AK910" s="9"/>
      <c r="AL910" s="9"/>
      <c r="AM910" s="9"/>
      <c r="AN910" s="9"/>
      <c r="AO910" s="9"/>
      <c r="AP910" s="9"/>
      <c r="AQ910" s="9"/>
      <c r="AR910" s="9"/>
      <c r="AS910" s="9"/>
      <c r="AT910" s="9"/>
    </row>
    <row r="911" spans="1:46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58"/>
      <c r="S911" s="9"/>
      <c r="T911" s="9"/>
      <c r="U911" s="9"/>
      <c r="V911" s="9"/>
      <c r="W911" s="9"/>
      <c r="X911" s="9"/>
      <c r="Y911" s="9"/>
      <c r="Z911" s="9"/>
      <c r="AA911" s="9"/>
      <c r="AB911" s="9"/>
      <c r="AC911" s="9"/>
      <c r="AD911" s="9"/>
      <c r="AE911" s="9"/>
      <c r="AF911" s="9"/>
      <c r="AG911" s="9"/>
      <c r="AH911" s="9"/>
      <c r="AI911" s="9"/>
      <c r="AJ911" s="9"/>
      <c r="AK911" s="9"/>
      <c r="AL911" s="9"/>
      <c r="AM911" s="9"/>
      <c r="AN911" s="9"/>
      <c r="AO911" s="9"/>
      <c r="AP911" s="9"/>
      <c r="AQ911" s="9"/>
      <c r="AR911" s="9"/>
      <c r="AS911" s="9"/>
      <c r="AT911" s="9"/>
    </row>
    <row r="912" spans="1:46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58"/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  <c r="AD912" s="9"/>
      <c r="AE912" s="9"/>
      <c r="AF912" s="9"/>
      <c r="AG912" s="9"/>
      <c r="AH912" s="9"/>
      <c r="AI912" s="9"/>
      <c r="AJ912" s="9"/>
      <c r="AK912" s="9"/>
      <c r="AL912" s="9"/>
      <c r="AM912" s="9"/>
      <c r="AN912" s="9"/>
      <c r="AO912" s="9"/>
      <c r="AP912" s="9"/>
      <c r="AQ912" s="9"/>
      <c r="AR912" s="9"/>
      <c r="AS912" s="9"/>
      <c r="AT912" s="9"/>
    </row>
    <row r="913" spans="1:46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58"/>
      <c r="S913" s="9"/>
      <c r="T913" s="9"/>
      <c r="U913" s="9"/>
      <c r="V913" s="9"/>
      <c r="W913" s="9"/>
      <c r="X913" s="9"/>
      <c r="Y913" s="9"/>
      <c r="Z913" s="9"/>
      <c r="AA913" s="9"/>
      <c r="AB913" s="9"/>
      <c r="AC913" s="9"/>
      <c r="AD913" s="9"/>
      <c r="AE913" s="9"/>
      <c r="AF913" s="9"/>
      <c r="AG913" s="9"/>
      <c r="AH913" s="9"/>
      <c r="AI913" s="9"/>
      <c r="AJ913" s="9"/>
      <c r="AK913" s="9"/>
      <c r="AL913" s="9"/>
      <c r="AM913" s="9"/>
      <c r="AN913" s="9"/>
      <c r="AO913" s="9"/>
      <c r="AP913" s="9"/>
      <c r="AQ913" s="9"/>
      <c r="AR913" s="9"/>
      <c r="AS913" s="9"/>
      <c r="AT913" s="9"/>
    </row>
    <row r="914" spans="1:46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58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  <c r="AD914" s="9"/>
      <c r="AE914" s="9"/>
      <c r="AF914" s="9"/>
      <c r="AG914" s="9"/>
      <c r="AH914" s="9"/>
      <c r="AI914" s="9"/>
      <c r="AJ914" s="9"/>
      <c r="AK914" s="9"/>
      <c r="AL914" s="9"/>
      <c r="AM914" s="9"/>
      <c r="AN914" s="9"/>
      <c r="AO914" s="9"/>
      <c r="AP914" s="9"/>
      <c r="AQ914" s="9"/>
      <c r="AR914" s="9"/>
      <c r="AS914" s="9"/>
      <c r="AT914" s="9"/>
    </row>
    <row r="915" spans="1:46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58"/>
      <c r="S915" s="9"/>
      <c r="T915" s="9"/>
      <c r="U915" s="9"/>
      <c r="V915" s="9"/>
      <c r="W915" s="9"/>
      <c r="X915" s="9"/>
      <c r="Y915" s="9"/>
      <c r="Z915" s="9"/>
      <c r="AA915" s="9"/>
      <c r="AB915" s="9"/>
      <c r="AC915" s="9"/>
      <c r="AD915" s="9"/>
      <c r="AE915" s="9"/>
      <c r="AF915" s="9"/>
      <c r="AG915" s="9"/>
      <c r="AH915" s="9"/>
      <c r="AI915" s="9"/>
      <c r="AJ915" s="9"/>
      <c r="AK915" s="9"/>
      <c r="AL915" s="9"/>
      <c r="AM915" s="9"/>
      <c r="AN915" s="9"/>
      <c r="AO915" s="9"/>
      <c r="AP915" s="9"/>
      <c r="AQ915" s="9"/>
      <c r="AR915" s="9"/>
      <c r="AS915" s="9"/>
      <c r="AT915" s="9"/>
    </row>
    <row r="916" spans="1:46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58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  <c r="AE916" s="9"/>
      <c r="AF916" s="9"/>
      <c r="AG916" s="9"/>
      <c r="AH916" s="9"/>
      <c r="AI916" s="9"/>
      <c r="AJ916" s="9"/>
      <c r="AK916" s="9"/>
      <c r="AL916" s="9"/>
      <c r="AM916" s="9"/>
      <c r="AN916" s="9"/>
      <c r="AO916" s="9"/>
      <c r="AP916" s="9"/>
      <c r="AQ916" s="9"/>
      <c r="AR916" s="9"/>
      <c r="AS916" s="9"/>
      <c r="AT916" s="9"/>
    </row>
    <row r="917" spans="1:46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58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  <c r="AD917" s="9"/>
      <c r="AE917" s="9"/>
      <c r="AF917" s="9"/>
      <c r="AG917" s="9"/>
      <c r="AH917" s="9"/>
      <c r="AI917" s="9"/>
      <c r="AJ917" s="9"/>
      <c r="AK917" s="9"/>
      <c r="AL917" s="9"/>
      <c r="AM917" s="9"/>
      <c r="AN917" s="9"/>
      <c r="AO917" s="9"/>
      <c r="AP917" s="9"/>
      <c r="AQ917" s="9"/>
      <c r="AR917" s="9"/>
      <c r="AS917" s="9"/>
      <c r="AT917" s="9"/>
    </row>
    <row r="918" spans="1:46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58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/>
      <c r="AE918" s="9"/>
      <c r="AF918" s="9"/>
      <c r="AG918" s="9"/>
      <c r="AH918" s="9"/>
      <c r="AI918" s="9"/>
      <c r="AJ918" s="9"/>
      <c r="AK918" s="9"/>
      <c r="AL918" s="9"/>
      <c r="AM918" s="9"/>
      <c r="AN918" s="9"/>
      <c r="AO918" s="9"/>
      <c r="AP918" s="9"/>
      <c r="AQ918" s="9"/>
      <c r="AR918" s="9"/>
      <c r="AS918" s="9"/>
      <c r="AT918" s="9"/>
    </row>
    <row r="919" spans="1:46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58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  <c r="AD919" s="9"/>
      <c r="AE919" s="9"/>
      <c r="AF919" s="9"/>
      <c r="AG919" s="9"/>
      <c r="AH919" s="9"/>
      <c r="AI919" s="9"/>
      <c r="AJ919" s="9"/>
      <c r="AK919" s="9"/>
      <c r="AL919" s="9"/>
      <c r="AM919" s="9"/>
      <c r="AN919" s="9"/>
      <c r="AO919" s="9"/>
      <c r="AP919" s="9"/>
      <c r="AQ919" s="9"/>
      <c r="AR919" s="9"/>
      <c r="AS919" s="9"/>
      <c r="AT919" s="9"/>
    </row>
    <row r="920" spans="1:46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58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  <c r="AD920" s="9"/>
      <c r="AE920" s="9"/>
      <c r="AF920" s="9"/>
      <c r="AG920" s="9"/>
      <c r="AH920" s="9"/>
      <c r="AI920" s="9"/>
      <c r="AJ920" s="9"/>
      <c r="AK920" s="9"/>
      <c r="AL920" s="9"/>
      <c r="AM920" s="9"/>
      <c r="AN920" s="9"/>
      <c r="AO920" s="9"/>
      <c r="AP920" s="9"/>
      <c r="AQ920" s="9"/>
      <c r="AR920" s="9"/>
      <c r="AS920" s="9"/>
      <c r="AT920" s="9"/>
    </row>
    <row r="921" spans="1:46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58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  <c r="AD921" s="9"/>
      <c r="AE921" s="9"/>
      <c r="AF921" s="9"/>
      <c r="AG921" s="9"/>
      <c r="AH921" s="9"/>
      <c r="AI921" s="9"/>
      <c r="AJ921" s="9"/>
      <c r="AK921" s="9"/>
      <c r="AL921" s="9"/>
      <c r="AM921" s="9"/>
      <c r="AN921" s="9"/>
      <c r="AO921" s="9"/>
      <c r="AP921" s="9"/>
      <c r="AQ921" s="9"/>
      <c r="AR921" s="9"/>
      <c r="AS921" s="9"/>
      <c r="AT921" s="9"/>
    </row>
    <row r="922" spans="1:46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58"/>
      <c r="S922" s="9"/>
      <c r="T922" s="9"/>
      <c r="U922" s="9"/>
      <c r="V922" s="9"/>
      <c r="W922" s="9"/>
      <c r="X922" s="9"/>
      <c r="Y922" s="9"/>
      <c r="Z922" s="9"/>
      <c r="AA922" s="9"/>
      <c r="AB922" s="9"/>
      <c r="AC922" s="9"/>
      <c r="AD922" s="9"/>
      <c r="AE922" s="9"/>
      <c r="AF922" s="9"/>
      <c r="AG922" s="9"/>
      <c r="AH922" s="9"/>
      <c r="AI922" s="9"/>
      <c r="AJ922" s="9"/>
      <c r="AK922" s="9"/>
      <c r="AL922" s="9"/>
      <c r="AM922" s="9"/>
      <c r="AN922" s="9"/>
      <c r="AO922" s="9"/>
      <c r="AP922" s="9"/>
      <c r="AQ922" s="9"/>
      <c r="AR922" s="9"/>
      <c r="AS922" s="9"/>
      <c r="AT922" s="9"/>
    </row>
    <row r="923" spans="1:46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58"/>
      <c r="S923" s="9"/>
      <c r="T923" s="9"/>
      <c r="U923" s="9"/>
      <c r="V923" s="9"/>
      <c r="W923" s="9"/>
      <c r="X923" s="9"/>
      <c r="Y923" s="9"/>
      <c r="Z923" s="9"/>
      <c r="AA923" s="9"/>
      <c r="AB923" s="9"/>
      <c r="AC923" s="9"/>
      <c r="AD923" s="9"/>
      <c r="AE923" s="9"/>
      <c r="AF923" s="9"/>
      <c r="AG923" s="9"/>
      <c r="AH923" s="9"/>
      <c r="AI923" s="9"/>
      <c r="AJ923" s="9"/>
      <c r="AK923" s="9"/>
      <c r="AL923" s="9"/>
      <c r="AM923" s="9"/>
      <c r="AN923" s="9"/>
      <c r="AO923" s="9"/>
      <c r="AP923" s="9"/>
      <c r="AQ923" s="9"/>
      <c r="AR923" s="9"/>
      <c r="AS923" s="9"/>
      <c r="AT923" s="9"/>
    </row>
    <row r="924" spans="1:46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58"/>
      <c r="S924" s="9"/>
      <c r="T924" s="9"/>
      <c r="U924" s="9"/>
      <c r="V924" s="9"/>
      <c r="W924" s="9"/>
      <c r="X924" s="9"/>
      <c r="Y924" s="9"/>
      <c r="Z924" s="9"/>
      <c r="AA924" s="9"/>
      <c r="AB924" s="9"/>
      <c r="AC924" s="9"/>
      <c r="AD924" s="9"/>
      <c r="AE924" s="9"/>
      <c r="AF924" s="9"/>
      <c r="AG924" s="9"/>
      <c r="AH924" s="9"/>
      <c r="AI924" s="9"/>
      <c r="AJ924" s="9"/>
      <c r="AK924" s="9"/>
      <c r="AL924" s="9"/>
      <c r="AM924" s="9"/>
      <c r="AN924" s="9"/>
      <c r="AO924" s="9"/>
      <c r="AP924" s="9"/>
      <c r="AQ924" s="9"/>
      <c r="AR924" s="9"/>
      <c r="AS924" s="9"/>
      <c r="AT924" s="9"/>
    </row>
    <row r="925" spans="1:46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58"/>
      <c r="S925" s="9"/>
      <c r="T925" s="9"/>
      <c r="U925" s="9"/>
      <c r="V925" s="9"/>
      <c r="W925" s="9"/>
      <c r="X925" s="9"/>
      <c r="Y925" s="9"/>
      <c r="Z925" s="9"/>
      <c r="AA925" s="9"/>
      <c r="AB925" s="9"/>
      <c r="AC925" s="9"/>
      <c r="AD925" s="9"/>
      <c r="AE925" s="9"/>
      <c r="AF925" s="9"/>
      <c r="AG925" s="9"/>
      <c r="AH925" s="9"/>
      <c r="AI925" s="9"/>
      <c r="AJ925" s="9"/>
      <c r="AK925" s="9"/>
      <c r="AL925" s="9"/>
      <c r="AM925" s="9"/>
      <c r="AN925" s="9"/>
      <c r="AO925" s="9"/>
      <c r="AP925" s="9"/>
      <c r="AQ925" s="9"/>
      <c r="AR925" s="9"/>
      <c r="AS925" s="9"/>
      <c r="AT925" s="9"/>
    </row>
    <row r="926" spans="1:46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58"/>
      <c r="S926" s="9"/>
      <c r="T926" s="9"/>
      <c r="U926" s="9"/>
      <c r="V926" s="9"/>
      <c r="W926" s="9"/>
      <c r="X926" s="9"/>
      <c r="Y926" s="9"/>
      <c r="Z926" s="9"/>
      <c r="AA926" s="9"/>
      <c r="AB926" s="9"/>
      <c r="AC926" s="9"/>
      <c r="AD926" s="9"/>
      <c r="AE926" s="9"/>
      <c r="AF926" s="9"/>
      <c r="AG926" s="9"/>
      <c r="AH926" s="9"/>
      <c r="AI926" s="9"/>
      <c r="AJ926" s="9"/>
      <c r="AK926" s="9"/>
      <c r="AL926" s="9"/>
      <c r="AM926" s="9"/>
      <c r="AN926" s="9"/>
      <c r="AO926" s="9"/>
      <c r="AP926" s="9"/>
      <c r="AQ926" s="9"/>
      <c r="AR926" s="9"/>
      <c r="AS926" s="9"/>
      <c r="AT926" s="9"/>
    </row>
    <row r="927" spans="1:46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58"/>
      <c r="S927" s="9"/>
      <c r="T927" s="9"/>
      <c r="U927" s="9"/>
      <c r="V927" s="9"/>
      <c r="W927" s="9"/>
      <c r="X927" s="9"/>
      <c r="Y927" s="9"/>
      <c r="Z927" s="9"/>
      <c r="AA927" s="9"/>
      <c r="AB927" s="9"/>
      <c r="AC927" s="9"/>
      <c r="AD927" s="9"/>
      <c r="AE927" s="9"/>
      <c r="AF927" s="9"/>
      <c r="AG927" s="9"/>
      <c r="AH927" s="9"/>
      <c r="AI927" s="9"/>
      <c r="AJ927" s="9"/>
      <c r="AK927" s="9"/>
      <c r="AL927" s="9"/>
      <c r="AM927" s="9"/>
      <c r="AN927" s="9"/>
      <c r="AO927" s="9"/>
      <c r="AP927" s="9"/>
      <c r="AQ927" s="9"/>
      <c r="AR927" s="9"/>
      <c r="AS927" s="9"/>
      <c r="AT927" s="9"/>
    </row>
    <row r="928" spans="1:46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58"/>
      <c r="S928" s="9"/>
      <c r="T928" s="9"/>
      <c r="U928" s="9"/>
      <c r="V928" s="9"/>
      <c r="W928" s="9"/>
      <c r="X928" s="9"/>
      <c r="Y928" s="9"/>
      <c r="Z928" s="9"/>
      <c r="AA928" s="9"/>
      <c r="AB928" s="9"/>
      <c r="AC928" s="9"/>
      <c r="AD928" s="9"/>
      <c r="AE928" s="9"/>
      <c r="AF928" s="9"/>
      <c r="AG928" s="9"/>
      <c r="AH928" s="9"/>
      <c r="AI928" s="9"/>
      <c r="AJ928" s="9"/>
      <c r="AK928" s="9"/>
      <c r="AL928" s="9"/>
      <c r="AM928" s="9"/>
      <c r="AN928" s="9"/>
      <c r="AO928" s="9"/>
      <c r="AP928" s="9"/>
      <c r="AQ928" s="9"/>
      <c r="AR928" s="9"/>
      <c r="AS928" s="9"/>
      <c r="AT928" s="9"/>
    </row>
    <row r="929" spans="1:46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58"/>
      <c r="S929" s="9"/>
      <c r="T929" s="9"/>
      <c r="U929" s="9"/>
      <c r="V929" s="9"/>
      <c r="W929" s="9"/>
      <c r="X929" s="9"/>
      <c r="Y929" s="9"/>
      <c r="Z929" s="9"/>
      <c r="AA929" s="9"/>
      <c r="AB929" s="9"/>
      <c r="AC929" s="9"/>
      <c r="AD929" s="9"/>
      <c r="AE929" s="9"/>
      <c r="AF929" s="9"/>
      <c r="AG929" s="9"/>
      <c r="AH929" s="9"/>
      <c r="AI929" s="9"/>
      <c r="AJ929" s="9"/>
      <c r="AK929" s="9"/>
      <c r="AL929" s="9"/>
      <c r="AM929" s="9"/>
      <c r="AN929" s="9"/>
      <c r="AO929" s="9"/>
      <c r="AP929" s="9"/>
      <c r="AQ929" s="9"/>
      <c r="AR929" s="9"/>
      <c r="AS929" s="9"/>
      <c r="AT929" s="9"/>
    </row>
    <row r="930" spans="1:46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58"/>
      <c r="S930" s="9"/>
      <c r="T930" s="9"/>
      <c r="U930" s="9"/>
      <c r="V930" s="9"/>
      <c r="W930" s="9"/>
      <c r="X930" s="9"/>
      <c r="Y930" s="9"/>
      <c r="Z930" s="9"/>
      <c r="AA930" s="9"/>
      <c r="AB930" s="9"/>
      <c r="AC930" s="9"/>
      <c r="AD930" s="9"/>
      <c r="AE930" s="9"/>
      <c r="AF930" s="9"/>
      <c r="AG930" s="9"/>
      <c r="AH930" s="9"/>
      <c r="AI930" s="9"/>
      <c r="AJ930" s="9"/>
      <c r="AK930" s="9"/>
      <c r="AL930" s="9"/>
      <c r="AM930" s="9"/>
      <c r="AN930" s="9"/>
      <c r="AO930" s="9"/>
      <c r="AP930" s="9"/>
      <c r="AQ930" s="9"/>
      <c r="AR930" s="9"/>
      <c r="AS930" s="9"/>
      <c r="AT930" s="9"/>
    </row>
    <row r="931" spans="1:46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58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  <c r="AD931" s="9"/>
      <c r="AE931" s="9"/>
      <c r="AF931" s="9"/>
      <c r="AG931" s="9"/>
      <c r="AH931" s="9"/>
      <c r="AI931" s="9"/>
      <c r="AJ931" s="9"/>
      <c r="AK931" s="9"/>
      <c r="AL931" s="9"/>
      <c r="AM931" s="9"/>
      <c r="AN931" s="9"/>
      <c r="AO931" s="9"/>
      <c r="AP931" s="9"/>
      <c r="AQ931" s="9"/>
      <c r="AR931" s="9"/>
      <c r="AS931" s="9"/>
      <c r="AT931" s="9"/>
    </row>
    <row r="932" spans="1:46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58"/>
      <c r="S932" s="9"/>
      <c r="T932" s="9"/>
      <c r="U932" s="9"/>
      <c r="V932" s="9"/>
      <c r="W932" s="9"/>
      <c r="X932" s="9"/>
      <c r="Y932" s="9"/>
      <c r="Z932" s="9"/>
      <c r="AA932" s="9"/>
      <c r="AB932" s="9"/>
      <c r="AC932" s="9"/>
      <c r="AD932" s="9"/>
      <c r="AE932" s="9"/>
      <c r="AF932" s="9"/>
      <c r="AG932" s="9"/>
      <c r="AH932" s="9"/>
      <c r="AI932" s="9"/>
      <c r="AJ932" s="9"/>
      <c r="AK932" s="9"/>
      <c r="AL932" s="9"/>
      <c r="AM932" s="9"/>
      <c r="AN932" s="9"/>
      <c r="AO932" s="9"/>
      <c r="AP932" s="9"/>
      <c r="AQ932" s="9"/>
      <c r="AR932" s="9"/>
      <c r="AS932" s="9"/>
      <c r="AT932" s="9"/>
    </row>
    <row r="933" spans="1:46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58"/>
      <c r="S933" s="9"/>
      <c r="T933" s="9"/>
      <c r="U933" s="9"/>
      <c r="V933" s="9"/>
      <c r="W933" s="9"/>
      <c r="X933" s="9"/>
      <c r="Y933" s="9"/>
      <c r="Z933" s="9"/>
      <c r="AA933" s="9"/>
      <c r="AB933" s="9"/>
      <c r="AC933" s="9"/>
      <c r="AD933" s="9"/>
      <c r="AE933" s="9"/>
      <c r="AF933" s="9"/>
      <c r="AG933" s="9"/>
      <c r="AH933" s="9"/>
      <c r="AI933" s="9"/>
      <c r="AJ933" s="9"/>
      <c r="AK933" s="9"/>
      <c r="AL933" s="9"/>
      <c r="AM933" s="9"/>
      <c r="AN933" s="9"/>
      <c r="AO933" s="9"/>
      <c r="AP933" s="9"/>
      <c r="AQ933" s="9"/>
      <c r="AR933" s="9"/>
      <c r="AS933" s="9"/>
      <c r="AT933" s="9"/>
    </row>
    <row r="934" spans="1:46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58"/>
      <c r="S934" s="9"/>
      <c r="T934" s="9"/>
      <c r="U934" s="9"/>
      <c r="V934" s="9"/>
      <c r="W934" s="9"/>
      <c r="X934" s="9"/>
      <c r="Y934" s="9"/>
      <c r="Z934" s="9"/>
      <c r="AA934" s="9"/>
      <c r="AB934" s="9"/>
      <c r="AC934" s="9"/>
      <c r="AD934" s="9"/>
      <c r="AE934" s="9"/>
      <c r="AF934" s="9"/>
      <c r="AG934" s="9"/>
      <c r="AH934" s="9"/>
      <c r="AI934" s="9"/>
      <c r="AJ934" s="9"/>
      <c r="AK934" s="9"/>
      <c r="AL934" s="9"/>
      <c r="AM934" s="9"/>
      <c r="AN934" s="9"/>
      <c r="AO934" s="9"/>
      <c r="AP934" s="9"/>
      <c r="AQ934" s="9"/>
      <c r="AR934" s="9"/>
      <c r="AS934" s="9"/>
      <c r="AT934" s="9"/>
    </row>
    <row r="935" spans="1:46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58"/>
      <c r="S935" s="9"/>
      <c r="T935" s="9"/>
      <c r="U935" s="9"/>
      <c r="V935" s="9"/>
      <c r="W935" s="9"/>
      <c r="X935" s="9"/>
      <c r="Y935" s="9"/>
      <c r="Z935" s="9"/>
      <c r="AA935" s="9"/>
      <c r="AB935" s="9"/>
      <c r="AC935" s="9"/>
      <c r="AD935" s="9"/>
      <c r="AE935" s="9"/>
      <c r="AF935" s="9"/>
      <c r="AG935" s="9"/>
      <c r="AH935" s="9"/>
      <c r="AI935" s="9"/>
      <c r="AJ935" s="9"/>
      <c r="AK935" s="9"/>
      <c r="AL935" s="9"/>
      <c r="AM935" s="9"/>
      <c r="AN935" s="9"/>
      <c r="AO935" s="9"/>
      <c r="AP935" s="9"/>
      <c r="AQ935" s="9"/>
      <c r="AR935" s="9"/>
      <c r="AS935" s="9"/>
      <c r="AT935" s="9"/>
    </row>
    <row r="936" spans="1:46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58"/>
      <c r="S936" s="9"/>
      <c r="T936" s="9"/>
      <c r="U936" s="9"/>
      <c r="V936" s="9"/>
      <c r="W936" s="9"/>
      <c r="X936" s="9"/>
      <c r="Y936" s="9"/>
      <c r="Z936" s="9"/>
      <c r="AA936" s="9"/>
      <c r="AB936" s="9"/>
      <c r="AC936" s="9"/>
      <c r="AD936" s="9"/>
      <c r="AE936" s="9"/>
      <c r="AF936" s="9"/>
      <c r="AG936" s="9"/>
      <c r="AH936" s="9"/>
      <c r="AI936" s="9"/>
      <c r="AJ936" s="9"/>
      <c r="AK936" s="9"/>
      <c r="AL936" s="9"/>
      <c r="AM936" s="9"/>
      <c r="AN936" s="9"/>
      <c r="AO936" s="9"/>
      <c r="AP936" s="9"/>
      <c r="AQ936" s="9"/>
      <c r="AR936" s="9"/>
      <c r="AS936" s="9"/>
      <c r="AT936" s="9"/>
    </row>
    <row r="937" spans="1:46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58"/>
      <c r="S937" s="9"/>
      <c r="T937" s="9"/>
      <c r="U937" s="9"/>
      <c r="V937" s="9"/>
      <c r="W937" s="9"/>
      <c r="X937" s="9"/>
      <c r="Y937" s="9"/>
      <c r="Z937" s="9"/>
      <c r="AA937" s="9"/>
      <c r="AB937" s="9"/>
      <c r="AC937" s="9"/>
      <c r="AD937" s="9"/>
      <c r="AE937" s="9"/>
      <c r="AF937" s="9"/>
      <c r="AG937" s="9"/>
      <c r="AH937" s="9"/>
      <c r="AI937" s="9"/>
      <c r="AJ937" s="9"/>
      <c r="AK937" s="9"/>
      <c r="AL937" s="9"/>
      <c r="AM937" s="9"/>
      <c r="AN937" s="9"/>
      <c r="AO937" s="9"/>
      <c r="AP937" s="9"/>
      <c r="AQ937" s="9"/>
      <c r="AR937" s="9"/>
      <c r="AS937" s="9"/>
      <c r="AT937" s="9"/>
    </row>
    <row r="938" spans="1:46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58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  <c r="AD938" s="9"/>
      <c r="AE938" s="9"/>
      <c r="AF938" s="9"/>
      <c r="AG938" s="9"/>
      <c r="AH938" s="9"/>
      <c r="AI938" s="9"/>
      <c r="AJ938" s="9"/>
      <c r="AK938" s="9"/>
      <c r="AL938" s="9"/>
      <c r="AM938" s="9"/>
      <c r="AN938" s="9"/>
      <c r="AO938" s="9"/>
      <c r="AP938" s="9"/>
      <c r="AQ938" s="9"/>
      <c r="AR938" s="9"/>
      <c r="AS938" s="9"/>
      <c r="AT938" s="9"/>
    </row>
    <row r="939" spans="1:46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58"/>
      <c r="S939" s="9"/>
      <c r="T939" s="9"/>
      <c r="U939" s="9"/>
      <c r="V939" s="9"/>
      <c r="W939" s="9"/>
      <c r="X939" s="9"/>
      <c r="Y939" s="9"/>
      <c r="Z939" s="9"/>
      <c r="AA939" s="9"/>
      <c r="AB939" s="9"/>
      <c r="AC939" s="9"/>
      <c r="AD939" s="9"/>
      <c r="AE939" s="9"/>
      <c r="AF939" s="9"/>
      <c r="AG939" s="9"/>
      <c r="AH939" s="9"/>
      <c r="AI939" s="9"/>
      <c r="AJ939" s="9"/>
      <c r="AK939" s="9"/>
      <c r="AL939" s="9"/>
      <c r="AM939" s="9"/>
      <c r="AN939" s="9"/>
      <c r="AO939" s="9"/>
      <c r="AP939" s="9"/>
      <c r="AQ939" s="9"/>
      <c r="AR939" s="9"/>
      <c r="AS939" s="9"/>
      <c r="AT939" s="9"/>
    </row>
    <row r="940" spans="1:46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58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  <c r="AD940" s="9"/>
      <c r="AE940" s="9"/>
      <c r="AF940" s="9"/>
      <c r="AG940" s="9"/>
      <c r="AH940" s="9"/>
      <c r="AI940" s="9"/>
      <c r="AJ940" s="9"/>
      <c r="AK940" s="9"/>
      <c r="AL940" s="9"/>
      <c r="AM940" s="9"/>
      <c r="AN940" s="9"/>
      <c r="AO940" s="9"/>
      <c r="AP940" s="9"/>
      <c r="AQ940" s="9"/>
      <c r="AR940" s="9"/>
      <c r="AS940" s="9"/>
      <c r="AT940" s="9"/>
    </row>
    <row r="941" spans="1:46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58"/>
      <c r="S941" s="9"/>
      <c r="T941" s="9"/>
      <c r="U941" s="9"/>
      <c r="V941" s="9"/>
      <c r="W941" s="9"/>
      <c r="X941" s="9"/>
      <c r="Y941" s="9"/>
      <c r="Z941" s="9"/>
      <c r="AA941" s="9"/>
      <c r="AB941" s="9"/>
      <c r="AC941" s="9"/>
      <c r="AD941" s="9"/>
      <c r="AE941" s="9"/>
      <c r="AF941" s="9"/>
      <c r="AG941" s="9"/>
      <c r="AH941" s="9"/>
      <c r="AI941" s="9"/>
      <c r="AJ941" s="9"/>
      <c r="AK941" s="9"/>
      <c r="AL941" s="9"/>
      <c r="AM941" s="9"/>
      <c r="AN941" s="9"/>
      <c r="AO941" s="9"/>
      <c r="AP941" s="9"/>
      <c r="AQ941" s="9"/>
      <c r="AR941" s="9"/>
      <c r="AS941" s="9"/>
      <c r="AT941" s="9"/>
    </row>
    <row r="942" spans="1:46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58"/>
      <c r="S942" s="9"/>
      <c r="T942" s="9"/>
      <c r="U942" s="9"/>
      <c r="V942" s="9"/>
      <c r="W942" s="9"/>
      <c r="X942" s="9"/>
      <c r="Y942" s="9"/>
      <c r="Z942" s="9"/>
      <c r="AA942" s="9"/>
      <c r="AB942" s="9"/>
      <c r="AC942" s="9"/>
      <c r="AD942" s="9"/>
      <c r="AE942" s="9"/>
      <c r="AF942" s="9"/>
      <c r="AG942" s="9"/>
      <c r="AH942" s="9"/>
      <c r="AI942" s="9"/>
      <c r="AJ942" s="9"/>
      <c r="AK942" s="9"/>
      <c r="AL942" s="9"/>
      <c r="AM942" s="9"/>
      <c r="AN942" s="9"/>
      <c r="AO942" s="9"/>
      <c r="AP942" s="9"/>
      <c r="AQ942" s="9"/>
      <c r="AR942" s="9"/>
      <c r="AS942" s="9"/>
      <c r="AT942" s="9"/>
    </row>
    <row r="943" spans="1:46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58"/>
      <c r="S943" s="9"/>
      <c r="T943" s="9"/>
      <c r="U943" s="9"/>
      <c r="V943" s="9"/>
      <c r="W943" s="9"/>
      <c r="X943" s="9"/>
      <c r="Y943" s="9"/>
      <c r="Z943" s="9"/>
      <c r="AA943" s="9"/>
      <c r="AB943" s="9"/>
      <c r="AC943" s="9"/>
      <c r="AD943" s="9"/>
      <c r="AE943" s="9"/>
      <c r="AF943" s="9"/>
      <c r="AG943" s="9"/>
      <c r="AH943" s="9"/>
      <c r="AI943" s="9"/>
      <c r="AJ943" s="9"/>
      <c r="AK943" s="9"/>
      <c r="AL943" s="9"/>
      <c r="AM943" s="9"/>
      <c r="AN943" s="9"/>
      <c r="AO943" s="9"/>
      <c r="AP943" s="9"/>
      <c r="AQ943" s="9"/>
      <c r="AR943" s="9"/>
      <c r="AS943" s="9"/>
      <c r="AT943" s="9"/>
    </row>
    <row r="944" spans="1:46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58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  <c r="AD944" s="9"/>
      <c r="AE944" s="9"/>
      <c r="AF944" s="9"/>
      <c r="AG944" s="9"/>
      <c r="AH944" s="9"/>
      <c r="AI944" s="9"/>
      <c r="AJ944" s="9"/>
      <c r="AK944" s="9"/>
      <c r="AL944" s="9"/>
      <c r="AM944" s="9"/>
      <c r="AN944" s="9"/>
      <c r="AO944" s="9"/>
      <c r="AP944" s="9"/>
      <c r="AQ944" s="9"/>
      <c r="AR944" s="9"/>
      <c r="AS944" s="9"/>
      <c r="AT944" s="9"/>
    </row>
    <row r="945" spans="1:46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58"/>
      <c r="S945" s="9"/>
      <c r="T945" s="9"/>
      <c r="U945" s="9"/>
      <c r="V945" s="9"/>
      <c r="W945" s="9"/>
      <c r="X945" s="9"/>
      <c r="Y945" s="9"/>
      <c r="Z945" s="9"/>
      <c r="AA945" s="9"/>
      <c r="AB945" s="9"/>
      <c r="AC945" s="9"/>
      <c r="AD945" s="9"/>
      <c r="AE945" s="9"/>
      <c r="AF945" s="9"/>
      <c r="AG945" s="9"/>
      <c r="AH945" s="9"/>
      <c r="AI945" s="9"/>
      <c r="AJ945" s="9"/>
      <c r="AK945" s="9"/>
      <c r="AL945" s="9"/>
      <c r="AM945" s="9"/>
      <c r="AN945" s="9"/>
      <c r="AO945" s="9"/>
      <c r="AP945" s="9"/>
      <c r="AQ945" s="9"/>
      <c r="AR945" s="9"/>
      <c r="AS945" s="9"/>
      <c r="AT945" s="9"/>
    </row>
    <row r="946" spans="1:46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58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  <c r="AD946" s="9"/>
      <c r="AE946" s="9"/>
      <c r="AF946" s="9"/>
      <c r="AG946" s="9"/>
      <c r="AH946" s="9"/>
      <c r="AI946" s="9"/>
      <c r="AJ946" s="9"/>
      <c r="AK946" s="9"/>
      <c r="AL946" s="9"/>
      <c r="AM946" s="9"/>
      <c r="AN946" s="9"/>
      <c r="AO946" s="9"/>
      <c r="AP946" s="9"/>
      <c r="AQ946" s="9"/>
      <c r="AR946" s="9"/>
      <c r="AS946" s="9"/>
      <c r="AT946" s="9"/>
    </row>
    <row r="947" spans="1:46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58"/>
      <c r="S947" s="9"/>
      <c r="T947" s="9"/>
      <c r="U947" s="9"/>
      <c r="V947" s="9"/>
      <c r="W947" s="9"/>
      <c r="X947" s="9"/>
      <c r="Y947" s="9"/>
      <c r="Z947" s="9"/>
      <c r="AA947" s="9"/>
      <c r="AB947" s="9"/>
      <c r="AC947" s="9"/>
      <c r="AD947" s="9"/>
      <c r="AE947" s="9"/>
      <c r="AF947" s="9"/>
      <c r="AG947" s="9"/>
      <c r="AH947" s="9"/>
      <c r="AI947" s="9"/>
      <c r="AJ947" s="9"/>
      <c r="AK947" s="9"/>
      <c r="AL947" s="9"/>
      <c r="AM947" s="9"/>
      <c r="AN947" s="9"/>
      <c r="AO947" s="9"/>
      <c r="AP947" s="9"/>
      <c r="AQ947" s="9"/>
      <c r="AR947" s="9"/>
      <c r="AS947" s="9"/>
      <c r="AT947" s="9"/>
    </row>
    <row r="948" spans="1:46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58"/>
      <c r="S948" s="9"/>
      <c r="T948" s="9"/>
      <c r="U948" s="9"/>
      <c r="V948" s="9"/>
      <c r="W948" s="9"/>
      <c r="X948" s="9"/>
      <c r="Y948" s="9"/>
      <c r="Z948" s="9"/>
      <c r="AA948" s="9"/>
      <c r="AB948" s="9"/>
      <c r="AC948" s="9"/>
      <c r="AD948" s="9"/>
      <c r="AE948" s="9"/>
      <c r="AF948" s="9"/>
      <c r="AG948" s="9"/>
      <c r="AH948" s="9"/>
      <c r="AI948" s="9"/>
      <c r="AJ948" s="9"/>
      <c r="AK948" s="9"/>
      <c r="AL948" s="9"/>
      <c r="AM948" s="9"/>
      <c r="AN948" s="9"/>
      <c r="AO948" s="9"/>
      <c r="AP948" s="9"/>
      <c r="AQ948" s="9"/>
      <c r="AR948" s="9"/>
      <c r="AS948" s="9"/>
      <c r="AT948" s="9"/>
    </row>
    <row r="949" spans="1:46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58"/>
      <c r="S949" s="9"/>
      <c r="T949" s="9"/>
      <c r="U949" s="9"/>
      <c r="V949" s="9"/>
      <c r="W949" s="9"/>
      <c r="X949" s="9"/>
      <c r="Y949" s="9"/>
      <c r="Z949" s="9"/>
      <c r="AA949" s="9"/>
      <c r="AB949" s="9"/>
      <c r="AC949" s="9"/>
      <c r="AD949" s="9"/>
      <c r="AE949" s="9"/>
      <c r="AF949" s="9"/>
      <c r="AG949" s="9"/>
      <c r="AH949" s="9"/>
      <c r="AI949" s="9"/>
      <c r="AJ949" s="9"/>
      <c r="AK949" s="9"/>
      <c r="AL949" s="9"/>
      <c r="AM949" s="9"/>
      <c r="AN949" s="9"/>
      <c r="AO949" s="9"/>
      <c r="AP949" s="9"/>
      <c r="AQ949" s="9"/>
      <c r="AR949" s="9"/>
      <c r="AS949" s="9"/>
      <c r="AT949" s="9"/>
    </row>
    <row r="950" spans="1:46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58"/>
      <c r="S950" s="9"/>
      <c r="T950" s="9"/>
      <c r="U950" s="9"/>
      <c r="V950" s="9"/>
      <c r="W950" s="9"/>
      <c r="X950" s="9"/>
      <c r="Y950" s="9"/>
      <c r="Z950" s="9"/>
      <c r="AA950" s="9"/>
      <c r="AB950" s="9"/>
      <c r="AC950" s="9"/>
      <c r="AD950" s="9"/>
      <c r="AE950" s="9"/>
      <c r="AF950" s="9"/>
      <c r="AG950" s="9"/>
      <c r="AH950" s="9"/>
      <c r="AI950" s="9"/>
      <c r="AJ950" s="9"/>
      <c r="AK950" s="9"/>
      <c r="AL950" s="9"/>
      <c r="AM950" s="9"/>
      <c r="AN950" s="9"/>
      <c r="AO950" s="9"/>
      <c r="AP950" s="9"/>
      <c r="AQ950" s="9"/>
      <c r="AR950" s="9"/>
      <c r="AS950" s="9"/>
      <c r="AT950" s="9"/>
    </row>
    <row r="951" spans="1:46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58"/>
      <c r="S951" s="9"/>
      <c r="T951" s="9"/>
      <c r="U951" s="9"/>
      <c r="V951" s="9"/>
      <c r="W951" s="9"/>
      <c r="X951" s="9"/>
      <c r="Y951" s="9"/>
      <c r="Z951" s="9"/>
      <c r="AA951" s="9"/>
      <c r="AB951" s="9"/>
      <c r="AC951" s="9"/>
      <c r="AD951" s="9"/>
      <c r="AE951" s="9"/>
      <c r="AF951" s="9"/>
      <c r="AG951" s="9"/>
      <c r="AH951" s="9"/>
      <c r="AI951" s="9"/>
      <c r="AJ951" s="9"/>
      <c r="AK951" s="9"/>
      <c r="AL951" s="9"/>
      <c r="AM951" s="9"/>
      <c r="AN951" s="9"/>
      <c r="AO951" s="9"/>
      <c r="AP951" s="9"/>
      <c r="AQ951" s="9"/>
      <c r="AR951" s="9"/>
      <c r="AS951" s="9"/>
      <c r="AT951" s="9"/>
    </row>
    <row r="952" spans="1:46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58"/>
      <c r="S952" s="9"/>
      <c r="T952" s="9"/>
      <c r="U952" s="9"/>
      <c r="V952" s="9"/>
      <c r="W952" s="9"/>
      <c r="X952" s="9"/>
      <c r="Y952" s="9"/>
      <c r="Z952" s="9"/>
      <c r="AA952" s="9"/>
      <c r="AB952" s="9"/>
      <c r="AC952" s="9"/>
      <c r="AD952" s="9"/>
      <c r="AE952" s="9"/>
      <c r="AF952" s="9"/>
      <c r="AG952" s="9"/>
      <c r="AH952" s="9"/>
      <c r="AI952" s="9"/>
      <c r="AJ952" s="9"/>
      <c r="AK952" s="9"/>
      <c r="AL952" s="9"/>
      <c r="AM952" s="9"/>
      <c r="AN952" s="9"/>
      <c r="AO952" s="9"/>
      <c r="AP952" s="9"/>
      <c r="AQ952" s="9"/>
      <c r="AR952" s="9"/>
      <c r="AS952" s="9"/>
      <c r="AT952" s="9"/>
    </row>
    <row r="953" spans="1:46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58"/>
      <c r="S953" s="9"/>
      <c r="T953" s="9"/>
      <c r="U953" s="9"/>
      <c r="V953" s="9"/>
      <c r="W953" s="9"/>
      <c r="X953" s="9"/>
      <c r="Y953" s="9"/>
      <c r="Z953" s="9"/>
      <c r="AA953" s="9"/>
      <c r="AB953" s="9"/>
      <c r="AC953" s="9"/>
      <c r="AD953" s="9"/>
      <c r="AE953" s="9"/>
      <c r="AF953" s="9"/>
      <c r="AG953" s="9"/>
      <c r="AH953" s="9"/>
      <c r="AI953" s="9"/>
      <c r="AJ953" s="9"/>
      <c r="AK953" s="9"/>
      <c r="AL953" s="9"/>
      <c r="AM953" s="9"/>
      <c r="AN953" s="9"/>
      <c r="AO953" s="9"/>
      <c r="AP953" s="9"/>
      <c r="AQ953" s="9"/>
      <c r="AR953" s="9"/>
      <c r="AS953" s="9"/>
      <c r="AT953" s="9"/>
    </row>
    <row r="954" spans="1:46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58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9"/>
      <c r="AE954" s="9"/>
      <c r="AF954" s="9"/>
      <c r="AG954" s="9"/>
      <c r="AH954" s="9"/>
      <c r="AI954" s="9"/>
      <c r="AJ954" s="9"/>
      <c r="AK954" s="9"/>
      <c r="AL954" s="9"/>
      <c r="AM954" s="9"/>
      <c r="AN954" s="9"/>
      <c r="AO954" s="9"/>
      <c r="AP954" s="9"/>
      <c r="AQ954" s="9"/>
      <c r="AR954" s="9"/>
      <c r="AS954" s="9"/>
      <c r="AT954" s="9"/>
    </row>
    <row r="955" spans="1:46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58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  <c r="AD955" s="9"/>
      <c r="AE955" s="9"/>
      <c r="AF955" s="9"/>
      <c r="AG955" s="9"/>
      <c r="AH955" s="9"/>
      <c r="AI955" s="9"/>
      <c r="AJ955" s="9"/>
      <c r="AK955" s="9"/>
      <c r="AL955" s="9"/>
      <c r="AM955" s="9"/>
      <c r="AN955" s="9"/>
      <c r="AO955" s="9"/>
      <c r="AP955" s="9"/>
      <c r="AQ955" s="9"/>
      <c r="AR955" s="9"/>
      <c r="AS955" s="9"/>
      <c r="AT955" s="9"/>
    </row>
    <row r="956" spans="1:46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58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9"/>
      <c r="AE956" s="9"/>
      <c r="AF956" s="9"/>
      <c r="AG956" s="9"/>
      <c r="AH956" s="9"/>
      <c r="AI956" s="9"/>
      <c r="AJ956" s="9"/>
      <c r="AK956" s="9"/>
      <c r="AL956" s="9"/>
      <c r="AM956" s="9"/>
      <c r="AN956" s="9"/>
      <c r="AO956" s="9"/>
      <c r="AP956" s="9"/>
      <c r="AQ956" s="9"/>
      <c r="AR956" s="9"/>
      <c r="AS956" s="9"/>
      <c r="AT956" s="9"/>
    </row>
    <row r="957" spans="1:46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58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  <c r="AD957" s="9"/>
      <c r="AE957" s="9"/>
      <c r="AF957" s="9"/>
      <c r="AG957" s="9"/>
      <c r="AH957" s="9"/>
      <c r="AI957" s="9"/>
      <c r="AJ957" s="9"/>
      <c r="AK957" s="9"/>
      <c r="AL957" s="9"/>
      <c r="AM957" s="9"/>
      <c r="AN957" s="9"/>
      <c r="AO957" s="9"/>
      <c r="AP957" s="9"/>
      <c r="AQ957" s="9"/>
      <c r="AR957" s="9"/>
      <c r="AS957" s="9"/>
      <c r="AT957" s="9"/>
    </row>
    <row r="958" spans="1:46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58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  <c r="AE958" s="9"/>
      <c r="AF958" s="9"/>
      <c r="AG958" s="9"/>
      <c r="AH958" s="9"/>
      <c r="AI958" s="9"/>
      <c r="AJ958" s="9"/>
      <c r="AK958" s="9"/>
      <c r="AL958" s="9"/>
      <c r="AM958" s="9"/>
      <c r="AN958" s="9"/>
      <c r="AO958" s="9"/>
      <c r="AP958" s="9"/>
      <c r="AQ958" s="9"/>
      <c r="AR958" s="9"/>
      <c r="AS958" s="9"/>
      <c r="AT958" s="9"/>
    </row>
    <row r="959" spans="1:46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58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  <c r="AD959" s="9"/>
      <c r="AE959" s="9"/>
      <c r="AF959" s="9"/>
      <c r="AG959" s="9"/>
      <c r="AH959" s="9"/>
      <c r="AI959" s="9"/>
      <c r="AJ959" s="9"/>
      <c r="AK959" s="9"/>
      <c r="AL959" s="9"/>
      <c r="AM959" s="9"/>
      <c r="AN959" s="9"/>
      <c r="AO959" s="9"/>
      <c r="AP959" s="9"/>
      <c r="AQ959" s="9"/>
      <c r="AR959" s="9"/>
      <c r="AS959" s="9"/>
      <c r="AT959" s="9"/>
    </row>
    <row r="960" spans="1:46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58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  <c r="AD960" s="9"/>
      <c r="AE960" s="9"/>
      <c r="AF960" s="9"/>
      <c r="AG960" s="9"/>
      <c r="AH960" s="9"/>
      <c r="AI960" s="9"/>
      <c r="AJ960" s="9"/>
      <c r="AK960" s="9"/>
      <c r="AL960" s="9"/>
      <c r="AM960" s="9"/>
      <c r="AN960" s="9"/>
      <c r="AO960" s="9"/>
      <c r="AP960" s="9"/>
      <c r="AQ960" s="9"/>
      <c r="AR960" s="9"/>
      <c r="AS960" s="9"/>
      <c r="AT960" s="9"/>
    </row>
    <row r="961" spans="1:46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58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  <c r="AD961" s="9"/>
      <c r="AE961" s="9"/>
      <c r="AF961" s="9"/>
      <c r="AG961" s="9"/>
      <c r="AH961" s="9"/>
      <c r="AI961" s="9"/>
      <c r="AJ961" s="9"/>
      <c r="AK961" s="9"/>
      <c r="AL961" s="9"/>
      <c r="AM961" s="9"/>
      <c r="AN961" s="9"/>
      <c r="AO961" s="9"/>
      <c r="AP961" s="9"/>
      <c r="AQ961" s="9"/>
      <c r="AR961" s="9"/>
      <c r="AS961" s="9"/>
      <c r="AT961" s="9"/>
    </row>
    <row r="962" spans="1:46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58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  <c r="AD962" s="9"/>
      <c r="AE962" s="9"/>
      <c r="AF962" s="9"/>
      <c r="AG962" s="9"/>
      <c r="AH962" s="9"/>
      <c r="AI962" s="9"/>
      <c r="AJ962" s="9"/>
      <c r="AK962" s="9"/>
      <c r="AL962" s="9"/>
      <c r="AM962" s="9"/>
      <c r="AN962" s="9"/>
      <c r="AO962" s="9"/>
      <c r="AP962" s="9"/>
      <c r="AQ962" s="9"/>
      <c r="AR962" s="9"/>
      <c r="AS962" s="9"/>
      <c r="AT962" s="9"/>
    </row>
    <row r="963" spans="1:46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58"/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  <c r="AD963" s="9"/>
      <c r="AE963" s="9"/>
      <c r="AF963" s="9"/>
      <c r="AG963" s="9"/>
      <c r="AH963" s="9"/>
      <c r="AI963" s="9"/>
      <c r="AJ963" s="9"/>
      <c r="AK963" s="9"/>
      <c r="AL963" s="9"/>
      <c r="AM963" s="9"/>
      <c r="AN963" s="9"/>
      <c r="AO963" s="9"/>
      <c r="AP963" s="9"/>
      <c r="AQ963" s="9"/>
      <c r="AR963" s="9"/>
      <c r="AS963" s="9"/>
      <c r="AT963" s="9"/>
    </row>
    <row r="964" spans="1:46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58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  <c r="AE964" s="9"/>
      <c r="AF964" s="9"/>
      <c r="AG964" s="9"/>
      <c r="AH964" s="9"/>
      <c r="AI964" s="9"/>
      <c r="AJ964" s="9"/>
      <c r="AK964" s="9"/>
      <c r="AL964" s="9"/>
      <c r="AM964" s="9"/>
      <c r="AN964" s="9"/>
      <c r="AO964" s="9"/>
      <c r="AP964" s="9"/>
      <c r="AQ964" s="9"/>
      <c r="AR964" s="9"/>
      <c r="AS964" s="9"/>
      <c r="AT964" s="9"/>
    </row>
    <row r="965" spans="1:46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58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  <c r="AD965" s="9"/>
      <c r="AE965" s="9"/>
      <c r="AF965" s="9"/>
      <c r="AG965" s="9"/>
      <c r="AH965" s="9"/>
      <c r="AI965" s="9"/>
      <c r="AJ965" s="9"/>
      <c r="AK965" s="9"/>
      <c r="AL965" s="9"/>
      <c r="AM965" s="9"/>
      <c r="AN965" s="9"/>
      <c r="AO965" s="9"/>
      <c r="AP965" s="9"/>
      <c r="AQ965" s="9"/>
      <c r="AR965" s="9"/>
      <c r="AS965" s="9"/>
      <c r="AT965" s="9"/>
    </row>
    <row r="966" spans="1:46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58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  <c r="AD966" s="9"/>
      <c r="AE966" s="9"/>
      <c r="AF966" s="9"/>
      <c r="AG966" s="9"/>
      <c r="AH966" s="9"/>
      <c r="AI966" s="9"/>
      <c r="AJ966" s="9"/>
      <c r="AK966" s="9"/>
      <c r="AL966" s="9"/>
      <c r="AM966" s="9"/>
      <c r="AN966" s="9"/>
      <c r="AO966" s="9"/>
      <c r="AP966" s="9"/>
      <c r="AQ966" s="9"/>
      <c r="AR966" s="9"/>
      <c r="AS966" s="9"/>
      <c r="AT966" s="9"/>
    </row>
    <row r="967" spans="1:46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58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  <c r="AD967" s="9"/>
      <c r="AE967" s="9"/>
      <c r="AF967" s="9"/>
      <c r="AG967" s="9"/>
      <c r="AH967" s="9"/>
      <c r="AI967" s="9"/>
      <c r="AJ967" s="9"/>
      <c r="AK967" s="9"/>
      <c r="AL967" s="9"/>
      <c r="AM967" s="9"/>
      <c r="AN967" s="9"/>
      <c r="AO967" s="9"/>
      <c r="AP967" s="9"/>
      <c r="AQ967" s="9"/>
      <c r="AR967" s="9"/>
      <c r="AS967" s="9"/>
      <c r="AT967" s="9"/>
    </row>
    <row r="968" spans="1:46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58"/>
      <c r="S968" s="9"/>
      <c r="T968" s="9"/>
      <c r="U968" s="9"/>
      <c r="V968" s="9"/>
      <c r="W968" s="9"/>
      <c r="X968" s="9"/>
      <c r="Y968" s="9"/>
      <c r="Z968" s="9"/>
      <c r="AA968" s="9"/>
      <c r="AB968" s="9"/>
      <c r="AC968" s="9"/>
      <c r="AD968" s="9"/>
      <c r="AE968" s="9"/>
      <c r="AF968" s="9"/>
      <c r="AG968" s="9"/>
      <c r="AH968" s="9"/>
      <c r="AI968" s="9"/>
      <c r="AJ968" s="9"/>
      <c r="AK968" s="9"/>
      <c r="AL968" s="9"/>
      <c r="AM968" s="9"/>
      <c r="AN968" s="9"/>
      <c r="AO968" s="9"/>
      <c r="AP968" s="9"/>
      <c r="AQ968" s="9"/>
      <c r="AR968" s="9"/>
      <c r="AS968" s="9"/>
      <c r="AT968" s="9"/>
    </row>
    <row r="969" spans="1:46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58"/>
      <c r="S969" s="9"/>
      <c r="T969" s="9"/>
      <c r="U969" s="9"/>
      <c r="V969" s="9"/>
      <c r="W969" s="9"/>
      <c r="X969" s="9"/>
      <c r="Y969" s="9"/>
      <c r="Z969" s="9"/>
      <c r="AA969" s="9"/>
      <c r="AB969" s="9"/>
      <c r="AC969" s="9"/>
      <c r="AD969" s="9"/>
      <c r="AE969" s="9"/>
      <c r="AF969" s="9"/>
      <c r="AG969" s="9"/>
      <c r="AH969" s="9"/>
      <c r="AI969" s="9"/>
      <c r="AJ969" s="9"/>
      <c r="AK969" s="9"/>
      <c r="AL969" s="9"/>
      <c r="AM969" s="9"/>
      <c r="AN969" s="9"/>
      <c r="AO969" s="9"/>
      <c r="AP969" s="9"/>
      <c r="AQ969" s="9"/>
      <c r="AR969" s="9"/>
      <c r="AS969" s="9"/>
      <c r="AT969" s="9"/>
    </row>
    <row r="970" spans="1:46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58"/>
      <c r="S970" s="9"/>
      <c r="T970" s="9"/>
      <c r="U970" s="9"/>
      <c r="V970" s="9"/>
      <c r="W970" s="9"/>
      <c r="X970" s="9"/>
      <c r="Y970" s="9"/>
      <c r="Z970" s="9"/>
      <c r="AA970" s="9"/>
      <c r="AB970" s="9"/>
      <c r="AC970" s="9"/>
      <c r="AD970" s="9"/>
      <c r="AE970" s="9"/>
      <c r="AF970" s="9"/>
      <c r="AG970" s="9"/>
      <c r="AH970" s="9"/>
      <c r="AI970" s="9"/>
      <c r="AJ970" s="9"/>
      <c r="AK970" s="9"/>
      <c r="AL970" s="9"/>
      <c r="AM970" s="9"/>
      <c r="AN970" s="9"/>
      <c r="AO970" s="9"/>
      <c r="AP970" s="9"/>
      <c r="AQ970" s="9"/>
      <c r="AR970" s="9"/>
      <c r="AS970" s="9"/>
      <c r="AT970" s="9"/>
    </row>
    <row r="971" spans="1:46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58"/>
      <c r="S971" s="9"/>
      <c r="T971" s="9"/>
      <c r="U971" s="9"/>
      <c r="V971" s="9"/>
      <c r="W971" s="9"/>
      <c r="X971" s="9"/>
      <c r="Y971" s="9"/>
      <c r="Z971" s="9"/>
      <c r="AA971" s="9"/>
      <c r="AB971" s="9"/>
      <c r="AC971" s="9"/>
      <c r="AD971" s="9"/>
      <c r="AE971" s="9"/>
      <c r="AF971" s="9"/>
      <c r="AG971" s="9"/>
      <c r="AH971" s="9"/>
      <c r="AI971" s="9"/>
      <c r="AJ971" s="9"/>
      <c r="AK971" s="9"/>
      <c r="AL971" s="9"/>
      <c r="AM971" s="9"/>
      <c r="AN971" s="9"/>
      <c r="AO971" s="9"/>
      <c r="AP971" s="9"/>
      <c r="AQ971" s="9"/>
      <c r="AR971" s="9"/>
      <c r="AS971" s="9"/>
      <c r="AT971" s="9"/>
    </row>
    <row r="972" spans="1:46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58"/>
      <c r="S972" s="9"/>
      <c r="T972" s="9"/>
      <c r="U972" s="9"/>
      <c r="V972" s="9"/>
      <c r="W972" s="9"/>
      <c r="X972" s="9"/>
      <c r="Y972" s="9"/>
      <c r="Z972" s="9"/>
      <c r="AA972" s="9"/>
      <c r="AB972" s="9"/>
      <c r="AC972" s="9"/>
      <c r="AD972" s="9"/>
      <c r="AE972" s="9"/>
      <c r="AF972" s="9"/>
      <c r="AG972" s="9"/>
      <c r="AH972" s="9"/>
      <c r="AI972" s="9"/>
      <c r="AJ972" s="9"/>
      <c r="AK972" s="9"/>
      <c r="AL972" s="9"/>
      <c r="AM972" s="9"/>
      <c r="AN972" s="9"/>
      <c r="AO972" s="9"/>
      <c r="AP972" s="9"/>
      <c r="AQ972" s="9"/>
      <c r="AR972" s="9"/>
      <c r="AS972" s="9"/>
      <c r="AT972" s="9"/>
    </row>
    <row r="973" spans="1:46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58"/>
      <c r="S973" s="9"/>
      <c r="T973" s="9"/>
      <c r="U973" s="9"/>
      <c r="V973" s="9"/>
      <c r="W973" s="9"/>
      <c r="X973" s="9"/>
      <c r="Y973" s="9"/>
      <c r="Z973" s="9"/>
      <c r="AA973" s="9"/>
      <c r="AB973" s="9"/>
      <c r="AC973" s="9"/>
      <c r="AD973" s="9"/>
      <c r="AE973" s="9"/>
      <c r="AF973" s="9"/>
      <c r="AG973" s="9"/>
      <c r="AH973" s="9"/>
      <c r="AI973" s="9"/>
      <c r="AJ973" s="9"/>
      <c r="AK973" s="9"/>
      <c r="AL973" s="9"/>
      <c r="AM973" s="9"/>
      <c r="AN973" s="9"/>
      <c r="AO973" s="9"/>
      <c r="AP973" s="9"/>
      <c r="AQ973" s="9"/>
      <c r="AR973" s="9"/>
      <c r="AS973" s="9"/>
      <c r="AT973" s="9"/>
    </row>
    <row r="974" spans="1:46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58"/>
      <c r="S974" s="9"/>
      <c r="T974" s="9"/>
      <c r="U974" s="9"/>
      <c r="V974" s="9"/>
      <c r="W974" s="9"/>
      <c r="X974" s="9"/>
      <c r="Y974" s="9"/>
      <c r="Z974" s="9"/>
      <c r="AA974" s="9"/>
      <c r="AB974" s="9"/>
      <c r="AC974" s="9"/>
      <c r="AD974" s="9"/>
      <c r="AE974" s="9"/>
      <c r="AF974" s="9"/>
      <c r="AG974" s="9"/>
      <c r="AH974" s="9"/>
      <c r="AI974" s="9"/>
      <c r="AJ974" s="9"/>
      <c r="AK974" s="9"/>
      <c r="AL974" s="9"/>
      <c r="AM974" s="9"/>
      <c r="AN974" s="9"/>
      <c r="AO974" s="9"/>
      <c r="AP974" s="9"/>
      <c r="AQ974" s="9"/>
      <c r="AR974" s="9"/>
      <c r="AS974" s="9"/>
      <c r="AT974" s="9"/>
    </row>
    <row r="975" spans="1:46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58"/>
      <c r="S975" s="9"/>
      <c r="T975" s="9"/>
      <c r="U975" s="9"/>
      <c r="V975" s="9"/>
      <c r="W975" s="9"/>
      <c r="X975" s="9"/>
      <c r="Y975" s="9"/>
      <c r="Z975" s="9"/>
      <c r="AA975" s="9"/>
      <c r="AB975" s="9"/>
      <c r="AC975" s="9"/>
      <c r="AD975" s="9"/>
      <c r="AE975" s="9"/>
      <c r="AF975" s="9"/>
      <c r="AG975" s="9"/>
      <c r="AH975" s="9"/>
      <c r="AI975" s="9"/>
      <c r="AJ975" s="9"/>
      <c r="AK975" s="9"/>
      <c r="AL975" s="9"/>
      <c r="AM975" s="9"/>
      <c r="AN975" s="9"/>
      <c r="AO975" s="9"/>
      <c r="AP975" s="9"/>
      <c r="AQ975" s="9"/>
      <c r="AR975" s="9"/>
      <c r="AS975" s="9"/>
      <c r="AT975" s="9"/>
    </row>
    <row r="976" spans="1:46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58"/>
      <c r="S976" s="9"/>
      <c r="T976" s="9"/>
      <c r="U976" s="9"/>
      <c r="V976" s="9"/>
      <c r="W976" s="9"/>
      <c r="X976" s="9"/>
      <c r="Y976" s="9"/>
      <c r="Z976" s="9"/>
      <c r="AA976" s="9"/>
      <c r="AB976" s="9"/>
      <c r="AC976" s="9"/>
      <c r="AD976" s="9"/>
      <c r="AE976" s="9"/>
      <c r="AF976" s="9"/>
      <c r="AG976" s="9"/>
      <c r="AH976" s="9"/>
      <c r="AI976" s="9"/>
      <c r="AJ976" s="9"/>
      <c r="AK976" s="9"/>
      <c r="AL976" s="9"/>
      <c r="AM976" s="9"/>
      <c r="AN976" s="9"/>
      <c r="AO976" s="9"/>
      <c r="AP976" s="9"/>
      <c r="AQ976" s="9"/>
      <c r="AR976" s="9"/>
      <c r="AS976" s="9"/>
      <c r="AT976" s="9"/>
    </row>
    <row r="977" spans="1:46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58"/>
      <c r="S977" s="9"/>
      <c r="T977" s="9"/>
      <c r="U977" s="9"/>
      <c r="V977" s="9"/>
      <c r="W977" s="9"/>
      <c r="X977" s="9"/>
      <c r="Y977" s="9"/>
      <c r="Z977" s="9"/>
      <c r="AA977" s="9"/>
      <c r="AB977" s="9"/>
      <c r="AC977" s="9"/>
      <c r="AD977" s="9"/>
      <c r="AE977" s="9"/>
      <c r="AF977" s="9"/>
      <c r="AG977" s="9"/>
      <c r="AH977" s="9"/>
      <c r="AI977" s="9"/>
      <c r="AJ977" s="9"/>
      <c r="AK977" s="9"/>
      <c r="AL977" s="9"/>
      <c r="AM977" s="9"/>
      <c r="AN977" s="9"/>
      <c r="AO977" s="9"/>
      <c r="AP977" s="9"/>
      <c r="AQ977" s="9"/>
      <c r="AR977" s="9"/>
      <c r="AS977" s="9"/>
      <c r="AT977" s="9"/>
    </row>
    <row r="978" spans="1:46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58"/>
      <c r="S978" s="9"/>
      <c r="T978" s="9"/>
      <c r="U978" s="9"/>
      <c r="V978" s="9"/>
      <c r="W978" s="9"/>
      <c r="X978" s="9"/>
      <c r="Y978" s="9"/>
      <c r="Z978" s="9"/>
      <c r="AA978" s="9"/>
      <c r="AB978" s="9"/>
      <c r="AC978" s="9"/>
      <c r="AD978" s="9"/>
      <c r="AE978" s="9"/>
      <c r="AF978" s="9"/>
      <c r="AG978" s="9"/>
      <c r="AH978" s="9"/>
      <c r="AI978" s="9"/>
      <c r="AJ978" s="9"/>
      <c r="AK978" s="9"/>
      <c r="AL978" s="9"/>
      <c r="AM978" s="9"/>
      <c r="AN978" s="9"/>
      <c r="AO978" s="9"/>
      <c r="AP978" s="9"/>
      <c r="AQ978" s="9"/>
      <c r="AR978" s="9"/>
      <c r="AS978" s="9"/>
      <c r="AT978" s="9"/>
    </row>
    <row r="979" spans="1:46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58"/>
      <c r="S979" s="9"/>
      <c r="T979" s="9"/>
      <c r="U979" s="9"/>
      <c r="V979" s="9"/>
      <c r="W979" s="9"/>
      <c r="X979" s="9"/>
      <c r="Y979" s="9"/>
      <c r="Z979" s="9"/>
      <c r="AA979" s="9"/>
      <c r="AB979" s="9"/>
      <c r="AC979" s="9"/>
      <c r="AD979" s="9"/>
      <c r="AE979" s="9"/>
      <c r="AF979" s="9"/>
      <c r="AG979" s="9"/>
      <c r="AH979" s="9"/>
      <c r="AI979" s="9"/>
      <c r="AJ979" s="9"/>
      <c r="AK979" s="9"/>
      <c r="AL979" s="9"/>
      <c r="AM979" s="9"/>
      <c r="AN979" s="9"/>
      <c r="AO979" s="9"/>
      <c r="AP979" s="9"/>
      <c r="AQ979" s="9"/>
      <c r="AR979" s="9"/>
      <c r="AS979" s="9"/>
      <c r="AT979" s="9"/>
    </row>
    <row r="980" spans="1:46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58"/>
      <c r="S980" s="9"/>
      <c r="T980" s="9"/>
      <c r="U980" s="9"/>
      <c r="V980" s="9"/>
      <c r="W980" s="9"/>
      <c r="X980" s="9"/>
      <c r="Y980" s="9"/>
      <c r="Z980" s="9"/>
      <c r="AA980" s="9"/>
      <c r="AB980" s="9"/>
      <c r="AC980" s="9"/>
      <c r="AD980" s="9"/>
      <c r="AE980" s="9"/>
      <c r="AF980" s="9"/>
      <c r="AG980" s="9"/>
      <c r="AH980" s="9"/>
      <c r="AI980" s="9"/>
      <c r="AJ980" s="9"/>
      <c r="AK980" s="9"/>
      <c r="AL980" s="9"/>
      <c r="AM980" s="9"/>
      <c r="AN980" s="9"/>
      <c r="AO980" s="9"/>
      <c r="AP980" s="9"/>
      <c r="AQ980" s="9"/>
      <c r="AR980" s="9"/>
      <c r="AS980" s="9"/>
      <c r="AT980" s="9"/>
    </row>
    <row r="981" spans="1:46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58"/>
      <c r="S981" s="9"/>
      <c r="T981" s="9"/>
      <c r="U981" s="9"/>
      <c r="V981" s="9"/>
      <c r="W981" s="9"/>
      <c r="X981" s="9"/>
      <c r="Y981" s="9"/>
      <c r="Z981" s="9"/>
      <c r="AA981" s="9"/>
      <c r="AB981" s="9"/>
      <c r="AC981" s="9"/>
      <c r="AD981" s="9"/>
      <c r="AE981" s="9"/>
      <c r="AF981" s="9"/>
      <c r="AG981" s="9"/>
      <c r="AH981" s="9"/>
      <c r="AI981" s="9"/>
      <c r="AJ981" s="9"/>
      <c r="AK981" s="9"/>
      <c r="AL981" s="9"/>
      <c r="AM981" s="9"/>
      <c r="AN981" s="9"/>
      <c r="AO981" s="9"/>
      <c r="AP981" s="9"/>
      <c r="AQ981" s="9"/>
      <c r="AR981" s="9"/>
      <c r="AS981" s="9"/>
      <c r="AT981" s="9"/>
    </row>
    <row r="982" spans="1:46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58"/>
      <c r="S982" s="9"/>
      <c r="T982" s="9"/>
      <c r="U982" s="9"/>
      <c r="V982" s="9"/>
      <c r="W982" s="9"/>
      <c r="X982" s="9"/>
      <c r="Y982" s="9"/>
      <c r="Z982" s="9"/>
      <c r="AA982" s="9"/>
      <c r="AB982" s="9"/>
      <c r="AC982" s="9"/>
      <c r="AD982" s="9"/>
      <c r="AE982" s="9"/>
      <c r="AF982" s="9"/>
      <c r="AG982" s="9"/>
      <c r="AH982" s="9"/>
      <c r="AI982" s="9"/>
      <c r="AJ982" s="9"/>
      <c r="AK982" s="9"/>
      <c r="AL982" s="9"/>
      <c r="AM982" s="9"/>
      <c r="AN982" s="9"/>
      <c r="AO982" s="9"/>
      <c r="AP982" s="9"/>
      <c r="AQ982" s="9"/>
      <c r="AR982" s="9"/>
      <c r="AS982" s="9"/>
      <c r="AT982" s="9"/>
    </row>
    <row r="983" spans="1:46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58"/>
      <c r="S983" s="9"/>
      <c r="T983" s="9"/>
      <c r="U983" s="9"/>
      <c r="V983" s="9"/>
      <c r="W983" s="9"/>
      <c r="X983" s="9"/>
      <c r="Y983" s="9"/>
      <c r="Z983" s="9"/>
      <c r="AA983" s="9"/>
      <c r="AB983" s="9"/>
      <c r="AC983" s="9"/>
      <c r="AD983" s="9"/>
      <c r="AE983" s="9"/>
      <c r="AF983" s="9"/>
      <c r="AG983" s="9"/>
      <c r="AH983" s="9"/>
      <c r="AI983" s="9"/>
      <c r="AJ983" s="9"/>
      <c r="AK983" s="9"/>
      <c r="AL983" s="9"/>
      <c r="AM983" s="9"/>
      <c r="AN983" s="9"/>
      <c r="AO983" s="9"/>
      <c r="AP983" s="9"/>
      <c r="AQ983" s="9"/>
      <c r="AR983" s="9"/>
      <c r="AS983" s="9"/>
      <c r="AT983" s="9"/>
    </row>
    <row r="984" spans="1:46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58"/>
      <c r="S984" s="9"/>
      <c r="T984" s="9"/>
      <c r="U984" s="9"/>
      <c r="V984" s="9"/>
      <c r="W984" s="9"/>
      <c r="X984" s="9"/>
      <c r="Y984" s="9"/>
      <c r="Z984" s="9"/>
      <c r="AA984" s="9"/>
      <c r="AB984" s="9"/>
      <c r="AC984" s="9"/>
      <c r="AD984" s="9"/>
      <c r="AE984" s="9"/>
      <c r="AF984" s="9"/>
      <c r="AG984" s="9"/>
      <c r="AH984" s="9"/>
      <c r="AI984" s="9"/>
      <c r="AJ984" s="9"/>
      <c r="AK984" s="9"/>
      <c r="AL984" s="9"/>
      <c r="AM984" s="9"/>
      <c r="AN984" s="9"/>
      <c r="AO984" s="9"/>
      <c r="AP984" s="9"/>
      <c r="AQ984" s="9"/>
      <c r="AR984" s="9"/>
      <c r="AS984" s="9"/>
      <c r="AT984" s="9"/>
    </row>
    <row r="985" spans="1:46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58"/>
      <c r="S985" s="9"/>
      <c r="T985" s="9"/>
      <c r="U985" s="9"/>
      <c r="V985" s="9"/>
      <c r="W985" s="9"/>
      <c r="X985" s="9"/>
      <c r="Y985" s="9"/>
      <c r="Z985" s="9"/>
      <c r="AA985" s="9"/>
      <c r="AB985" s="9"/>
      <c r="AC985" s="9"/>
      <c r="AD985" s="9"/>
      <c r="AE985" s="9"/>
      <c r="AF985" s="9"/>
      <c r="AG985" s="9"/>
      <c r="AH985" s="9"/>
      <c r="AI985" s="9"/>
      <c r="AJ985" s="9"/>
      <c r="AK985" s="9"/>
      <c r="AL985" s="9"/>
      <c r="AM985" s="9"/>
      <c r="AN985" s="9"/>
      <c r="AO985" s="9"/>
      <c r="AP985" s="9"/>
      <c r="AQ985" s="9"/>
      <c r="AR985" s="9"/>
      <c r="AS985" s="9"/>
      <c r="AT985" s="9"/>
    </row>
    <row r="986" spans="1:46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58"/>
      <c r="S986" s="9"/>
      <c r="T986" s="9"/>
      <c r="U986" s="9"/>
      <c r="V986" s="9"/>
      <c r="W986" s="9"/>
      <c r="X986" s="9"/>
      <c r="Y986" s="9"/>
      <c r="Z986" s="9"/>
      <c r="AA986" s="9"/>
      <c r="AB986" s="9"/>
      <c r="AC986" s="9"/>
      <c r="AD986" s="9"/>
      <c r="AE986" s="9"/>
      <c r="AF986" s="9"/>
      <c r="AG986" s="9"/>
      <c r="AH986" s="9"/>
      <c r="AI986" s="9"/>
      <c r="AJ986" s="9"/>
      <c r="AK986" s="9"/>
      <c r="AL986" s="9"/>
      <c r="AM986" s="9"/>
      <c r="AN986" s="9"/>
      <c r="AO986" s="9"/>
      <c r="AP986" s="9"/>
      <c r="AQ986" s="9"/>
      <c r="AR986" s="9"/>
      <c r="AS986" s="9"/>
      <c r="AT986" s="9"/>
    </row>
    <row r="987" spans="1:46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58"/>
      <c r="S987" s="9"/>
      <c r="T987" s="9"/>
      <c r="U987" s="9"/>
      <c r="V987" s="9"/>
      <c r="W987" s="9"/>
      <c r="X987" s="9"/>
      <c r="Y987" s="9"/>
      <c r="Z987" s="9"/>
      <c r="AA987" s="9"/>
      <c r="AB987" s="9"/>
      <c r="AC987" s="9"/>
      <c r="AD987" s="9"/>
      <c r="AE987" s="9"/>
      <c r="AF987" s="9"/>
      <c r="AG987" s="9"/>
      <c r="AH987" s="9"/>
      <c r="AI987" s="9"/>
      <c r="AJ987" s="9"/>
      <c r="AK987" s="9"/>
      <c r="AL987" s="9"/>
      <c r="AM987" s="9"/>
      <c r="AN987" s="9"/>
      <c r="AO987" s="9"/>
      <c r="AP987" s="9"/>
      <c r="AQ987" s="9"/>
      <c r="AR987" s="9"/>
      <c r="AS987" s="9"/>
      <c r="AT987" s="9"/>
    </row>
    <row r="988" spans="1:46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58"/>
      <c r="S988" s="9"/>
      <c r="T988" s="9"/>
      <c r="U988" s="9"/>
      <c r="V988" s="9"/>
      <c r="W988" s="9"/>
      <c r="X988" s="9"/>
      <c r="Y988" s="9"/>
      <c r="Z988" s="9"/>
      <c r="AA988" s="9"/>
      <c r="AB988" s="9"/>
      <c r="AC988" s="9"/>
      <c r="AD988" s="9"/>
      <c r="AE988" s="9"/>
      <c r="AF988" s="9"/>
      <c r="AG988" s="9"/>
      <c r="AH988" s="9"/>
      <c r="AI988" s="9"/>
      <c r="AJ988" s="9"/>
      <c r="AK988" s="9"/>
      <c r="AL988" s="9"/>
      <c r="AM988" s="9"/>
      <c r="AN988" s="9"/>
      <c r="AO988" s="9"/>
      <c r="AP988" s="9"/>
      <c r="AQ988" s="9"/>
      <c r="AR988" s="9"/>
      <c r="AS988" s="9"/>
      <c r="AT988" s="9"/>
    </row>
    <row r="989" spans="1:46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58"/>
      <c r="S989" s="9"/>
      <c r="T989" s="9"/>
      <c r="U989" s="9"/>
      <c r="V989" s="9"/>
      <c r="W989" s="9"/>
      <c r="X989" s="9"/>
      <c r="Y989" s="9"/>
      <c r="Z989" s="9"/>
      <c r="AA989" s="9"/>
      <c r="AB989" s="9"/>
      <c r="AC989" s="9"/>
      <c r="AD989" s="9"/>
      <c r="AE989" s="9"/>
      <c r="AF989" s="9"/>
      <c r="AG989" s="9"/>
      <c r="AH989" s="9"/>
      <c r="AI989" s="9"/>
      <c r="AJ989" s="9"/>
      <c r="AK989" s="9"/>
      <c r="AL989" s="9"/>
      <c r="AM989" s="9"/>
      <c r="AN989" s="9"/>
      <c r="AO989" s="9"/>
      <c r="AP989" s="9"/>
      <c r="AQ989" s="9"/>
      <c r="AR989" s="9"/>
      <c r="AS989" s="9"/>
      <c r="AT989" s="9"/>
    </row>
    <row r="990" spans="1:46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58"/>
      <c r="S990" s="9"/>
      <c r="T990" s="9"/>
      <c r="U990" s="9"/>
      <c r="V990" s="9"/>
      <c r="W990" s="9"/>
      <c r="X990" s="9"/>
      <c r="Y990" s="9"/>
      <c r="Z990" s="9"/>
      <c r="AA990" s="9"/>
      <c r="AB990" s="9"/>
      <c r="AC990" s="9"/>
      <c r="AD990" s="9"/>
      <c r="AE990" s="9"/>
      <c r="AF990" s="9"/>
      <c r="AG990" s="9"/>
      <c r="AH990" s="9"/>
      <c r="AI990" s="9"/>
      <c r="AJ990" s="9"/>
      <c r="AK990" s="9"/>
      <c r="AL990" s="9"/>
      <c r="AM990" s="9"/>
      <c r="AN990" s="9"/>
      <c r="AO990" s="9"/>
      <c r="AP990" s="9"/>
      <c r="AQ990" s="9"/>
      <c r="AR990" s="9"/>
      <c r="AS990" s="9"/>
      <c r="AT990" s="9"/>
    </row>
    <row r="991" spans="1:46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58"/>
      <c r="S991" s="9"/>
      <c r="T991" s="9"/>
      <c r="U991" s="9"/>
      <c r="V991" s="9"/>
      <c r="W991" s="9"/>
      <c r="X991" s="9"/>
      <c r="Y991" s="9"/>
      <c r="Z991" s="9"/>
      <c r="AA991" s="9"/>
      <c r="AB991" s="9"/>
      <c r="AC991" s="9"/>
      <c r="AD991" s="9"/>
      <c r="AE991" s="9"/>
      <c r="AF991" s="9"/>
      <c r="AG991" s="9"/>
      <c r="AH991" s="9"/>
      <c r="AI991" s="9"/>
      <c r="AJ991" s="9"/>
      <c r="AK991" s="9"/>
      <c r="AL991" s="9"/>
      <c r="AM991" s="9"/>
      <c r="AN991" s="9"/>
      <c r="AO991" s="9"/>
      <c r="AP991" s="9"/>
      <c r="AQ991" s="9"/>
      <c r="AR991" s="9"/>
      <c r="AS991" s="9"/>
      <c r="AT991" s="9"/>
    </row>
    <row r="992" spans="1:46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58"/>
      <c r="S992" s="9"/>
      <c r="T992" s="9"/>
      <c r="U992" s="9"/>
      <c r="V992" s="9"/>
      <c r="W992" s="9"/>
      <c r="X992" s="9"/>
      <c r="Y992" s="9"/>
      <c r="Z992" s="9"/>
      <c r="AA992" s="9"/>
      <c r="AB992" s="9"/>
      <c r="AC992" s="9"/>
      <c r="AD992" s="9"/>
      <c r="AE992" s="9"/>
      <c r="AF992" s="9"/>
      <c r="AG992" s="9"/>
      <c r="AH992" s="9"/>
      <c r="AI992" s="9"/>
      <c r="AJ992" s="9"/>
      <c r="AK992" s="9"/>
      <c r="AL992" s="9"/>
      <c r="AM992" s="9"/>
      <c r="AN992" s="9"/>
      <c r="AO992" s="9"/>
      <c r="AP992" s="9"/>
      <c r="AQ992" s="9"/>
      <c r="AR992" s="9"/>
      <c r="AS992" s="9"/>
      <c r="AT992" s="9"/>
    </row>
    <row r="993" spans="1:46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58"/>
      <c r="S993" s="9"/>
      <c r="T993" s="9"/>
      <c r="U993" s="9"/>
      <c r="V993" s="9"/>
      <c r="W993" s="9"/>
      <c r="X993" s="9"/>
      <c r="Y993" s="9"/>
      <c r="Z993" s="9"/>
      <c r="AA993" s="9"/>
      <c r="AB993" s="9"/>
      <c r="AC993" s="9"/>
      <c r="AD993" s="9"/>
      <c r="AE993" s="9"/>
      <c r="AF993" s="9"/>
      <c r="AG993" s="9"/>
      <c r="AH993" s="9"/>
      <c r="AI993" s="9"/>
      <c r="AJ993" s="9"/>
      <c r="AK993" s="9"/>
      <c r="AL993" s="9"/>
      <c r="AM993" s="9"/>
      <c r="AN993" s="9"/>
      <c r="AO993" s="9"/>
      <c r="AP993" s="9"/>
      <c r="AQ993" s="9"/>
      <c r="AR993" s="9"/>
      <c r="AS993" s="9"/>
      <c r="AT993" s="9"/>
    </row>
    <row r="994" spans="1:46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58"/>
      <c r="S994" s="9"/>
      <c r="T994" s="9"/>
      <c r="U994" s="9"/>
      <c r="V994" s="9"/>
      <c r="W994" s="9"/>
      <c r="X994" s="9"/>
      <c r="Y994" s="9"/>
      <c r="Z994" s="9"/>
      <c r="AA994" s="9"/>
      <c r="AB994" s="9"/>
      <c r="AC994" s="9"/>
      <c r="AD994" s="9"/>
      <c r="AE994" s="9"/>
      <c r="AF994" s="9"/>
      <c r="AG994" s="9"/>
      <c r="AH994" s="9"/>
      <c r="AI994" s="9"/>
      <c r="AJ994" s="9"/>
      <c r="AK994" s="9"/>
      <c r="AL994" s="9"/>
      <c r="AM994" s="9"/>
      <c r="AN994" s="9"/>
      <c r="AO994" s="9"/>
      <c r="AP994" s="9"/>
      <c r="AQ994" s="9"/>
      <c r="AR994" s="9"/>
      <c r="AS994" s="9"/>
      <c r="AT994" s="9"/>
    </row>
    <row r="995" spans="1:46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58"/>
      <c r="S995" s="9"/>
      <c r="T995" s="9"/>
      <c r="U995" s="9"/>
      <c r="V995" s="9"/>
      <c r="W995" s="9"/>
      <c r="X995" s="9"/>
      <c r="Y995" s="9"/>
      <c r="Z995" s="9"/>
      <c r="AA995" s="9"/>
      <c r="AB995" s="9"/>
      <c r="AC995" s="9"/>
      <c r="AD995" s="9"/>
      <c r="AE995" s="9"/>
      <c r="AF995" s="9"/>
      <c r="AG995" s="9"/>
      <c r="AH995" s="9"/>
      <c r="AI995" s="9"/>
      <c r="AJ995" s="9"/>
      <c r="AK995" s="9"/>
      <c r="AL995" s="9"/>
      <c r="AM995" s="9"/>
      <c r="AN995" s="9"/>
      <c r="AO995" s="9"/>
      <c r="AP995" s="9"/>
      <c r="AQ995" s="9"/>
      <c r="AR995" s="9"/>
      <c r="AS995" s="9"/>
      <c r="AT995" s="9"/>
    </row>
    <row r="996" spans="1:46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58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  <c r="AD996" s="9"/>
      <c r="AE996" s="9"/>
      <c r="AF996" s="9"/>
      <c r="AG996" s="9"/>
      <c r="AH996" s="9"/>
      <c r="AI996" s="9"/>
      <c r="AJ996" s="9"/>
      <c r="AK996" s="9"/>
      <c r="AL996" s="9"/>
      <c r="AM996" s="9"/>
      <c r="AN996" s="9"/>
      <c r="AO996" s="9"/>
      <c r="AP996" s="9"/>
      <c r="AQ996" s="9"/>
      <c r="AR996" s="9"/>
      <c r="AS996" s="9"/>
      <c r="AT996" s="9"/>
    </row>
    <row r="997" spans="1:46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58"/>
      <c r="S997" s="9"/>
      <c r="T997" s="9"/>
      <c r="U997" s="9"/>
      <c r="V997" s="9"/>
      <c r="W997" s="9"/>
      <c r="X997" s="9"/>
      <c r="Y997" s="9"/>
      <c r="Z997" s="9"/>
      <c r="AA997" s="9"/>
      <c r="AB997" s="9"/>
      <c r="AC997" s="9"/>
      <c r="AD997" s="9"/>
      <c r="AE997" s="9"/>
      <c r="AF997" s="9"/>
      <c r="AG997" s="9"/>
      <c r="AH997" s="9"/>
      <c r="AI997" s="9"/>
      <c r="AJ997" s="9"/>
      <c r="AK997" s="9"/>
      <c r="AL997" s="9"/>
      <c r="AM997" s="9"/>
      <c r="AN997" s="9"/>
      <c r="AO997" s="9"/>
      <c r="AP997" s="9"/>
      <c r="AQ997" s="9"/>
      <c r="AR997" s="9"/>
      <c r="AS997" s="9"/>
      <c r="AT997" s="9"/>
    </row>
    <row r="998" spans="1:46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58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  <c r="AD998" s="9"/>
      <c r="AE998" s="9"/>
      <c r="AF998" s="9"/>
      <c r="AG998" s="9"/>
      <c r="AH998" s="9"/>
      <c r="AI998" s="9"/>
      <c r="AJ998" s="9"/>
      <c r="AK998" s="9"/>
      <c r="AL998" s="9"/>
      <c r="AM998" s="9"/>
      <c r="AN998" s="9"/>
      <c r="AO998" s="9"/>
      <c r="AP998" s="9"/>
      <c r="AQ998" s="9"/>
      <c r="AR998" s="9"/>
      <c r="AS998" s="9"/>
      <c r="AT998" s="9"/>
    </row>
    <row r="999" spans="1:46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58"/>
      <c r="S999" s="9"/>
      <c r="T999" s="9"/>
      <c r="U999" s="9"/>
      <c r="V999" s="9"/>
      <c r="W999" s="9"/>
      <c r="X999" s="9"/>
      <c r="Y999" s="9"/>
      <c r="Z999" s="9"/>
      <c r="AA999" s="9"/>
      <c r="AB999" s="9"/>
      <c r="AC999" s="9"/>
      <c r="AD999" s="9"/>
      <c r="AE999" s="9"/>
      <c r="AF999" s="9"/>
      <c r="AG999" s="9"/>
      <c r="AH999" s="9"/>
      <c r="AI999" s="9"/>
      <c r="AJ999" s="9"/>
      <c r="AK999" s="9"/>
      <c r="AL999" s="9"/>
      <c r="AM999" s="9"/>
      <c r="AN999" s="9"/>
      <c r="AO999" s="9"/>
      <c r="AP999" s="9"/>
      <c r="AQ999" s="9"/>
      <c r="AR999" s="9"/>
      <c r="AS999" s="9"/>
      <c r="AT999" s="9"/>
    </row>
    <row r="1000" spans="1:46" x14ac:dyDescent="0.2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58"/>
      <c r="S1000" s="9"/>
      <c r="T1000" s="9"/>
      <c r="U1000" s="9"/>
      <c r="V1000" s="9"/>
      <c r="W1000" s="9"/>
      <c r="X1000" s="9"/>
      <c r="Y1000" s="9"/>
      <c r="Z1000" s="9"/>
      <c r="AA1000" s="9"/>
      <c r="AB1000" s="9"/>
      <c r="AC1000" s="9"/>
      <c r="AD1000" s="9"/>
      <c r="AE1000" s="9"/>
      <c r="AF1000" s="9"/>
      <c r="AG1000" s="9"/>
      <c r="AH1000" s="9"/>
      <c r="AI1000" s="9"/>
      <c r="AJ1000" s="9"/>
      <c r="AK1000" s="9"/>
      <c r="AL1000" s="9"/>
      <c r="AM1000" s="9"/>
      <c r="AN1000" s="9"/>
      <c r="AO1000" s="9"/>
      <c r="AP1000" s="9"/>
      <c r="AQ1000" s="9"/>
      <c r="AR1000" s="9"/>
      <c r="AS1000" s="9"/>
      <c r="AT1000" s="9"/>
    </row>
    <row r="1001" spans="1:46" x14ac:dyDescent="0.25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58"/>
      <c r="S1001" s="9"/>
      <c r="T1001" s="9"/>
      <c r="U1001" s="9"/>
      <c r="V1001" s="9"/>
      <c r="W1001" s="9"/>
      <c r="X1001" s="9"/>
      <c r="Y1001" s="9"/>
      <c r="Z1001" s="9"/>
      <c r="AA1001" s="9"/>
      <c r="AB1001" s="9"/>
      <c r="AC1001" s="9"/>
      <c r="AD1001" s="9"/>
      <c r="AE1001" s="9"/>
      <c r="AF1001" s="9"/>
      <c r="AG1001" s="9"/>
      <c r="AH1001" s="9"/>
      <c r="AI1001" s="9"/>
      <c r="AJ1001" s="9"/>
      <c r="AK1001" s="9"/>
      <c r="AL1001" s="9"/>
      <c r="AM1001" s="9"/>
      <c r="AN1001" s="9"/>
      <c r="AO1001" s="9"/>
      <c r="AP1001" s="9"/>
      <c r="AQ1001" s="9"/>
      <c r="AR1001" s="9"/>
      <c r="AS1001" s="9"/>
      <c r="AT1001" s="9"/>
    </row>
    <row r="1002" spans="1:46" x14ac:dyDescent="0.25">
      <c r="A1002" s="9"/>
      <c r="B1002" s="9"/>
      <c r="C1002" s="9"/>
      <c r="D1002" s="9"/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58"/>
      <c r="S1002" s="9"/>
      <c r="T1002" s="9"/>
      <c r="U1002" s="9"/>
      <c r="V1002" s="9"/>
      <c r="W1002" s="9"/>
      <c r="X1002" s="9"/>
      <c r="Y1002" s="9"/>
      <c r="Z1002" s="9"/>
      <c r="AA1002" s="9"/>
      <c r="AB1002" s="9"/>
      <c r="AC1002" s="9"/>
      <c r="AD1002" s="9"/>
      <c r="AE1002" s="9"/>
      <c r="AF1002" s="9"/>
      <c r="AG1002" s="9"/>
      <c r="AH1002" s="9"/>
      <c r="AI1002" s="9"/>
      <c r="AJ1002" s="9"/>
      <c r="AK1002" s="9"/>
      <c r="AL1002" s="9"/>
      <c r="AM1002" s="9"/>
      <c r="AN1002" s="9"/>
      <c r="AO1002" s="9"/>
      <c r="AP1002" s="9"/>
      <c r="AQ1002" s="9"/>
      <c r="AR1002" s="9"/>
      <c r="AS1002" s="9"/>
      <c r="AT1002" s="9"/>
    </row>
    <row r="1003" spans="1:46" x14ac:dyDescent="0.25">
      <c r="A1003" s="9"/>
      <c r="B1003" s="9"/>
      <c r="C1003" s="9"/>
      <c r="D1003" s="9"/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  <c r="R1003" s="58"/>
      <c r="S1003" s="9"/>
      <c r="T1003" s="9"/>
      <c r="U1003" s="9"/>
      <c r="V1003" s="9"/>
      <c r="W1003" s="9"/>
      <c r="X1003" s="9"/>
      <c r="Y1003" s="9"/>
      <c r="Z1003" s="9"/>
      <c r="AA1003" s="9"/>
      <c r="AB1003" s="9"/>
      <c r="AC1003" s="9"/>
      <c r="AD1003" s="9"/>
      <c r="AE1003" s="9"/>
      <c r="AF1003" s="9"/>
      <c r="AG1003" s="9"/>
      <c r="AH1003" s="9"/>
      <c r="AI1003" s="9"/>
      <c r="AJ1003" s="9"/>
      <c r="AK1003" s="9"/>
      <c r="AL1003" s="9"/>
      <c r="AM1003" s="9"/>
      <c r="AN1003" s="9"/>
      <c r="AO1003" s="9"/>
      <c r="AP1003" s="9"/>
      <c r="AQ1003" s="9"/>
      <c r="AR1003" s="9"/>
      <c r="AS1003" s="9"/>
      <c r="AT1003" s="9"/>
    </row>
    <row r="1004" spans="1:46" x14ac:dyDescent="0.25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58"/>
      <c r="S1004" s="9"/>
      <c r="T1004" s="9"/>
      <c r="U1004" s="9"/>
      <c r="V1004" s="9"/>
      <c r="W1004" s="9"/>
      <c r="X1004" s="9"/>
      <c r="Y1004" s="9"/>
      <c r="Z1004" s="9"/>
      <c r="AA1004" s="9"/>
      <c r="AB1004" s="9"/>
      <c r="AC1004" s="9"/>
      <c r="AD1004" s="9"/>
      <c r="AE1004" s="9"/>
      <c r="AF1004" s="9"/>
      <c r="AG1004" s="9"/>
      <c r="AH1004" s="9"/>
      <c r="AI1004" s="9"/>
      <c r="AJ1004" s="9"/>
      <c r="AK1004" s="9"/>
      <c r="AL1004" s="9"/>
      <c r="AM1004" s="9"/>
      <c r="AN1004" s="9"/>
      <c r="AO1004" s="9"/>
      <c r="AP1004" s="9"/>
      <c r="AQ1004" s="9"/>
      <c r="AR1004" s="9"/>
      <c r="AS1004" s="9"/>
      <c r="AT1004" s="9"/>
    </row>
    <row r="1005" spans="1:46" x14ac:dyDescent="0.25">
      <c r="A1005" s="9"/>
      <c r="B1005" s="9"/>
      <c r="C1005" s="9"/>
      <c r="D1005" s="9"/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  <c r="R1005" s="58"/>
      <c r="S1005" s="9"/>
      <c r="T1005" s="9"/>
      <c r="U1005" s="9"/>
      <c r="V1005" s="9"/>
      <c r="W1005" s="9"/>
      <c r="X1005" s="9"/>
      <c r="Y1005" s="9"/>
      <c r="Z1005" s="9"/>
      <c r="AA1005" s="9"/>
      <c r="AB1005" s="9"/>
      <c r="AC1005" s="9"/>
      <c r="AD1005" s="9"/>
      <c r="AE1005" s="9"/>
      <c r="AF1005" s="9"/>
      <c r="AG1005" s="9"/>
      <c r="AH1005" s="9"/>
      <c r="AI1005" s="9"/>
      <c r="AJ1005" s="9"/>
      <c r="AK1005" s="9"/>
      <c r="AL1005" s="9"/>
      <c r="AM1005" s="9"/>
      <c r="AN1005" s="9"/>
      <c r="AO1005" s="9"/>
      <c r="AP1005" s="9"/>
      <c r="AQ1005" s="9"/>
      <c r="AR1005" s="9"/>
      <c r="AS1005" s="9"/>
      <c r="AT1005" s="9"/>
    </row>
    <row r="1006" spans="1:46" x14ac:dyDescent="0.25">
      <c r="A1006" s="9"/>
      <c r="B1006" s="9"/>
      <c r="C1006" s="9"/>
      <c r="D1006" s="9"/>
      <c r="E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/>
      <c r="P1006" s="9"/>
      <c r="Q1006" s="9"/>
      <c r="R1006" s="58"/>
      <c r="S1006" s="9"/>
      <c r="T1006" s="9"/>
      <c r="U1006" s="9"/>
      <c r="V1006" s="9"/>
      <c r="W1006" s="9"/>
      <c r="X1006" s="9"/>
      <c r="Y1006" s="9"/>
      <c r="Z1006" s="9"/>
      <c r="AA1006" s="9"/>
      <c r="AB1006" s="9"/>
      <c r="AC1006" s="9"/>
      <c r="AD1006" s="9"/>
      <c r="AE1006" s="9"/>
      <c r="AF1006" s="9"/>
      <c r="AG1006" s="9"/>
      <c r="AH1006" s="9"/>
      <c r="AI1006" s="9"/>
      <c r="AJ1006" s="9"/>
      <c r="AK1006" s="9"/>
      <c r="AL1006" s="9"/>
      <c r="AM1006" s="9"/>
      <c r="AN1006" s="9"/>
      <c r="AO1006" s="9"/>
      <c r="AP1006" s="9"/>
      <c r="AQ1006" s="9"/>
      <c r="AR1006" s="9"/>
      <c r="AS1006" s="9"/>
      <c r="AT1006" s="9"/>
    </row>
    <row r="1007" spans="1:46" x14ac:dyDescent="0.25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58"/>
      <c r="S1007" s="9"/>
      <c r="T1007" s="9"/>
      <c r="U1007" s="9"/>
      <c r="V1007" s="9"/>
      <c r="W1007" s="9"/>
      <c r="X1007" s="9"/>
      <c r="Y1007" s="9"/>
      <c r="Z1007" s="9"/>
      <c r="AA1007" s="9"/>
      <c r="AB1007" s="9"/>
      <c r="AC1007" s="9"/>
      <c r="AD1007" s="9"/>
      <c r="AE1007" s="9"/>
      <c r="AF1007" s="9"/>
      <c r="AG1007" s="9"/>
      <c r="AH1007" s="9"/>
      <c r="AI1007" s="9"/>
      <c r="AJ1007" s="9"/>
      <c r="AK1007" s="9"/>
      <c r="AL1007" s="9"/>
      <c r="AM1007" s="9"/>
      <c r="AN1007" s="9"/>
      <c r="AO1007" s="9"/>
      <c r="AP1007" s="9"/>
      <c r="AQ1007" s="9"/>
      <c r="AR1007" s="9"/>
      <c r="AS1007" s="9"/>
      <c r="AT1007" s="9"/>
    </row>
    <row r="1008" spans="1:46" x14ac:dyDescent="0.25">
      <c r="A1008" s="9"/>
      <c r="B1008" s="9"/>
      <c r="C1008" s="9"/>
      <c r="D1008" s="9"/>
      <c r="E1008" s="9"/>
      <c r="F1008" s="9"/>
      <c r="G1008" s="9"/>
      <c r="H1008" s="9"/>
      <c r="I1008" s="9"/>
      <c r="J1008" s="9"/>
      <c r="K1008" s="9"/>
      <c r="L1008" s="9"/>
      <c r="M1008" s="9"/>
      <c r="N1008" s="9"/>
      <c r="O1008" s="9"/>
      <c r="P1008" s="9"/>
      <c r="Q1008" s="9"/>
      <c r="R1008" s="58"/>
      <c r="S1008" s="9"/>
      <c r="T1008" s="9"/>
      <c r="U1008" s="9"/>
      <c r="V1008" s="9"/>
      <c r="W1008" s="9"/>
      <c r="X1008" s="9"/>
      <c r="Y1008" s="9"/>
      <c r="Z1008" s="9"/>
      <c r="AA1008" s="9"/>
      <c r="AB1008" s="9"/>
      <c r="AC1008" s="9"/>
      <c r="AD1008" s="9"/>
      <c r="AE1008" s="9"/>
      <c r="AF1008" s="9"/>
      <c r="AG1008" s="9"/>
      <c r="AH1008" s="9"/>
      <c r="AI1008" s="9"/>
      <c r="AJ1008" s="9"/>
      <c r="AK1008" s="9"/>
      <c r="AL1008" s="9"/>
      <c r="AM1008" s="9"/>
      <c r="AN1008" s="9"/>
      <c r="AO1008" s="9"/>
      <c r="AP1008" s="9"/>
      <c r="AQ1008" s="9"/>
      <c r="AR1008" s="9"/>
      <c r="AS1008" s="9"/>
      <c r="AT1008" s="9"/>
    </row>
    <row r="1009" spans="1:46" x14ac:dyDescent="0.25">
      <c r="A1009" s="9"/>
      <c r="B1009" s="9"/>
      <c r="C1009" s="9"/>
      <c r="D1009" s="9"/>
      <c r="E1009" s="9"/>
      <c r="F1009" s="9"/>
      <c r="G1009" s="9"/>
      <c r="H1009" s="9"/>
      <c r="I1009" s="9"/>
      <c r="J1009" s="9"/>
      <c r="K1009" s="9"/>
      <c r="L1009" s="9"/>
      <c r="M1009" s="9"/>
      <c r="N1009" s="9"/>
      <c r="O1009" s="9"/>
      <c r="P1009" s="9"/>
      <c r="Q1009" s="9"/>
      <c r="R1009" s="58"/>
      <c r="S1009" s="9"/>
      <c r="T1009" s="9"/>
      <c r="U1009" s="9"/>
      <c r="V1009" s="9"/>
      <c r="W1009" s="9"/>
      <c r="X1009" s="9"/>
      <c r="Y1009" s="9"/>
      <c r="Z1009" s="9"/>
      <c r="AA1009" s="9"/>
      <c r="AB1009" s="9"/>
      <c r="AC1009" s="9"/>
      <c r="AD1009" s="9"/>
      <c r="AE1009" s="9"/>
      <c r="AF1009" s="9"/>
      <c r="AG1009" s="9"/>
      <c r="AH1009" s="9"/>
      <c r="AI1009" s="9"/>
      <c r="AJ1009" s="9"/>
      <c r="AK1009" s="9"/>
      <c r="AL1009" s="9"/>
      <c r="AM1009" s="9"/>
      <c r="AN1009" s="9"/>
      <c r="AO1009" s="9"/>
      <c r="AP1009" s="9"/>
      <c r="AQ1009" s="9"/>
      <c r="AR1009" s="9"/>
      <c r="AS1009" s="9"/>
      <c r="AT1009" s="9"/>
    </row>
    <row r="1010" spans="1:46" x14ac:dyDescent="0.25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58"/>
      <c r="S1010" s="9"/>
      <c r="T1010" s="9"/>
      <c r="U1010" s="9"/>
      <c r="V1010" s="9"/>
      <c r="W1010" s="9"/>
      <c r="X1010" s="9"/>
      <c r="Y1010" s="9"/>
      <c r="Z1010" s="9"/>
      <c r="AA1010" s="9"/>
      <c r="AB1010" s="9"/>
      <c r="AC1010" s="9"/>
      <c r="AD1010" s="9"/>
      <c r="AE1010" s="9"/>
      <c r="AF1010" s="9"/>
      <c r="AG1010" s="9"/>
      <c r="AH1010" s="9"/>
      <c r="AI1010" s="9"/>
      <c r="AJ1010" s="9"/>
      <c r="AK1010" s="9"/>
      <c r="AL1010" s="9"/>
      <c r="AM1010" s="9"/>
      <c r="AN1010" s="9"/>
      <c r="AO1010" s="9"/>
      <c r="AP1010" s="9"/>
      <c r="AQ1010" s="9"/>
      <c r="AR1010" s="9"/>
      <c r="AS1010" s="9"/>
      <c r="AT1010" s="9"/>
    </row>
    <row r="1011" spans="1:46" x14ac:dyDescent="0.25">
      <c r="A1011" s="9"/>
      <c r="B1011" s="9"/>
      <c r="C1011" s="9"/>
      <c r="D1011" s="9"/>
      <c r="E1011" s="9"/>
      <c r="F1011" s="9"/>
      <c r="G1011" s="9"/>
      <c r="H1011" s="9"/>
      <c r="I1011" s="9"/>
      <c r="J1011" s="9"/>
      <c r="K1011" s="9"/>
      <c r="L1011" s="9"/>
      <c r="M1011" s="9"/>
      <c r="N1011" s="9"/>
      <c r="O1011" s="9"/>
      <c r="P1011" s="9"/>
      <c r="Q1011" s="9"/>
      <c r="R1011" s="58"/>
      <c r="S1011" s="9"/>
      <c r="T1011" s="9"/>
      <c r="U1011" s="9"/>
      <c r="V1011" s="9"/>
      <c r="W1011" s="9"/>
      <c r="X1011" s="9"/>
      <c r="Y1011" s="9"/>
      <c r="Z1011" s="9"/>
      <c r="AA1011" s="9"/>
      <c r="AB1011" s="9"/>
      <c r="AC1011" s="9"/>
      <c r="AD1011" s="9"/>
      <c r="AE1011" s="9"/>
      <c r="AF1011" s="9"/>
      <c r="AG1011" s="9"/>
      <c r="AH1011" s="9"/>
      <c r="AI1011" s="9"/>
      <c r="AJ1011" s="9"/>
      <c r="AK1011" s="9"/>
      <c r="AL1011" s="9"/>
      <c r="AM1011" s="9"/>
      <c r="AN1011" s="9"/>
      <c r="AO1011" s="9"/>
      <c r="AP1011" s="9"/>
      <c r="AQ1011" s="9"/>
      <c r="AR1011" s="9"/>
      <c r="AS1011" s="9"/>
      <c r="AT1011" s="9"/>
    </row>
    <row r="1012" spans="1:46" x14ac:dyDescent="0.25">
      <c r="A1012" s="9"/>
      <c r="B1012" s="9"/>
      <c r="C1012" s="9"/>
      <c r="D1012" s="9"/>
      <c r="E1012" s="9"/>
      <c r="F1012" s="9"/>
      <c r="G1012" s="9"/>
      <c r="H1012" s="9"/>
      <c r="I1012" s="9"/>
      <c r="J1012" s="9"/>
      <c r="K1012" s="9"/>
      <c r="L1012" s="9"/>
      <c r="M1012" s="9"/>
      <c r="N1012" s="9"/>
      <c r="O1012" s="9"/>
      <c r="P1012" s="9"/>
      <c r="Q1012" s="9"/>
      <c r="R1012" s="58"/>
      <c r="S1012" s="9"/>
      <c r="T1012" s="9"/>
      <c r="U1012" s="9"/>
      <c r="V1012" s="9"/>
      <c r="W1012" s="9"/>
      <c r="X1012" s="9"/>
      <c r="Y1012" s="9"/>
      <c r="Z1012" s="9"/>
      <c r="AA1012" s="9"/>
      <c r="AB1012" s="9"/>
      <c r="AC1012" s="9"/>
      <c r="AD1012" s="9"/>
      <c r="AE1012" s="9"/>
      <c r="AF1012" s="9"/>
      <c r="AG1012" s="9"/>
      <c r="AH1012" s="9"/>
      <c r="AI1012" s="9"/>
      <c r="AJ1012" s="9"/>
      <c r="AK1012" s="9"/>
      <c r="AL1012" s="9"/>
      <c r="AM1012" s="9"/>
      <c r="AN1012" s="9"/>
      <c r="AO1012" s="9"/>
      <c r="AP1012" s="9"/>
      <c r="AQ1012" s="9"/>
      <c r="AR1012" s="9"/>
      <c r="AS1012" s="9"/>
      <c r="AT1012" s="9"/>
    </row>
    <row r="1013" spans="1:46" x14ac:dyDescent="0.25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58"/>
      <c r="S1013" s="9"/>
      <c r="T1013" s="9"/>
      <c r="U1013" s="9"/>
      <c r="V1013" s="9"/>
      <c r="W1013" s="9"/>
      <c r="X1013" s="9"/>
      <c r="Y1013" s="9"/>
      <c r="Z1013" s="9"/>
      <c r="AA1013" s="9"/>
      <c r="AB1013" s="9"/>
      <c r="AC1013" s="9"/>
      <c r="AD1013" s="9"/>
      <c r="AE1013" s="9"/>
      <c r="AF1013" s="9"/>
      <c r="AG1013" s="9"/>
      <c r="AH1013" s="9"/>
      <c r="AI1013" s="9"/>
      <c r="AJ1013" s="9"/>
      <c r="AK1013" s="9"/>
      <c r="AL1013" s="9"/>
      <c r="AM1013" s="9"/>
      <c r="AN1013" s="9"/>
      <c r="AO1013" s="9"/>
      <c r="AP1013" s="9"/>
      <c r="AQ1013" s="9"/>
      <c r="AR1013" s="9"/>
      <c r="AS1013" s="9"/>
      <c r="AT1013" s="9"/>
    </row>
    <row r="1014" spans="1:46" x14ac:dyDescent="0.25">
      <c r="A1014" s="9"/>
      <c r="B1014" s="9"/>
      <c r="C1014" s="9"/>
      <c r="D1014" s="9"/>
      <c r="E1014" s="9"/>
      <c r="F1014" s="9"/>
      <c r="G1014" s="9"/>
      <c r="H1014" s="9"/>
      <c r="I1014" s="9"/>
      <c r="J1014" s="9"/>
      <c r="K1014" s="9"/>
      <c r="L1014" s="9"/>
      <c r="M1014" s="9"/>
      <c r="N1014" s="9"/>
      <c r="O1014" s="9"/>
      <c r="P1014" s="9"/>
      <c r="Q1014" s="9"/>
      <c r="R1014" s="58"/>
      <c r="S1014" s="9"/>
      <c r="T1014" s="9"/>
      <c r="U1014" s="9"/>
      <c r="V1014" s="9"/>
      <c r="W1014" s="9"/>
      <c r="X1014" s="9"/>
      <c r="Y1014" s="9"/>
      <c r="Z1014" s="9"/>
      <c r="AA1014" s="9"/>
      <c r="AB1014" s="9"/>
      <c r="AC1014" s="9"/>
      <c r="AD1014" s="9"/>
      <c r="AE1014" s="9"/>
      <c r="AF1014" s="9"/>
      <c r="AG1014" s="9"/>
      <c r="AH1014" s="9"/>
      <c r="AI1014" s="9"/>
      <c r="AJ1014" s="9"/>
      <c r="AK1014" s="9"/>
      <c r="AL1014" s="9"/>
      <c r="AM1014" s="9"/>
      <c r="AN1014" s="9"/>
      <c r="AO1014" s="9"/>
      <c r="AP1014" s="9"/>
      <c r="AQ1014" s="9"/>
      <c r="AR1014" s="9"/>
      <c r="AS1014" s="9"/>
      <c r="AT1014" s="9"/>
    </row>
    <row r="1015" spans="1:46" x14ac:dyDescent="0.25">
      <c r="A1015" s="9"/>
      <c r="B1015" s="9"/>
      <c r="C1015" s="9"/>
      <c r="D1015" s="9"/>
      <c r="E1015" s="9"/>
      <c r="F1015" s="9"/>
      <c r="G1015" s="9"/>
      <c r="H1015" s="9"/>
      <c r="I1015" s="9"/>
      <c r="J1015" s="9"/>
      <c r="K1015" s="9"/>
      <c r="L1015" s="9"/>
      <c r="M1015" s="9"/>
      <c r="N1015" s="9"/>
      <c r="O1015" s="9"/>
      <c r="P1015" s="9"/>
      <c r="Q1015" s="9"/>
      <c r="R1015" s="58"/>
      <c r="S1015" s="9"/>
      <c r="T1015" s="9"/>
      <c r="U1015" s="9"/>
      <c r="V1015" s="9"/>
      <c r="W1015" s="9"/>
      <c r="X1015" s="9"/>
      <c r="Y1015" s="9"/>
      <c r="Z1015" s="9"/>
      <c r="AA1015" s="9"/>
      <c r="AB1015" s="9"/>
      <c r="AC1015" s="9"/>
      <c r="AD1015" s="9"/>
      <c r="AE1015" s="9"/>
      <c r="AF1015" s="9"/>
      <c r="AG1015" s="9"/>
      <c r="AH1015" s="9"/>
      <c r="AI1015" s="9"/>
      <c r="AJ1015" s="9"/>
      <c r="AK1015" s="9"/>
      <c r="AL1015" s="9"/>
      <c r="AM1015" s="9"/>
      <c r="AN1015" s="9"/>
      <c r="AO1015" s="9"/>
      <c r="AP1015" s="9"/>
      <c r="AQ1015" s="9"/>
      <c r="AR1015" s="9"/>
      <c r="AS1015" s="9"/>
      <c r="AT1015" s="9"/>
    </row>
    <row r="1016" spans="1:46" x14ac:dyDescent="0.25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58"/>
      <c r="S1016" s="9"/>
      <c r="T1016" s="9"/>
      <c r="U1016" s="9"/>
      <c r="V1016" s="9"/>
      <c r="W1016" s="9"/>
      <c r="X1016" s="9"/>
      <c r="Y1016" s="9"/>
      <c r="Z1016" s="9"/>
      <c r="AA1016" s="9"/>
      <c r="AB1016" s="9"/>
      <c r="AC1016" s="9"/>
      <c r="AD1016" s="9"/>
      <c r="AE1016" s="9"/>
      <c r="AF1016" s="9"/>
      <c r="AG1016" s="9"/>
      <c r="AH1016" s="9"/>
      <c r="AI1016" s="9"/>
      <c r="AJ1016" s="9"/>
      <c r="AK1016" s="9"/>
      <c r="AL1016" s="9"/>
      <c r="AM1016" s="9"/>
      <c r="AN1016" s="9"/>
      <c r="AO1016" s="9"/>
      <c r="AP1016" s="9"/>
      <c r="AQ1016" s="9"/>
      <c r="AR1016" s="9"/>
      <c r="AS1016" s="9"/>
      <c r="AT1016" s="9"/>
    </row>
    <row r="1017" spans="1:46" x14ac:dyDescent="0.25">
      <c r="A1017" s="9"/>
      <c r="B1017" s="9"/>
      <c r="C1017" s="9"/>
      <c r="D1017" s="9"/>
      <c r="E1017" s="9"/>
      <c r="F1017" s="9"/>
      <c r="G1017" s="9"/>
      <c r="H1017" s="9"/>
      <c r="I1017" s="9"/>
      <c r="J1017" s="9"/>
      <c r="K1017" s="9"/>
      <c r="L1017" s="9"/>
      <c r="M1017" s="9"/>
      <c r="N1017" s="9"/>
      <c r="O1017" s="9"/>
      <c r="P1017" s="9"/>
      <c r="Q1017" s="9"/>
      <c r="R1017" s="58"/>
      <c r="S1017" s="9"/>
      <c r="T1017" s="9"/>
      <c r="U1017" s="9"/>
      <c r="V1017" s="9"/>
      <c r="W1017" s="9"/>
      <c r="X1017" s="9"/>
      <c r="Y1017" s="9"/>
      <c r="Z1017" s="9"/>
      <c r="AA1017" s="9"/>
      <c r="AB1017" s="9"/>
      <c r="AC1017" s="9"/>
      <c r="AD1017" s="9"/>
      <c r="AE1017" s="9"/>
      <c r="AF1017" s="9"/>
      <c r="AG1017" s="9"/>
      <c r="AH1017" s="9"/>
      <c r="AI1017" s="9"/>
      <c r="AJ1017" s="9"/>
      <c r="AK1017" s="9"/>
      <c r="AL1017" s="9"/>
      <c r="AM1017" s="9"/>
      <c r="AN1017" s="9"/>
      <c r="AO1017" s="9"/>
      <c r="AP1017" s="9"/>
      <c r="AQ1017" s="9"/>
      <c r="AR1017" s="9"/>
      <c r="AS1017" s="9"/>
      <c r="AT1017" s="9"/>
    </row>
    <row r="1018" spans="1:46" x14ac:dyDescent="0.25">
      <c r="A1018" s="9"/>
      <c r="B1018" s="9"/>
      <c r="C1018" s="9"/>
      <c r="D1018" s="9"/>
      <c r="E1018" s="9"/>
      <c r="F1018" s="9"/>
      <c r="G1018" s="9"/>
      <c r="H1018" s="9"/>
      <c r="I1018" s="9"/>
      <c r="J1018" s="9"/>
      <c r="K1018" s="9"/>
      <c r="L1018" s="9"/>
      <c r="M1018" s="9"/>
      <c r="N1018" s="9"/>
      <c r="O1018" s="9"/>
      <c r="P1018" s="9"/>
      <c r="Q1018" s="9"/>
      <c r="R1018" s="58"/>
      <c r="S1018" s="9"/>
      <c r="T1018" s="9"/>
      <c r="U1018" s="9"/>
      <c r="V1018" s="9"/>
      <c r="W1018" s="9"/>
      <c r="X1018" s="9"/>
      <c r="Y1018" s="9"/>
      <c r="Z1018" s="9"/>
      <c r="AA1018" s="9"/>
      <c r="AB1018" s="9"/>
      <c r="AC1018" s="9"/>
      <c r="AD1018" s="9"/>
      <c r="AE1018" s="9"/>
      <c r="AF1018" s="9"/>
      <c r="AG1018" s="9"/>
      <c r="AH1018" s="9"/>
      <c r="AI1018" s="9"/>
      <c r="AJ1018" s="9"/>
      <c r="AK1018" s="9"/>
      <c r="AL1018" s="9"/>
      <c r="AM1018" s="9"/>
      <c r="AN1018" s="9"/>
      <c r="AO1018" s="9"/>
      <c r="AP1018" s="9"/>
      <c r="AQ1018" s="9"/>
      <c r="AR1018" s="9"/>
      <c r="AS1018" s="9"/>
      <c r="AT1018" s="9"/>
    </row>
    <row r="1019" spans="1:46" x14ac:dyDescent="0.25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58"/>
      <c r="S1019" s="9"/>
      <c r="T1019" s="9"/>
      <c r="U1019" s="9"/>
      <c r="V1019" s="9"/>
      <c r="W1019" s="9"/>
      <c r="X1019" s="9"/>
      <c r="Y1019" s="9"/>
      <c r="Z1019" s="9"/>
      <c r="AA1019" s="9"/>
      <c r="AB1019" s="9"/>
      <c r="AC1019" s="9"/>
      <c r="AD1019" s="9"/>
      <c r="AE1019" s="9"/>
      <c r="AF1019" s="9"/>
      <c r="AG1019" s="9"/>
      <c r="AH1019" s="9"/>
      <c r="AI1019" s="9"/>
      <c r="AJ1019" s="9"/>
      <c r="AK1019" s="9"/>
      <c r="AL1019" s="9"/>
      <c r="AM1019" s="9"/>
      <c r="AN1019" s="9"/>
      <c r="AO1019" s="9"/>
      <c r="AP1019" s="9"/>
      <c r="AQ1019" s="9"/>
      <c r="AR1019" s="9"/>
      <c r="AS1019" s="9"/>
      <c r="AT1019" s="9"/>
    </row>
    <row r="1020" spans="1:46" x14ac:dyDescent="0.25">
      <c r="A1020" s="9"/>
      <c r="B1020" s="9"/>
      <c r="C1020" s="9"/>
      <c r="D1020" s="9"/>
      <c r="E1020" s="9"/>
      <c r="F1020" s="9"/>
      <c r="G1020" s="9"/>
      <c r="H1020" s="9"/>
      <c r="I1020" s="9"/>
      <c r="J1020" s="9"/>
      <c r="K1020" s="9"/>
      <c r="L1020" s="9"/>
      <c r="M1020" s="9"/>
      <c r="N1020" s="9"/>
      <c r="O1020" s="9"/>
      <c r="P1020" s="9"/>
      <c r="Q1020" s="9"/>
      <c r="R1020" s="58"/>
      <c r="S1020" s="9"/>
      <c r="T1020" s="9"/>
      <c r="U1020" s="9"/>
      <c r="V1020" s="9"/>
      <c r="W1020" s="9"/>
      <c r="X1020" s="9"/>
      <c r="Y1020" s="9"/>
      <c r="Z1020" s="9"/>
      <c r="AA1020" s="9"/>
      <c r="AB1020" s="9"/>
      <c r="AC1020" s="9"/>
      <c r="AD1020" s="9"/>
      <c r="AE1020" s="9"/>
      <c r="AF1020" s="9"/>
      <c r="AG1020" s="9"/>
      <c r="AH1020" s="9"/>
      <c r="AI1020" s="9"/>
      <c r="AJ1020" s="9"/>
      <c r="AK1020" s="9"/>
      <c r="AL1020" s="9"/>
      <c r="AM1020" s="9"/>
      <c r="AN1020" s="9"/>
      <c r="AO1020" s="9"/>
      <c r="AP1020" s="9"/>
      <c r="AQ1020" s="9"/>
      <c r="AR1020" s="9"/>
      <c r="AS1020" s="9"/>
      <c r="AT1020" s="9"/>
    </row>
    <row r="1021" spans="1:46" x14ac:dyDescent="0.25">
      <c r="A1021" s="9"/>
      <c r="B1021" s="9"/>
      <c r="C1021" s="9"/>
      <c r="D1021" s="9"/>
      <c r="E1021" s="9"/>
      <c r="F1021" s="9"/>
      <c r="G1021" s="9"/>
      <c r="H1021" s="9"/>
      <c r="I1021" s="9"/>
      <c r="J1021" s="9"/>
      <c r="K1021" s="9"/>
      <c r="L1021" s="9"/>
      <c r="M1021" s="9"/>
      <c r="N1021" s="9"/>
      <c r="O1021" s="9"/>
      <c r="P1021" s="9"/>
      <c r="Q1021" s="9"/>
      <c r="R1021" s="58"/>
      <c r="S1021" s="9"/>
      <c r="T1021" s="9"/>
      <c r="U1021" s="9"/>
      <c r="V1021" s="9"/>
      <c r="W1021" s="9"/>
      <c r="X1021" s="9"/>
      <c r="Y1021" s="9"/>
      <c r="Z1021" s="9"/>
      <c r="AA1021" s="9"/>
      <c r="AB1021" s="9"/>
      <c r="AC1021" s="9"/>
      <c r="AD1021" s="9"/>
      <c r="AE1021" s="9"/>
      <c r="AF1021" s="9"/>
      <c r="AG1021" s="9"/>
      <c r="AH1021" s="9"/>
      <c r="AI1021" s="9"/>
      <c r="AJ1021" s="9"/>
      <c r="AK1021" s="9"/>
      <c r="AL1021" s="9"/>
      <c r="AM1021" s="9"/>
      <c r="AN1021" s="9"/>
      <c r="AO1021" s="9"/>
      <c r="AP1021" s="9"/>
      <c r="AQ1021" s="9"/>
      <c r="AR1021" s="9"/>
      <c r="AS1021" s="9"/>
      <c r="AT1021" s="9"/>
    </row>
    <row r="1022" spans="1:46" x14ac:dyDescent="0.25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58"/>
      <c r="S1022" s="9"/>
      <c r="T1022" s="9"/>
      <c r="U1022" s="9"/>
      <c r="V1022" s="9"/>
      <c r="W1022" s="9"/>
      <c r="X1022" s="9"/>
      <c r="Y1022" s="9"/>
      <c r="Z1022" s="9"/>
      <c r="AA1022" s="9"/>
      <c r="AB1022" s="9"/>
      <c r="AC1022" s="9"/>
      <c r="AD1022" s="9"/>
      <c r="AE1022" s="9"/>
      <c r="AF1022" s="9"/>
      <c r="AG1022" s="9"/>
      <c r="AH1022" s="9"/>
      <c r="AI1022" s="9"/>
      <c r="AJ1022" s="9"/>
      <c r="AK1022" s="9"/>
      <c r="AL1022" s="9"/>
      <c r="AM1022" s="9"/>
      <c r="AN1022" s="9"/>
      <c r="AO1022" s="9"/>
      <c r="AP1022" s="9"/>
      <c r="AQ1022" s="9"/>
      <c r="AR1022" s="9"/>
      <c r="AS1022" s="9"/>
      <c r="AT1022" s="9"/>
    </row>
    <row r="1023" spans="1:46" x14ac:dyDescent="0.25">
      <c r="A1023" s="9"/>
      <c r="B1023" s="9"/>
      <c r="C1023" s="9"/>
      <c r="D1023" s="9"/>
      <c r="E1023" s="9"/>
      <c r="F1023" s="9"/>
      <c r="G1023" s="9"/>
      <c r="H1023" s="9"/>
      <c r="I1023" s="9"/>
      <c r="J1023" s="9"/>
      <c r="K1023" s="9"/>
      <c r="L1023" s="9"/>
      <c r="M1023" s="9"/>
      <c r="N1023" s="9"/>
      <c r="O1023" s="9"/>
      <c r="P1023" s="9"/>
      <c r="Q1023" s="9"/>
      <c r="R1023" s="58"/>
      <c r="S1023" s="9"/>
      <c r="T1023" s="9"/>
      <c r="U1023" s="9"/>
      <c r="V1023" s="9"/>
      <c r="W1023" s="9"/>
      <c r="X1023" s="9"/>
      <c r="Y1023" s="9"/>
      <c r="Z1023" s="9"/>
      <c r="AA1023" s="9"/>
      <c r="AB1023" s="9"/>
      <c r="AC1023" s="9"/>
      <c r="AD1023" s="9"/>
      <c r="AE1023" s="9"/>
      <c r="AF1023" s="9"/>
      <c r="AG1023" s="9"/>
      <c r="AH1023" s="9"/>
      <c r="AI1023" s="9"/>
      <c r="AJ1023" s="9"/>
      <c r="AK1023" s="9"/>
      <c r="AL1023" s="9"/>
      <c r="AM1023" s="9"/>
      <c r="AN1023" s="9"/>
      <c r="AO1023" s="9"/>
      <c r="AP1023" s="9"/>
      <c r="AQ1023" s="9"/>
      <c r="AR1023" s="9"/>
      <c r="AS1023" s="9"/>
      <c r="AT1023" s="9"/>
    </row>
    <row r="1024" spans="1:46" x14ac:dyDescent="0.25">
      <c r="A1024" s="9"/>
      <c r="B1024" s="9"/>
      <c r="C1024" s="9"/>
      <c r="D1024" s="9"/>
      <c r="E1024" s="9"/>
      <c r="F1024" s="9"/>
      <c r="G1024" s="9"/>
      <c r="H1024" s="9"/>
      <c r="I1024" s="9"/>
      <c r="J1024" s="9"/>
      <c r="K1024" s="9"/>
      <c r="L1024" s="9"/>
      <c r="M1024" s="9"/>
      <c r="N1024" s="9"/>
      <c r="O1024" s="9"/>
      <c r="P1024" s="9"/>
      <c r="Q1024" s="9"/>
      <c r="R1024" s="58"/>
      <c r="S1024" s="9"/>
      <c r="T1024" s="9"/>
      <c r="U1024" s="9"/>
      <c r="V1024" s="9"/>
      <c r="W1024" s="9"/>
      <c r="X1024" s="9"/>
      <c r="Y1024" s="9"/>
      <c r="Z1024" s="9"/>
      <c r="AA1024" s="9"/>
      <c r="AB1024" s="9"/>
      <c r="AC1024" s="9"/>
      <c r="AD1024" s="9"/>
      <c r="AE1024" s="9"/>
      <c r="AF1024" s="9"/>
      <c r="AG1024" s="9"/>
      <c r="AH1024" s="9"/>
      <c r="AI1024" s="9"/>
      <c r="AJ1024" s="9"/>
      <c r="AK1024" s="9"/>
      <c r="AL1024" s="9"/>
      <c r="AM1024" s="9"/>
      <c r="AN1024" s="9"/>
      <c r="AO1024" s="9"/>
      <c r="AP1024" s="9"/>
      <c r="AQ1024" s="9"/>
      <c r="AR1024" s="9"/>
      <c r="AS1024" s="9"/>
      <c r="AT1024" s="9"/>
    </row>
    <row r="1025" spans="1:46" x14ac:dyDescent="0.25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58"/>
      <c r="S1025" s="9"/>
      <c r="T1025" s="9"/>
      <c r="U1025" s="9"/>
      <c r="V1025" s="9"/>
      <c r="W1025" s="9"/>
      <c r="X1025" s="9"/>
      <c r="Y1025" s="9"/>
      <c r="Z1025" s="9"/>
      <c r="AA1025" s="9"/>
      <c r="AB1025" s="9"/>
      <c r="AC1025" s="9"/>
      <c r="AD1025" s="9"/>
      <c r="AE1025" s="9"/>
      <c r="AF1025" s="9"/>
      <c r="AG1025" s="9"/>
      <c r="AH1025" s="9"/>
      <c r="AI1025" s="9"/>
      <c r="AJ1025" s="9"/>
      <c r="AK1025" s="9"/>
      <c r="AL1025" s="9"/>
      <c r="AM1025" s="9"/>
      <c r="AN1025" s="9"/>
      <c r="AO1025" s="9"/>
      <c r="AP1025" s="9"/>
      <c r="AQ1025" s="9"/>
      <c r="AR1025" s="9"/>
      <c r="AS1025" s="9"/>
      <c r="AT1025" s="9"/>
    </row>
    <row r="1026" spans="1:46" x14ac:dyDescent="0.25">
      <c r="A1026" s="9"/>
      <c r="B1026" s="9"/>
      <c r="C1026" s="9"/>
      <c r="D1026" s="9"/>
      <c r="E1026" s="9"/>
      <c r="F1026" s="9"/>
      <c r="G1026" s="9"/>
      <c r="H1026" s="9"/>
      <c r="I1026" s="9"/>
      <c r="J1026" s="9"/>
      <c r="K1026" s="9"/>
      <c r="L1026" s="9"/>
      <c r="M1026" s="9"/>
      <c r="N1026" s="9"/>
      <c r="O1026" s="9"/>
      <c r="P1026" s="9"/>
      <c r="Q1026" s="9"/>
      <c r="R1026" s="58"/>
      <c r="S1026" s="9"/>
      <c r="T1026" s="9"/>
      <c r="U1026" s="9"/>
      <c r="V1026" s="9"/>
      <c r="W1026" s="9"/>
      <c r="X1026" s="9"/>
      <c r="Y1026" s="9"/>
      <c r="Z1026" s="9"/>
      <c r="AA1026" s="9"/>
      <c r="AB1026" s="9"/>
      <c r="AC1026" s="9"/>
      <c r="AD1026" s="9"/>
      <c r="AE1026" s="9"/>
      <c r="AF1026" s="9"/>
      <c r="AG1026" s="9"/>
      <c r="AH1026" s="9"/>
      <c r="AI1026" s="9"/>
      <c r="AJ1026" s="9"/>
      <c r="AK1026" s="9"/>
      <c r="AL1026" s="9"/>
      <c r="AM1026" s="9"/>
      <c r="AN1026" s="9"/>
      <c r="AO1026" s="9"/>
      <c r="AP1026" s="9"/>
      <c r="AQ1026" s="9"/>
      <c r="AR1026" s="9"/>
      <c r="AS1026" s="9"/>
      <c r="AT1026" s="9"/>
    </row>
    <row r="1027" spans="1:46" x14ac:dyDescent="0.25">
      <c r="A1027" s="9"/>
      <c r="B1027" s="9"/>
      <c r="C1027" s="9"/>
      <c r="D1027" s="9"/>
      <c r="E1027" s="9"/>
      <c r="F1027" s="9"/>
      <c r="G1027" s="9"/>
      <c r="H1027" s="9"/>
      <c r="I1027" s="9"/>
      <c r="J1027" s="9"/>
      <c r="K1027" s="9"/>
      <c r="L1027" s="9"/>
      <c r="M1027" s="9"/>
      <c r="N1027" s="9"/>
      <c r="O1027" s="9"/>
      <c r="P1027" s="9"/>
      <c r="Q1027" s="9"/>
      <c r="R1027" s="58"/>
      <c r="S1027" s="9"/>
      <c r="T1027" s="9"/>
      <c r="U1027" s="9"/>
      <c r="V1027" s="9"/>
      <c r="W1027" s="9"/>
      <c r="X1027" s="9"/>
      <c r="Y1027" s="9"/>
      <c r="Z1027" s="9"/>
      <c r="AA1027" s="9"/>
      <c r="AB1027" s="9"/>
      <c r="AC1027" s="9"/>
      <c r="AD1027" s="9"/>
      <c r="AE1027" s="9"/>
      <c r="AF1027" s="9"/>
      <c r="AG1027" s="9"/>
      <c r="AH1027" s="9"/>
      <c r="AI1027" s="9"/>
      <c r="AJ1027" s="9"/>
      <c r="AK1027" s="9"/>
      <c r="AL1027" s="9"/>
      <c r="AM1027" s="9"/>
      <c r="AN1027" s="9"/>
      <c r="AO1027" s="9"/>
      <c r="AP1027" s="9"/>
      <c r="AQ1027" s="9"/>
      <c r="AR1027" s="9"/>
      <c r="AS1027" s="9"/>
      <c r="AT1027" s="9"/>
    </row>
    <row r="1028" spans="1:46" x14ac:dyDescent="0.25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58"/>
      <c r="S1028" s="9"/>
      <c r="T1028" s="9"/>
      <c r="U1028" s="9"/>
      <c r="V1028" s="9"/>
      <c r="W1028" s="9"/>
      <c r="X1028" s="9"/>
      <c r="Y1028" s="9"/>
      <c r="Z1028" s="9"/>
      <c r="AA1028" s="9"/>
      <c r="AB1028" s="9"/>
      <c r="AC1028" s="9"/>
      <c r="AD1028" s="9"/>
      <c r="AE1028" s="9"/>
      <c r="AF1028" s="9"/>
      <c r="AG1028" s="9"/>
      <c r="AH1028" s="9"/>
      <c r="AI1028" s="9"/>
      <c r="AJ1028" s="9"/>
      <c r="AK1028" s="9"/>
      <c r="AL1028" s="9"/>
      <c r="AM1028" s="9"/>
      <c r="AN1028" s="9"/>
      <c r="AO1028" s="9"/>
      <c r="AP1028" s="9"/>
      <c r="AQ1028" s="9"/>
      <c r="AR1028" s="9"/>
      <c r="AS1028" s="9"/>
      <c r="AT1028" s="9"/>
    </row>
    <row r="1029" spans="1:46" x14ac:dyDescent="0.25">
      <c r="A1029" s="9"/>
      <c r="B1029" s="9"/>
      <c r="C1029" s="9"/>
      <c r="D1029" s="9"/>
      <c r="E1029" s="9"/>
      <c r="F1029" s="9"/>
      <c r="G1029" s="9"/>
      <c r="H1029" s="9"/>
      <c r="I1029" s="9"/>
      <c r="J1029" s="9"/>
      <c r="K1029" s="9"/>
      <c r="L1029" s="9"/>
      <c r="M1029" s="9"/>
      <c r="N1029" s="9"/>
      <c r="O1029" s="9"/>
      <c r="P1029" s="9"/>
      <c r="Q1029" s="9"/>
      <c r="R1029" s="58"/>
      <c r="S1029" s="9"/>
      <c r="T1029" s="9"/>
      <c r="U1029" s="9"/>
      <c r="V1029" s="9"/>
      <c r="W1029" s="9"/>
      <c r="X1029" s="9"/>
      <c r="Y1029" s="9"/>
      <c r="Z1029" s="9"/>
      <c r="AA1029" s="9"/>
      <c r="AB1029" s="9"/>
      <c r="AC1029" s="9"/>
      <c r="AD1029" s="9"/>
      <c r="AE1029" s="9"/>
      <c r="AF1029" s="9"/>
      <c r="AG1029" s="9"/>
      <c r="AH1029" s="9"/>
      <c r="AI1029" s="9"/>
      <c r="AJ1029" s="9"/>
      <c r="AK1029" s="9"/>
      <c r="AL1029" s="9"/>
      <c r="AM1029" s="9"/>
      <c r="AN1029" s="9"/>
      <c r="AO1029" s="9"/>
      <c r="AP1029" s="9"/>
      <c r="AQ1029" s="9"/>
      <c r="AR1029" s="9"/>
      <c r="AS1029" s="9"/>
      <c r="AT1029" s="9"/>
    </row>
    <row r="1030" spans="1:46" x14ac:dyDescent="0.25">
      <c r="A1030" s="9"/>
      <c r="B1030" s="9"/>
      <c r="C1030" s="9"/>
      <c r="D1030" s="9"/>
      <c r="E1030" s="9"/>
      <c r="F1030" s="9"/>
      <c r="G1030" s="9"/>
      <c r="H1030" s="9"/>
      <c r="I1030" s="9"/>
      <c r="J1030" s="9"/>
      <c r="K1030" s="9"/>
      <c r="L1030" s="9"/>
      <c r="M1030" s="9"/>
      <c r="N1030" s="9"/>
      <c r="O1030" s="9"/>
      <c r="P1030" s="9"/>
      <c r="Q1030" s="9"/>
      <c r="R1030" s="58"/>
      <c r="S1030" s="9"/>
      <c r="T1030" s="9"/>
      <c r="U1030" s="9"/>
      <c r="V1030" s="9"/>
      <c r="W1030" s="9"/>
      <c r="X1030" s="9"/>
      <c r="Y1030" s="9"/>
      <c r="Z1030" s="9"/>
      <c r="AA1030" s="9"/>
      <c r="AB1030" s="9"/>
      <c r="AC1030" s="9"/>
      <c r="AD1030" s="9"/>
      <c r="AE1030" s="9"/>
      <c r="AF1030" s="9"/>
      <c r="AG1030" s="9"/>
      <c r="AH1030" s="9"/>
      <c r="AI1030" s="9"/>
      <c r="AJ1030" s="9"/>
      <c r="AK1030" s="9"/>
      <c r="AL1030" s="9"/>
      <c r="AM1030" s="9"/>
      <c r="AN1030" s="9"/>
      <c r="AO1030" s="9"/>
      <c r="AP1030" s="9"/>
      <c r="AQ1030" s="9"/>
      <c r="AR1030" s="9"/>
      <c r="AS1030" s="9"/>
      <c r="AT1030" s="9"/>
    </row>
    <row r="1031" spans="1:46" x14ac:dyDescent="0.25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58"/>
      <c r="S1031" s="9"/>
      <c r="T1031" s="9"/>
      <c r="U1031" s="9"/>
      <c r="V1031" s="9"/>
      <c r="W1031" s="9"/>
      <c r="X1031" s="9"/>
      <c r="Y1031" s="9"/>
      <c r="Z1031" s="9"/>
      <c r="AA1031" s="9"/>
      <c r="AB1031" s="9"/>
      <c r="AC1031" s="9"/>
      <c r="AD1031" s="9"/>
      <c r="AE1031" s="9"/>
      <c r="AF1031" s="9"/>
      <c r="AG1031" s="9"/>
      <c r="AH1031" s="9"/>
      <c r="AI1031" s="9"/>
      <c r="AJ1031" s="9"/>
      <c r="AK1031" s="9"/>
      <c r="AL1031" s="9"/>
      <c r="AM1031" s="9"/>
      <c r="AN1031" s="9"/>
      <c r="AO1031" s="9"/>
      <c r="AP1031" s="9"/>
      <c r="AQ1031" s="9"/>
      <c r="AR1031" s="9"/>
      <c r="AS1031" s="9"/>
      <c r="AT1031" s="9"/>
    </row>
    <row r="1032" spans="1:46" x14ac:dyDescent="0.25">
      <c r="A1032" s="9"/>
      <c r="B1032" s="9"/>
      <c r="C1032" s="9"/>
      <c r="D1032" s="9"/>
      <c r="E1032" s="9"/>
      <c r="F1032" s="9"/>
      <c r="G1032" s="9"/>
      <c r="H1032" s="9"/>
      <c r="I1032" s="9"/>
      <c r="J1032" s="9"/>
      <c r="K1032" s="9"/>
      <c r="L1032" s="9"/>
      <c r="M1032" s="9"/>
      <c r="N1032" s="9"/>
      <c r="O1032" s="9"/>
      <c r="P1032" s="9"/>
      <c r="Q1032" s="9"/>
      <c r="R1032" s="58"/>
      <c r="S1032" s="9"/>
      <c r="T1032" s="9"/>
      <c r="U1032" s="9"/>
      <c r="V1032" s="9"/>
      <c r="W1032" s="9"/>
      <c r="X1032" s="9"/>
      <c r="Y1032" s="9"/>
      <c r="Z1032" s="9"/>
      <c r="AA1032" s="9"/>
      <c r="AB1032" s="9"/>
      <c r="AC1032" s="9"/>
      <c r="AD1032" s="9"/>
      <c r="AE1032" s="9"/>
      <c r="AF1032" s="9"/>
      <c r="AG1032" s="9"/>
      <c r="AH1032" s="9"/>
      <c r="AI1032" s="9"/>
      <c r="AJ1032" s="9"/>
      <c r="AK1032" s="9"/>
      <c r="AL1032" s="9"/>
      <c r="AM1032" s="9"/>
      <c r="AN1032" s="9"/>
      <c r="AO1032" s="9"/>
      <c r="AP1032" s="9"/>
      <c r="AQ1032" s="9"/>
      <c r="AR1032" s="9"/>
      <c r="AS1032" s="9"/>
      <c r="AT1032" s="9"/>
    </row>
    <row r="1033" spans="1:46" x14ac:dyDescent="0.25">
      <c r="A1033" s="9"/>
      <c r="B1033" s="9"/>
      <c r="C1033" s="9"/>
      <c r="D1033" s="9"/>
      <c r="E1033" s="9"/>
      <c r="F1033" s="9"/>
      <c r="G1033" s="9"/>
      <c r="H1033" s="9"/>
      <c r="I1033" s="9"/>
      <c r="J1033" s="9"/>
      <c r="K1033" s="9"/>
      <c r="L1033" s="9"/>
      <c r="M1033" s="9"/>
      <c r="N1033" s="9"/>
      <c r="O1033" s="9"/>
      <c r="P1033" s="9"/>
      <c r="Q1033" s="9"/>
      <c r="R1033" s="58"/>
      <c r="S1033" s="9"/>
      <c r="T1033" s="9"/>
      <c r="U1033" s="9"/>
      <c r="V1033" s="9"/>
      <c r="W1033" s="9"/>
      <c r="X1033" s="9"/>
      <c r="Y1033" s="9"/>
      <c r="Z1033" s="9"/>
      <c r="AA1033" s="9"/>
      <c r="AB1033" s="9"/>
      <c r="AC1033" s="9"/>
      <c r="AD1033" s="9"/>
      <c r="AE1033" s="9"/>
      <c r="AF1033" s="9"/>
      <c r="AG1033" s="9"/>
      <c r="AH1033" s="9"/>
      <c r="AI1033" s="9"/>
      <c r="AJ1033" s="9"/>
      <c r="AK1033" s="9"/>
      <c r="AL1033" s="9"/>
      <c r="AM1033" s="9"/>
      <c r="AN1033" s="9"/>
      <c r="AO1033" s="9"/>
      <c r="AP1033" s="9"/>
      <c r="AQ1033" s="9"/>
      <c r="AR1033" s="9"/>
      <c r="AS1033" s="9"/>
      <c r="AT1033" s="9"/>
    </row>
    <row r="1034" spans="1:46" x14ac:dyDescent="0.25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58"/>
      <c r="S1034" s="9"/>
      <c r="T1034" s="9"/>
      <c r="U1034" s="9"/>
      <c r="V1034" s="9"/>
      <c r="W1034" s="9"/>
      <c r="X1034" s="9"/>
      <c r="Y1034" s="9"/>
      <c r="Z1034" s="9"/>
      <c r="AA1034" s="9"/>
      <c r="AB1034" s="9"/>
      <c r="AC1034" s="9"/>
      <c r="AD1034" s="9"/>
      <c r="AE1034" s="9"/>
      <c r="AF1034" s="9"/>
      <c r="AG1034" s="9"/>
      <c r="AH1034" s="9"/>
      <c r="AI1034" s="9"/>
      <c r="AJ1034" s="9"/>
      <c r="AK1034" s="9"/>
      <c r="AL1034" s="9"/>
      <c r="AM1034" s="9"/>
      <c r="AN1034" s="9"/>
      <c r="AO1034" s="9"/>
      <c r="AP1034" s="9"/>
      <c r="AQ1034" s="9"/>
      <c r="AR1034" s="9"/>
      <c r="AS1034" s="9"/>
      <c r="AT1034" s="9"/>
    </row>
    <row r="1035" spans="1:46" x14ac:dyDescent="0.25">
      <c r="A1035" s="9"/>
      <c r="B1035" s="9"/>
      <c r="C1035" s="9"/>
      <c r="D1035" s="9"/>
      <c r="E1035" s="9"/>
      <c r="F1035" s="9"/>
      <c r="G1035" s="9"/>
      <c r="H1035" s="9"/>
      <c r="I1035" s="9"/>
      <c r="J1035" s="9"/>
      <c r="K1035" s="9"/>
      <c r="L1035" s="9"/>
      <c r="M1035" s="9"/>
      <c r="N1035" s="9"/>
      <c r="O1035" s="9"/>
      <c r="P1035" s="9"/>
      <c r="Q1035" s="9"/>
      <c r="R1035" s="58"/>
      <c r="S1035" s="9"/>
      <c r="T1035" s="9"/>
      <c r="U1035" s="9"/>
      <c r="V1035" s="9"/>
      <c r="W1035" s="9"/>
      <c r="X1035" s="9"/>
      <c r="Y1035" s="9"/>
      <c r="Z1035" s="9"/>
      <c r="AA1035" s="9"/>
      <c r="AB1035" s="9"/>
      <c r="AC1035" s="9"/>
      <c r="AD1035" s="9"/>
      <c r="AE1035" s="9"/>
      <c r="AF1035" s="9"/>
      <c r="AG1035" s="9"/>
      <c r="AH1035" s="9"/>
      <c r="AI1035" s="9"/>
      <c r="AJ1035" s="9"/>
      <c r="AK1035" s="9"/>
      <c r="AL1035" s="9"/>
      <c r="AM1035" s="9"/>
      <c r="AN1035" s="9"/>
      <c r="AO1035" s="9"/>
      <c r="AP1035" s="9"/>
      <c r="AQ1035" s="9"/>
      <c r="AR1035" s="9"/>
      <c r="AS1035" s="9"/>
      <c r="AT1035" s="9"/>
    </row>
    <row r="1036" spans="1:46" x14ac:dyDescent="0.25">
      <c r="A1036" s="9"/>
      <c r="B1036" s="9"/>
      <c r="C1036" s="9"/>
      <c r="D1036" s="9"/>
      <c r="E1036" s="9"/>
      <c r="F1036" s="9"/>
      <c r="G1036" s="9"/>
      <c r="H1036" s="9"/>
      <c r="I1036" s="9"/>
      <c r="J1036" s="9"/>
      <c r="K1036" s="9"/>
      <c r="L1036" s="9"/>
      <c r="M1036" s="9"/>
      <c r="N1036" s="9"/>
      <c r="O1036" s="9"/>
      <c r="P1036" s="9"/>
      <c r="Q1036" s="9"/>
      <c r="R1036" s="58"/>
      <c r="S1036" s="9"/>
      <c r="T1036" s="9"/>
      <c r="U1036" s="9"/>
      <c r="V1036" s="9"/>
      <c r="W1036" s="9"/>
      <c r="X1036" s="9"/>
      <c r="Y1036" s="9"/>
      <c r="Z1036" s="9"/>
      <c r="AA1036" s="9"/>
      <c r="AB1036" s="9"/>
      <c r="AC1036" s="9"/>
      <c r="AD1036" s="9"/>
      <c r="AE1036" s="9"/>
      <c r="AF1036" s="9"/>
      <c r="AG1036" s="9"/>
      <c r="AH1036" s="9"/>
      <c r="AI1036" s="9"/>
      <c r="AJ1036" s="9"/>
      <c r="AK1036" s="9"/>
      <c r="AL1036" s="9"/>
      <c r="AM1036" s="9"/>
      <c r="AN1036" s="9"/>
      <c r="AO1036" s="9"/>
      <c r="AP1036" s="9"/>
      <c r="AQ1036" s="9"/>
      <c r="AR1036" s="9"/>
      <c r="AS1036" s="9"/>
      <c r="AT1036" s="9"/>
    </row>
    <row r="1037" spans="1:46" x14ac:dyDescent="0.25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58"/>
      <c r="S1037" s="9"/>
      <c r="T1037" s="9"/>
      <c r="U1037" s="9"/>
      <c r="V1037" s="9"/>
      <c r="W1037" s="9"/>
      <c r="X1037" s="9"/>
      <c r="Y1037" s="9"/>
      <c r="Z1037" s="9"/>
      <c r="AA1037" s="9"/>
      <c r="AB1037" s="9"/>
      <c r="AC1037" s="9"/>
      <c r="AD1037" s="9"/>
      <c r="AE1037" s="9"/>
      <c r="AF1037" s="9"/>
      <c r="AG1037" s="9"/>
      <c r="AH1037" s="9"/>
      <c r="AI1037" s="9"/>
      <c r="AJ1037" s="9"/>
      <c r="AK1037" s="9"/>
      <c r="AL1037" s="9"/>
      <c r="AM1037" s="9"/>
      <c r="AN1037" s="9"/>
      <c r="AO1037" s="9"/>
      <c r="AP1037" s="9"/>
      <c r="AQ1037" s="9"/>
      <c r="AR1037" s="9"/>
      <c r="AS1037" s="9"/>
      <c r="AT1037" s="9"/>
    </row>
    <row r="1038" spans="1:46" x14ac:dyDescent="0.25">
      <c r="A1038" s="9"/>
      <c r="B1038" s="9"/>
      <c r="C1038" s="9"/>
      <c r="D1038" s="9"/>
      <c r="E1038" s="9"/>
      <c r="F1038" s="9"/>
      <c r="G1038" s="9"/>
      <c r="H1038" s="9"/>
      <c r="I1038" s="9"/>
      <c r="J1038" s="9"/>
      <c r="K1038" s="9"/>
      <c r="L1038" s="9"/>
      <c r="M1038" s="9"/>
      <c r="N1038" s="9"/>
      <c r="O1038" s="9"/>
      <c r="P1038" s="9"/>
      <c r="Q1038" s="9"/>
      <c r="R1038" s="58"/>
      <c r="S1038" s="9"/>
      <c r="T1038" s="9"/>
      <c r="U1038" s="9"/>
      <c r="V1038" s="9"/>
      <c r="W1038" s="9"/>
      <c r="X1038" s="9"/>
      <c r="Y1038" s="9"/>
      <c r="Z1038" s="9"/>
      <c r="AA1038" s="9"/>
      <c r="AB1038" s="9"/>
      <c r="AC1038" s="9"/>
      <c r="AD1038" s="9"/>
      <c r="AE1038" s="9"/>
      <c r="AF1038" s="9"/>
      <c r="AG1038" s="9"/>
      <c r="AH1038" s="9"/>
      <c r="AI1038" s="9"/>
      <c r="AJ1038" s="9"/>
      <c r="AK1038" s="9"/>
      <c r="AL1038" s="9"/>
      <c r="AM1038" s="9"/>
      <c r="AN1038" s="9"/>
      <c r="AO1038" s="9"/>
      <c r="AP1038" s="9"/>
      <c r="AQ1038" s="9"/>
      <c r="AR1038" s="9"/>
      <c r="AS1038" s="9"/>
      <c r="AT1038" s="9"/>
    </row>
    <row r="1039" spans="1:46" x14ac:dyDescent="0.25">
      <c r="A1039" s="9"/>
      <c r="B1039" s="9"/>
      <c r="C1039" s="9"/>
      <c r="D1039" s="9"/>
      <c r="E1039" s="9"/>
      <c r="F1039" s="9"/>
      <c r="G1039" s="9"/>
      <c r="H1039" s="9"/>
      <c r="I1039" s="9"/>
      <c r="J1039" s="9"/>
      <c r="K1039" s="9"/>
      <c r="L1039" s="9"/>
      <c r="M1039" s="9"/>
      <c r="N1039" s="9"/>
      <c r="O1039" s="9"/>
      <c r="P1039" s="9"/>
      <c r="Q1039" s="9"/>
      <c r="R1039" s="58"/>
      <c r="S1039" s="9"/>
      <c r="T1039" s="9"/>
      <c r="U1039" s="9"/>
      <c r="V1039" s="9"/>
      <c r="W1039" s="9"/>
      <c r="X1039" s="9"/>
      <c r="Y1039" s="9"/>
      <c r="Z1039" s="9"/>
      <c r="AA1039" s="9"/>
      <c r="AB1039" s="9"/>
      <c r="AC1039" s="9"/>
      <c r="AD1039" s="9"/>
      <c r="AE1039" s="9"/>
      <c r="AF1039" s="9"/>
      <c r="AG1039" s="9"/>
      <c r="AH1039" s="9"/>
      <c r="AI1039" s="9"/>
      <c r="AJ1039" s="9"/>
      <c r="AK1039" s="9"/>
      <c r="AL1039" s="9"/>
      <c r="AM1039" s="9"/>
      <c r="AN1039" s="9"/>
      <c r="AO1039" s="9"/>
      <c r="AP1039" s="9"/>
      <c r="AQ1039" s="9"/>
      <c r="AR1039" s="9"/>
      <c r="AS1039" s="9"/>
      <c r="AT1039" s="9"/>
    </row>
    <row r="1040" spans="1:46" x14ac:dyDescent="0.25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58"/>
      <c r="S1040" s="9"/>
      <c r="T1040" s="9"/>
      <c r="U1040" s="9"/>
      <c r="V1040" s="9"/>
      <c r="W1040" s="9"/>
      <c r="X1040" s="9"/>
      <c r="Y1040" s="9"/>
      <c r="Z1040" s="9"/>
      <c r="AA1040" s="9"/>
      <c r="AB1040" s="9"/>
      <c r="AC1040" s="9"/>
      <c r="AD1040" s="9"/>
      <c r="AE1040" s="9"/>
      <c r="AF1040" s="9"/>
      <c r="AG1040" s="9"/>
      <c r="AH1040" s="9"/>
      <c r="AI1040" s="9"/>
      <c r="AJ1040" s="9"/>
      <c r="AK1040" s="9"/>
      <c r="AL1040" s="9"/>
      <c r="AM1040" s="9"/>
      <c r="AN1040" s="9"/>
      <c r="AO1040" s="9"/>
      <c r="AP1040" s="9"/>
      <c r="AQ1040" s="9"/>
      <c r="AR1040" s="9"/>
      <c r="AS1040" s="9"/>
      <c r="AT1040" s="9"/>
    </row>
    <row r="1041" spans="1:46" x14ac:dyDescent="0.25">
      <c r="A1041" s="9"/>
      <c r="B1041" s="9"/>
      <c r="C1041" s="9"/>
      <c r="D1041" s="9"/>
      <c r="E1041" s="9"/>
      <c r="F1041" s="9"/>
      <c r="G1041" s="9"/>
      <c r="H1041" s="9"/>
      <c r="I1041" s="9"/>
      <c r="J1041" s="9"/>
      <c r="K1041" s="9"/>
      <c r="L1041" s="9"/>
      <c r="M1041" s="9"/>
      <c r="N1041" s="9"/>
      <c r="O1041" s="9"/>
      <c r="P1041" s="9"/>
      <c r="Q1041" s="9"/>
      <c r="R1041" s="58"/>
      <c r="S1041" s="9"/>
      <c r="T1041" s="9"/>
      <c r="U1041" s="9"/>
      <c r="V1041" s="9"/>
      <c r="W1041" s="9"/>
      <c r="X1041" s="9"/>
      <c r="Y1041" s="9"/>
      <c r="Z1041" s="9"/>
      <c r="AA1041" s="9"/>
      <c r="AB1041" s="9"/>
      <c r="AC1041" s="9"/>
      <c r="AD1041" s="9"/>
      <c r="AE1041" s="9"/>
      <c r="AF1041" s="9"/>
      <c r="AG1041" s="9"/>
      <c r="AH1041" s="9"/>
      <c r="AI1041" s="9"/>
      <c r="AJ1041" s="9"/>
      <c r="AK1041" s="9"/>
      <c r="AL1041" s="9"/>
      <c r="AM1041" s="9"/>
      <c r="AN1041" s="9"/>
      <c r="AO1041" s="9"/>
      <c r="AP1041" s="9"/>
      <c r="AQ1041" s="9"/>
      <c r="AR1041" s="9"/>
      <c r="AS1041" s="9"/>
      <c r="AT1041" s="9"/>
    </row>
    <row r="1042" spans="1:46" x14ac:dyDescent="0.25">
      <c r="A1042" s="9"/>
      <c r="B1042" s="9"/>
      <c r="C1042" s="9"/>
      <c r="D1042" s="9"/>
      <c r="E1042" s="9"/>
      <c r="F1042" s="9"/>
      <c r="G1042" s="9"/>
      <c r="H1042" s="9"/>
      <c r="I1042" s="9"/>
      <c r="J1042" s="9"/>
      <c r="K1042" s="9"/>
      <c r="L1042" s="9"/>
      <c r="M1042" s="9"/>
      <c r="N1042" s="9"/>
      <c r="O1042" s="9"/>
      <c r="P1042" s="9"/>
      <c r="Q1042" s="9"/>
      <c r="R1042" s="58"/>
      <c r="S1042" s="9"/>
      <c r="T1042" s="9"/>
      <c r="U1042" s="9"/>
      <c r="V1042" s="9"/>
      <c r="W1042" s="9"/>
      <c r="X1042" s="9"/>
      <c r="Y1042" s="9"/>
      <c r="Z1042" s="9"/>
      <c r="AA1042" s="9"/>
      <c r="AB1042" s="9"/>
      <c r="AC1042" s="9"/>
      <c r="AD1042" s="9"/>
      <c r="AE1042" s="9"/>
      <c r="AF1042" s="9"/>
      <c r="AG1042" s="9"/>
      <c r="AH1042" s="9"/>
      <c r="AI1042" s="9"/>
      <c r="AJ1042" s="9"/>
      <c r="AK1042" s="9"/>
      <c r="AL1042" s="9"/>
      <c r="AM1042" s="9"/>
      <c r="AN1042" s="9"/>
      <c r="AO1042" s="9"/>
      <c r="AP1042" s="9"/>
      <c r="AQ1042" s="9"/>
      <c r="AR1042" s="9"/>
      <c r="AS1042" s="9"/>
      <c r="AT1042" s="9"/>
    </row>
    <row r="1043" spans="1:46" x14ac:dyDescent="0.25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58"/>
      <c r="S1043" s="9"/>
      <c r="T1043" s="9"/>
      <c r="U1043" s="9"/>
      <c r="V1043" s="9"/>
      <c r="W1043" s="9"/>
      <c r="X1043" s="9"/>
      <c r="Y1043" s="9"/>
      <c r="Z1043" s="9"/>
      <c r="AA1043" s="9"/>
      <c r="AB1043" s="9"/>
      <c r="AC1043" s="9"/>
      <c r="AD1043" s="9"/>
      <c r="AE1043" s="9"/>
      <c r="AF1043" s="9"/>
      <c r="AG1043" s="9"/>
      <c r="AH1043" s="9"/>
      <c r="AI1043" s="9"/>
      <c r="AJ1043" s="9"/>
      <c r="AK1043" s="9"/>
      <c r="AL1043" s="9"/>
      <c r="AM1043" s="9"/>
      <c r="AN1043" s="9"/>
      <c r="AO1043" s="9"/>
      <c r="AP1043" s="9"/>
      <c r="AQ1043" s="9"/>
      <c r="AR1043" s="9"/>
      <c r="AS1043" s="9"/>
      <c r="AT1043" s="9"/>
    </row>
    <row r="1044" spans="1:46" x14ac:dyDescent="0.25">
      <c r="A1044" s="9"/>
      <c r="B1044" s="9"/>
      <c r="C1044" s="9"/>
      <c r="D1044" s="9"/>
      <c r="E1044" s="9"/>
      <c r="F1044" s="9"/>
      <c r="G1044" s="9"/>
      <c r="H1044" s="9"/>
      <c r="I1044" s="9"/>
      <c r="J1044" s="9"/>
      <c r="K1044" s="9"/>
      <c r="L1044" s="9"/>
      <c r="M1044" s="9"/>
      <c r="N1044" s="9"/>
      <c r="O1044" s="9"/>
      <c r="P1044" s="9"/>
      <c r="Q1044" s="9"/>
      <c r="R1044" s="58"/>
      <c r="S1044" s="9"/>
      <c r="T1044" s="9"/>
      <c r="U1044" s="9"/>
      <c r="V1044" s="9"/>
      <c r="W1044" s="9"/>
      <c r="X1044" s="9"/>
      <c r="Y1044" s="9"/>
      <c r="Z1044" s="9"/>
      <c r="AA1044" s="9"/>
      <c r="AB1044" s="9"/>
      <c r="AC1044" s="9"/>
      <c r="AD1044" s="9"/>
      <c r="AE1044" s="9"/>
      <c r="AF1044" s="9"/>
      <c r="AG1044" s="9"/>
      <c r="AH1044" s="9"/>
      <c r="AI1044" s="9"/>
      <c r="AJ1044" s="9"/>
      <c r="AK1044" s="9"/>
      <c r="AL1044" s="9"/>
      <c r="AM1044" s="9"/>
      <c r="AN1044" s="9"/>
      <c r="AO1044" s="9"/>
      <c r="AP1044" s="9"/>
      <c r="AQ1044" s="9"/>
      <c r="AR1044" s="9"/>
      <c r="AS1044" s="9"/>
      <c r="AT1044" s="9"/>
    </row>
    <row r="1045" spans="1:46" x14ac:dyDescent="0.25">
      <c r="A1045" s="9"/>
      <c r="B1045" s="9"/>
      <c r="C1045" s="9"/>
      <c r="D1045" s="9"/>
      <c r="E1045" s="9"/>
      <c r="F1045" s="9"/>
      <c r="G1045" s="9"/>
      <c r="H1045" s="9"/>
      <c r="I1045" s="9"/>
      <c r="J1045" s="9"/>
      <c r="K1045" s="9"/>
      <c r="L1045" s="9"/>
      <c r="M1045" s="9"/>
      <c r="N1045" s="9"/>
      <c r="O1045" s="9"/>
      <c r="P1045" s="9"/>
      <c r="Q1045" s="9"/>
      <c r="R1045" s="58"/>
      <c r="S1045" s="9"/>
      <c r="T1045" s="9"/>
      <c r="U1045" s="9"/>
      <c r="V1045" s="9"/>
      <c r="W1045" s="9"/>
      <c r="X1045" s="9"/>
      <c r="Y1045" s="9"/>
      <c r="Z1045" s="9"/>
      <c r="AA1045" s="9"/>
      <c r="AB1045" s="9"/>
      <c r="AC1045" s="9"/>
      <c r="AD1045" s="9"/>
      <c r="AE1045" s="9"/>
      <c r="AF1045" s="9"/>
      <c r="AG1045" s="9"/>
      <c r="AH1045" s="9"/>
      <c r="AI1045" s="9"/>
      <c r="AJ1045" s="9"/>
      <c r="AK1045" s="9"/>
      <c r="AL1045" s="9"/>
      <c r="AM1045" s="9"/>
      <c r="AN1045" s="9"/>
      <c r="AO1045" s="9"/>
      <c r="AP1045" s="9"/>
      <c r="AQ1045" s="9"/>
      <c r="AR1045" s="9"/>
      <c r="AS1045" s="9"/>
      <c r="AT1045" s="9"/>
    </row>
    <row r="1046" spans="1:46" x14ac:dyDescent="0.25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58"/>
      <c r="S1046" s="9"/>
      <c r="T1046" s="9"/>
      <c r="U1046" s="9"/>
      <c r="V1046" s="9"/>
      <c r="W1046" s="9"/>
      <c r="X1046" s="9"/>
      <c r="Y1046" s="9"/>
      <c r="Z1046" s="9"/>
      <c r="AA1046" s="9"/>
      <c r="AB1046" s="9"/>
      <c r="AC1046" s="9"/>
      <c r="AD1046" s="9"/>
      <c r="AE1046" s="9"/>
      <c r="AF1046" s="9"/>
      <c r="AG1046" s="9"/>
      <c r="AH1046" s="9"/>
      <c r="AI1046" s="9"/>
      <c r="AJ1046" s="9"/>
      <c r="AK1046" s="9"/>
      <c r="AL1046" s="9"/>
      <c r="AM1046" s="9"/>
      <c r="AN1046" s="9"/>
      <c r="AO1046" s="9"/>
      <c r="AP1046" s="9"/>
      <c r="AQ1046" s="9"/>
      <c r="AR1046" s="9"/>
      <c r="AS1046" s="9"/>
      <c r="AT1046" s="9"/>
    </row>
    <row r="1047" spans="1:46" x14ac:dyDescent="0.25">
      <c r="A1047" s="9"/>
      <c r="B1047" s="9"/>
      <c r="C1047" s="9"/>
      <c r="D1047" s="9"/>
      <c r="E1047" s="9"/>
      <c r="F1047" s="9"/>
      <c r="G1047" s="9"/>
      <c r="H1047" s="9"/>
      <c r="I1047" s="9"/>
      <c r="J1047" s="9"/>
      <c r="K1047" s="9"/>
      <c r="L1047" s="9"/>
      <c r="M1047" s="9"/>
      <c r="N1047" s="9"/>
      <c r="O1047" s="9"/>
      <c r="P1047" s="9"/>
      <c r="Q1047" s="9"/>
      <c r="R1047" s="58"/>
      <c r="S1047" s="9"/>
      <c r="T1047" s="9"/>
      <c r="U1047" s="9"/>
      <c r="V1047" s="9"/>
      <c r="W1047" s="9"/>
      <c r="X1047" s="9"/>
      <c r="Y1047" s="9"/>
      <c r="Z1047" s="9"/>
      <c r="AA1047" s="9"/>
      <c r="AB1047" s="9"/>
      <c r="AC1047" s="9"/>
      <c r="AD1047" s="9"/>
      <c r="AE1047" s="9"/>
      <c r="AF1047" s="9"/>
      <c r="AG1047" s="9"/>
      <c r="AH1047" s="9"/>
      <c r="AI1047" s="9"/>
      <c r="AJ1047" s="9"/>
      <c r="AK1047" s="9"/>
      <c r="AL1047" s="9"/>
      <c r="AM1047" s="9"/>
      <c r="AN1047" s="9"/>
      <c r="AO1047" s="9"/>
      <c r="AP1047" s="9"/>
      <c r="AQ1047" s="9"/>
      <c r="AR1047" s="9"/>
      <c r="AS1047" s="9"/>
      <c r="AT1047" s="9"/>
    </row>
    <row r="1048" spans="1:46" x14ac:dyDescent="0.25">
      <c r="A1048" s="9"/>
      <c r="B1048" s="9"/>
      <c r="C1048" s="9"/>
      <c r="D1048" s="9"/>
      <c r="E1048" s="9"/>
      <c r="F1048" s="9"/>
      <c r="G1048" s="9"/>
      <c r="H1048" s="9"/>
      <c r="I1048" s="9"/>
      <c r="J1048" s="9"/>
      <c r="K1048" s="9"/>
      <c r="L1048" s="9"/>
      <c r="M1048" s="9"/>
      <c r="N1048" s="9"/>
      <c r="O1048" s="9"/>
      <c r="P1048" s="9"/>
      <c r="Q1048" s="9"/>
      <c r="R1048" s="58"/>
      <c r="S1048" s="9"/>
      <c r="T1048" s="9"/>
      <c r="U1048" s="9"/>
      <c r="V1048" s="9"/>
      <c r="W1048" s="9"/>
      <c r="X1048" s="9"/>
      <c r="Y1048" s="9"/>
      <c r="Z1048" s="9"/>
      <c r="AA1048" s="9"/>
      <c r="AB1048" s="9"/>
      <c r="AC1048" s="9"/>
      <c r="AD1048" s="9"/>
      <c r="AE1048" s="9"/>
      <c r="AF1048" s="9"/>
      <c r="AG1048" s="9"/>
      <c r="AH1048" s="9"/>
      <c r="AI1048" s="9"/>
      <c r="AJ1048" s="9"/>
      <c r="AK1048" s="9"/>
      <c r="AL1048" s="9"/>
      <c r="AM1048" s="9"/>
      <c r="AN1048" s="9"/>
      <c r="AO1048" s="9"/>
      <c r="AP1048" s="9"/>
      <c r="AQ1048" s="9"/>
      <c r="AR1048" s="9"/>
      <c r="AS1048" s="9"/>
      <c r="AT1048" s="9"/>
    </row>
    <row r="1049" spans="1:46" x14ac:dyDescent="0.25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58"/>
      <c r="S1049" s="9"/>
      <c r="T1049" s="9"/>
      <c r="U1049" s="9"/>
      <c r="V1049" s="9"/>
      <c r="W1049" s="9"/>
      <c r="X1049" s="9"/>
      <c r="Y1049" s="9"/>
      <c r="Z1049" s="9"/>
      <c r="AA1049" s="9"/>
      <c r="AB1049" s="9"/>
      <c r="AC1049" s="9"/>
      <c r="AD1049" s="9"/>
      <c r="AE1049" s="9"/>
      <c r="AF1049" s="9"/>
      <c r="AG1049" s="9"/>
      <c r="AH1049" s="9"/>
      <c r="AI1049" s="9"/>
      <c r="AJ1049" s="9"/>
      <c r="AK1049" s="9"/>
      <c r="AL1049" s="9"/>
      <c r="AM1049" s="9"/>
      <c r="AN1049" s="9"/>
      <c r="AO1049" s="9"/>
      <c r="AP1049" s="9"/>
      <c r="AQ1049" s="9"/>
      <c r="AR1049" s="9"/>
      <c r="AS1049" s="9"/>
      <c r="AT1049" s="9"/>
    </row>
    <row r="1050" spans="1:46" x14ac:dyDescent="0.25">
      <c r="A1050" s="9"/>
      <c r="B1050" s="9"/>
      <c r="C1050" s="9"/>
      <c r="D1050" s="9"/>
      <c r="E1050" s="9"/>
      <c r="F1050" s="9"/>
      <c r="G1050" s="9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58"/>
      <c r="S1050" s="9"/>
      <c r="T1050" s="9"/>
      <c r="U1050" s="9"/>
      <c r="V1050" s="9"/>
      <c r="W1050" s="9"/>
      <c r="X1050" s="9"/>
      <c r="Y1050" s="9"/>
      <c r="Z1050" s="9"/>
      <c r="AA1050" s="9"/>
      <c r="AB1050" s="9"/>
      <c r="AC1050" s="9"/>
      <c r="AD1050" s="9"/>
      <c r="AE1050" s="9"/>
      <c r="AF1050" s="9"/>
      <c r="AG1050" s="9"/>
      <c r="AH1050" s="9"/>
      <c r="AI1050" s="9"/>
      <c r="AJ1050" s="9"/>
      <c r="AK1050" s="9"/>
      <c r="AL1050" s="9"/>
      <c r="AM1050" s="9"/>
      <c r="AN1050" s="9"/>
      <c r="AO1050" s="9"/>
      <c r="AP1050" s="9"/>
      <c r="AQ1050" s="9"/>
      <c r="AR1050" s="9"/>
      <c r="AS1050" s="9"/>
      <c r="AT1050" s="9"/>
    </row>
    <row r="1051" spans="1:46" x14ac:dyDescent="0.25">
      <c r="A1051" s="9"/>
      <c r="B1051" s="9"/>
      <c r="C1051" s="9"/>
      <c r="D1051" s="9"/>
      <c r="E1051" s="9"/>
      <c r="F1051" s="9"/>
      <c r="G1051" s="9"/>
      <c r="H1051" s="9"/>
      <c r="I1051" s="9"/>
      <c r="J1051" s="9"/>
      <c r="K1051" s="9"/>
      <c r="L1051" s="9"/>
      <c r="M1051" s="9"/>
      <c r="N1051" s="9"/>
      <c r="O1051" s="9"/>
      <c r="P1051" s="9"/>
      <c r="Q1051" s="9"/>
      <c r="R1051" s="58"/>
      <c r="S1051" s="9"/>
      <c r="T1051" s="9"/>
      <c r="U1051" s="9"/>
      <c r="V1051" s="9"/>
      <c r="W1051" s="9"/>
      <c r="X1051" s="9"/>
      <c r="Y1051" s="9"/>
      <c r="Z1051" s="9"/>
      <c r="AA1051" s="9"/>
      <c r="AB1051" s="9"/>
      <c r="AC1051" s="9"/>
      <c r="AD1051" s="9"/>
      <c r="AE1051" s="9"/>
      <c r="AF1051" s="9"/>
      <c r="AG1051" s="9"/>
      <c r="AH1051" s="9"/>
      <c r="AI1051" s="9"/>
      <c r="AJ1051" s="9"/>
      <c r="AK1051" s="9"/>
      <c r="AL1051" s="9"/>
      <c r="AM1051" s="9"/>
      <c r="AN1051" s="9"/>
      <c r="AO1051" s="9"/>
      <c r="AP1051" s="9"/>
      <c r="AQ1051" s="9"/>
      <c r="AR1051" s="9"/>
      <c r="AS1051" s="9"/>
      <c r="AT1051" s="9"/>
    </row>
    <row r="1052" spans="1:46" x14ac:dyDescent="0.25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58"/>
      <c r="S1052" s="9"/>
      <c r="T1052" s="9"/>
      <c r="U1052" s="9"/>
      <c r="V1052" s="9"/>
      <c r="W1052" s="9"/>
      <c r="X1052" s="9"/>
      <c r="Y1052" s="9"/>
      <c r="Z1052" s="9"/>
      <c r="AA1052" s="9"/>
      <c r="AB1052" s="9"/>
      <c r="AC1052" s="9"/>
      <c r="AD1052" s="9"/>
      <c r="AE1052" s="9"/>
      <c r="AF1052" s="9"/>
      <c r="AG1052" s="9"/>
      <c r="AH1052" s="9"/>
      <c r="AI1052" s="9"/>
      <c r="AJ1052" s="9"/>
      <c r="AK1052" s="9"/>
      <c r="AL1052" s="9"/>
      <c r="AM1052" s="9"/>
      <c r="AN1052" s="9"/>
      <c r="AO1052" s="9"/>
      <c r="AP1052" s="9"/>
      <c r="AQ1052" s="9"/>
      <c r="AR1052" s="9"/>
      <c r="AS1052" s="9"/>
      <c r="AT1052" s="9"/>
    </row>
    <row r="1053" spans="1:46" x14ac:dyDescent="0.25">
      <c r="A1053" s="9"/>
      <c r="B1053" s="9"/>
      <c r="C1053" s="9"/>
      <c r="D1053" s="9"/>
      <c r="E1053" s="9"/>
      <c r="F1053" s="9"/>
      <c r="G1053" s="9"/>
      <c r="H1053" s="9"/>
      <c r="I1053" s="9"/>
      <c r="J1053" s="9"/>
      <c r="K1053" s="9"/>
      <c r="L1053" s="9"/>
      <c r="M1053" s="9"/>
      <c r="N1053" s="9"/>
      <c r="O1053" s="9"/>
      <c r="P1053" s="9"/>
      <c r="Q1053" s="9"/>
      <c r="R1053" s="58"/>
      <c r="S1053" s="9"/>
      <c r="T1053" s="9"/>
      <c r="U1053" s="9"/>
      <c r="V1053" s="9"/>
      <c r="W1053" s="9"/>
      <c r="X1053" s="9"/>
      <c r="Y1053" s="9"/>
      <c r="Z1053" s="9"/>
      <c r="AA1053" s="9"/>
      <c r="AB1053" s="9"/>
      <c r="AC1053" s="9"/>
      <c r="AD1053" s="9"/>
      <c r="AE1053" s="9"/>
      <c r="AF1053" s="9"/>
      <c r="AG1053" s="9"/>
      <c r="AH1053" s="9"/>
      <c r="AI1053" s="9"/>
      <c r="AJ1053" s="9"/>
      <c r="AK1053" s="9"/>
      <c r="AL1053" s="9"/>
      <c r="AM1053" s="9"/>
      <c r="AN1053" s="9"/>
      <c r="AO1053" s="9"/>
      <c r="AP1053" s="9"/>
      <c r="AQ1053" s="9"/>
      <c r="AR1053" s="9"/>
      <c r="AS1053" s="9"/>
      <c r="AT1053" s="9"/>
    </row>
    <row r="1054" spans="1:46" x14ac:dyDescent="0.25">
      <c r="A1054" s="9"/>
      <c r="B1054" s="9"/>
      <c r="C1054" s="9"/>
      <c r="D1054" s="9"/>
      <c r="E1054" s="9"/>
      <c r="F1054" s="9"/>
      <c r="G1054" s="9"/>
      <c r="H1054" s="9"/>
      <c r="I1054" s="9"/>
      <c r="J1054" s="9"/>
      <c r="K1054" s="9"/>
      <c r="L1054" s="9"/>
      <c r="M1054" s="9"/>
      <c r="N1054" s="9"/>
      <c r="O1054" s="9"/>
      <c r="P1054" s="9"/>
      <c r="Q1054" s="9"/>
      <c r="R1054" s="58"/>
      <c r="S1054" s="9"/>
      <c r="T1054" s="9"/>
      <c r="U1054" s="9"/>
      <c r="V1054" s="9"/>
      <c r="W1054" s="9"/>
      <c r="X1054" s="9"/>
      <c r="Y1054" s="9"/>
      <c r="Z1054" s="9"/>
      <c r="AA1054" s="9"/>
      <c r="AB1054" s="9"/>
      <c r="AC1054" s="9"/>
      <c r="AD1054" s="9"/>
      <c r="AE1054" s="9"/>
      <c r="AF1054" s="9"/>
      <c r="AG1054" s="9"/>
      <c r="AH1054" s="9"/>
      <c r="AI1054" s="9"/>
      <c r="AJ1054" s="9"/>
      <c r="AK1054" s="9"/>
      <c r="AL1054" s="9"/>
      <c r="AM1054" s="9"/>
      <c r="AN1054" s="9"/>
      <c r="AO1054" s="9"/>
      <c r="AP1054" s="9"/>
      <c r="AQ1054" s="9"/>
      <c r="AR1054" s="9"/>
      <c r="AS1054" s="9"/>
      <c r="AT1054" s="9"/>
    </row>
    <row r="1055" spans="1:46" x14ac:dyDescent="0.25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58"/>
      <c r="S1055" s="9"/>
      <c r="T1055" s="9"/>
      <c r="U1055" s="9"/>
      <c r="V1055" s="9"/>
      <c r="W1055" s="9"/>
      <c r="X1055" s="9"/>
      <c r="Y1055" s="9"/>
      <c r="Z1055" s="9"/>
      <c r="AA1055" s="9"/>
      <c r="AB1055" s="9"/>
      <c r="AC1055" s="9"/>
      <c r="AD1055" s="9"/>
      <c r="AE1055" s="9"/>
      <c r="AF1055" s="9"/>
      <c r="AG1055" s="9"/>
      <c r="AH1055" s="9"/>
      <c r="AI1055" s="9"/>
      <c r="AJ1055" s="9"/>
      <c r="AK1055" s="9"/>
      <c r="AL1055" s="9"/>
      <c r="AM1055" s="9"/>
      <c r="AN1055" s="9"/>
      <c r="AO1055" s="9"/>
      <c r="AP1055" s="9"/>
      <c r="AQ1055" s="9"/>
      <c r="AR1055" s="9"/>
      <c r="AS1055" s="9"/>
      <c r="AT1055" s="9"/>
    </row>
    <row r="1056" spans="1:46" x14ac:dyDescent="0.25">
      <c r="A1056" s="9"/>
      <c r="B1056" s="9"/>
      <c r="C1056" s="9"/>
      <c r="D1056" s="9"/>
      <c r="E1056" s="9"/>
      <c r="F1056" s="9"/>
      <c r="G1056" s="9"/>
      <c r="H1056" s="9"/>
      <c r="I1056" s="9"/>
      <c r="J1056" s="9"/>
      <c r="K1056" s="9"/>
      <c r="L1056" s="9"/>
      <c r="M1056" s="9"/>
      <c r="N1056" s="9"/>
      <c r="O1056" s="9"/>
      <c r="P1056" s="9"/>
      <c r="Q1056" s="9"/>
      <c r="R1056" s="58"/>
      <c r="S1056" s="9"/>
      <c r="T1056" s="9"/>
      <c r="U1056" s="9"/>
      <c r="V1056" s="9"/>
      <c r="W1056" s="9"/>
      <c r="X1056" s="9"/>
      <c r="Y1056" s="9"/>
      <c r="Z1056" s="9"/>
      <c r="AA1056" s="9"/>
      <c r="AB1056" s="9"/>
      <c r="AC1056" s="9"/>
      <c r="AD1056" s="9"/>
      <c r="AE1056" s="9"/>
      <c r="AF1056" s="9"/>
      <c r="AG1056" s="9"/>
      <c r="AH1056" s="9"/>
      <c r="AI1056" s="9"/>
      <c r="AJ1056" s="9"/>
      <c r="AK1056" s="9"/>
      <c r="AL1056" s="9"/>
      <c r="AM1056" s="9"/>
      <c r="AN1056" s="9"/>
      <c r="AO1056" s="9"/>
      <c r="AP1056" s="9"/>
      <c r="AQ1056" s="9"/>
      <c r="AR1056" s="9"/>
      <c r="AS1056" s="9"/>
      <c r="AT1056" s="9"/>
    </row>
    <row r="1057" spans="1:46" x14ac:dyDescent="0.25">
      <c r="A1057" s="9"/>
      <c r="B1057" s="9"/>
      <c r="C1057" s="9"/>
      <c r="D1057" s="9"/>
      <c r="E1057" s="9"/>
      <c r="F1057" s="9"/>
      <c r="G1057" s="9"/>
      <c r="H1057" s="9"/>
      <c r="I1057" s="9"/>
      <c r="J1057" s="9"/>
      <c r="K1057" s="9"/>
      <c r="L1057" s="9"/>
      <c r="M1057" s="9"/>
      <c r="N1057" s="9"/>
      <c r="O1057" s="9"/>
      <c r="P1057" s="9"/>
      <c r="Q1057" s="9"/>
      <c r="R1057" s="58"/>
      <c r="S1057" s="9"/>
      <c r="T1057" s="9"/>
      <c r="U1057" s="9"/>
      <c r="V1057" s="9"/>
      <c r="W1057" s="9"/>
      <c r="X1057" s="9"/>
      <c r="Y1057" s="9"/>
      <c r="Z1057" s="9"/>
      <c r="AA1057" s="9"/>
      <c r="AB1057" s="9"/>
      <c r="AC1057" s="9"/>
      <c r="AD1057" s="9"/>
      <c r="AE1057" s="9"/>
      <c r="AF1057" s="9"/>
      <c r="AG1057" s="9"/>
      <c r="AH1057" s="9"/>
      <c r="AI1057" s="9"/>
      <c r="AJ1057" s="9"/>
      <c r="AK1057" s="9"/>
      <c r="AL1057" s="9"/>
      <c r="AM1057" s="9"/>
      <c r="AN1057" s="9"/>
      <c r="AO1057" s="9"/>
      <c r="AP1057" s="9"/>
      <c r="AQ1057" s="9"/>
      <c r="AR1057" s="9"/>
      <c r="AS1057" s="9"/>
      <c r="AT1057" s="9"/>
    </row>
    <row r="1058" spans="1:46" x14ac:dyDescent="0.25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58"/>
      <c r="S1058" s="9"/>
      <c r="T1058" s="9"/>
      <c r="U1058" s="9"/>
      <c r="V1058" s="9"/>
      <c r="W1058" s="9"/>
      <c r="X1058" s="9"/>
      <c r="Y1058" s="9"/>
      <c r="Z1058" s="9"/>
      <c r="AA1058" s="9"/>
      <c r="AB1058" s="9"/>
      <c r="AC1058" s="9"/>
      <c r="AD1058" s="9"/>
      <c r="AE1058" s="9"/>
      <c r="AF1058" s="9"/>
      <c r="AG1058" s="9"/>
      <c r="AH1058" s="9"/>
      <c r="AI1058" s="9"/>
      <c r="AJ1058" s="9"/>
      <c r="AK1058" s="9"/>
      <c r="AL1058" s="9"/>
      <c r="AM1058" s="9"/>
      <c r="AN1058" s="9"/>
      <c r="AO1058" s="9"/>
      <c r="AP1058" s="9"/>
      <c r="AQ1058" s="9"/>
      <c r="AR1058" s="9"/>
      <c r="AS1058" s="9"/>
      <c r="AT1058" s="9"/>
    </row>
    <row r="1059" spans="1:46" x14ac:dyDescent="0.25">
      <c r="A1059" s="9"/>
      <c r="B1059" s="9"/>
      <c r="C1059" s="9"/>
      <c r="D1059" s="9"/>
      <c r="E1059" s="9"/>
      <c r="F1059" s="9"/>
      <c r="G1059" s="9"/>
      <c r="H1059" s="9"/>
      <c r="I1059" s="9"/>
      <c r="J1059" s="9"/>
      <c r="K1059" s="9"/>
      <c r="L1059" s="9"/>
      <c r="M1059" s="9"/>
      <c r="N1059" s="9"/>
      <c r="O1059" s="9"/>
      <c r="P1059" s="9"/>
      <c r="Q1059" s="9"/>
      <c r="R1059" s="58"/>
      <c r="S1059" s="9"/>
      <c r="T1059" s="9"/>
      <c r="U1059" s="9"/>
      <c r="V1059" s="9"/>
      <c r="W1059" s="9"/>
      <c r="X1059" s="9"/>
      <c r="Y1059" s="9"/>
      <c r="Z1059" s="9"/>
      <c r="AA1059" s="9"/>
      <c r="AB1059" s="9"/>
      <c r="AC1059" s="9"/>
      <c r="AD1059" s="9"/>
      <c r="AE1059" s="9"/>
      <c r="AF1059" s="9"/>
      <c r="AG1059" s="9"/>
      <c r="AH1059" s="9"/>
      <c r="AI1059" s="9"/>
      <c r="AJ1059" s="9"/>
      <c r="AK1059" s="9"/>
      <c r="AL1059" s="9"/>
      <c r="AM1059" s="9"/>
      <c r="AN1059" s="9"/>
      <c r="AO1059" s="9"/>
      <c r="AP1059" s="9"/>
      <c r="AQ1059" s="9"/>
      <c r="AR1059" s="9"/>
      <c r="AS1059" s="9"/>
      <c r="AT1059" s="9"/>
    </row>
    <row r="1060" spans="1:46" x14ac:dyDescent="0.25">
      <c r="A1060" s="9"/>
      <c r="B1060" s="9"/>
      <c r="C1060" s="9"/>
      <c r="D1060" s="9"/>
      <c r="E1060" s="9"/>
      <c r="F1060" s="9"/>
      <c r="G1060" s="9"/>
      <c r="H1060" s="9"/>
      <c r="I1060" s="9"/>
      <c r="J1060" s="9"/>
      <c r="K1060" s="9"/>
      <c r="L1060" s="9"/>
      <c r="M1060" s="9"/>
      <c r="N1060" s="9"/>
      <c r="O1060" s="9"/>
      <c r="P1060" s="9"/>
      <c r="Q1060" s="9"/>
      <c r="R1060" s="58"/>
      <c r="S1060" s="9"/>
      <c r="T1060" s="9"/>
      <c r="U1060" s="9"/>
      <c r="V1060" s="9"/>
      <c r="W1060" s="9"/>
      <c r="X1060" s="9"/>
      <c r="Y1060" s="9"/>
      <c r="Z1060" s="9"/>
      <c r="AA1060" s="9"/>
      <c r="AB1060" s="9"/>
      <c r="AC1060" s="9"/>
      <c r="AD1060" s="9"/>
      <c r="AE1060" s="9"/>
      <c r="AF1060" s="9"/>
      <c r="AG1060" s="9"/>
      <c r="AH1060" s="9"/>
      <c r="AI1060" s="9"/>
      <c r="AJ1060" s="9"/>
      <c r="AK1060" s="9"/>
      <c r="AL1060" s="9"/>
      <c r="AM1060" s="9"/>
      <c r="AN1060" s="9"/>
      <c r="AO1060" s="9"/>
      <c r="AP1060" s="9"/>
      <c r="AQ1060" s="9"/>
      <c r="AR1060" s="9"/>
      <c r="AS1060" s="9"/>
      <c r="AT1060" s="9"/>
    </row>
    <row r="1061" spans="1:46" x14ac:dyDescent="0.25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58"/>
      <c r="S1061" s="9"/>
      <c r="T1061" s="9"/>
      <c r="U1061" s="9"/>
      <c r="V1061" s="9"/>
      <c r="W1061" s="9"/>
      <c r="X1061" s="9"/>
      <c r="Y1061" s="9"/>
      <c r="Z1061" s="9"/>
      <c r="AA1061" s="9"/>
      <c r="AB1061" s="9"/>
      <c r="AC1061" s="9"/>
      <c r="AD1061" s="9"/>
      <c r="AE1061" s="9"/>
      <c r="AF1061" s="9"/>
      <c r="AG1061" s="9"/>
      <c r="AH1061" s="9"/>
      <c r="AI1061" s="9"/>
      <c r="AJ1061" s="9"/>
      <c r="AK1061" s="9"/>
      <c r="AL1061" s="9"/>
      <c r="AM1061" s="9"/>
      <c r="AN1061" s="9"/>
      <c r="AO1061" s="9"/>
      <c r="AP1061" s="9"/>
      <c r="AQ1061" s="9"/>
      <c r="AR1061" s="9"/>
      <c r="AS1061" s="9"/>
      <c r="AT1061" s="9"/>
    </row>
    <row r="1062" spans="1:46" x14ac:dyDescent="0.25">
      <c r="A1062" s="9"/>
      <c r="B1062" s="9"/>
      <c r="C1062" s="9"/>
      <c r="D1062" s="9"/>
      <c r="E1062" s="9"/>
      <c r="F1062" s="9"/>
      <c r="G1062" s="9"/>
      <c r="H1062" s="9"/>
      <c r="I1062" s="9"/>
      <c r="J1062" s="9"/>
      <c r="K1062" s="9"/>
      <c r="L1062" s="9"/>
      <c r="M1062" s="9"/>
      <c r="N1062" s="9"/>
      <c r="O1062" s="9"/>
      <c r="P1062" s="9"/>
      <c r="Q1062" s="9"/>
      <c r="R1062" s="58"/>
      <c r="S1062" s="9"/>
      <c r="T1062" s="9"/>
      <c r="U1062" s="9"/>
      <c r="V1062" s="9"/>
      <c r="W1062" s="9"/>
      <c r="X1062" s="9"/>
      <c r="Y1062" s="9"/>
      <c r="Z1062" s="9"/>
      <c r="AA1062" s="9"/>
      <c r="AB1062" s="9"/>
      <c r="AC1062" s="9"/>
      <c r="AD1062" s="9"/>
      <c r="AE1062" s="9"/>
      <c r="AF1062" s="9"/>
      <c r="AG1062" s="9"/>
      <c r="AH1062" s="9"/>
      <c r="AI1062" s="9"/>
      <c r="AJ1062" s="9"/>
      <c r="AK1062" s="9"/>
      <c r="AL1062" s="9"/>
      <c r="AM1062" s="9"/>
      <c r="AN1062" s="9"/>
      <c r="AO1062" s="9"/>
      <c r="AP1062" s="9"/>
      <c r="AQ1062" s="9"/>
      <c r="AR1062" s="9"/>
      <c r="AS1062" s="9"/>
      <c r="AT1062" s="9"/>
    </row>
    <row r="1063" spans="1:46" x14ac:dyDescent="0.25">
      <c r="A1063" s="9"/>
      <c r="B1063" s="9"/>
      <c r="C1063" s="9"/>
      <c r="D1063" s="9"/>
      <c r="E1063" s="9"/>
      <c r="F1063" s="9"/>
      <c r="G1063" s="9"/>
      <c r="H1063" s="9"/>
      <c r="I1063" s="9"/>
      <c r="J1063" s="9"/>
      <c r="K1063" s="9"/>
      <c r="L1063" s="9"/>
      <c r="M1063" s="9"/>
      <c r="N1063" s="9"/>
      <c r="O1063" s="9"/>
      <c r="P1063" s="9"/>
      <c r="Q1063" s="9"/>
      <c r="R1063" s="58"/>
      <c r="S1063" s="9"/>
      <c r="T1063" s="9"/>
      <c r="U1063" s="9"/>
      <c r="V1063" s="9"/>
      <c r="W1063" s="9"/>
      <c r="X1063" s="9"/>
      <c r="Y1063" s="9"/>
      <c r="Z1063" s="9"/>
      <c r="AA1063" s="9"/>
      <c r="AB1063" s="9"/>
      <c r="AC1063" s="9"/>
      <c r="AD1063" s="9"/>
      <c r="AE1063" s="9"/>
      <c r="AF1063" s="9"/>
      <c r="AG1063" s="9"/>
      <c r="AH1063" s="9"/>
      <c r="AI1063" s="9"/>
      <c r="AJ1063" s="9"/>
      <c r="AK1063" s="9"/>
      <c r="AL1063" s="9"/>
      <c r="AM1063" s="9"/>
      <c r="AN1063" s="9"/>
      <c r="AO1063" s="9"/>
      <c r="AP1063" s="9"/>
      <c r="AQ1063" s="9"/>
      <c r="AR1063" s="9"/>
      <c r="AS1063" s="9"/>
      <c r="AT1063" s="9"/>
    </row>
    <row r="1064" spans="1:46" x14ac:dyDescent="0.25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58"/>
      <c r="S1064" s="9"/>
      <c r="T1064" s="9"/>
      <c r="U1064" s="9"/>
      <c r="V1064" s="9"/>
      <c r="W1064" s="9"/>
      <c r="X1064" s="9"/>
      <c r="Y1064" s="9"/>
      <c r="Z1064" s="9"/>
      <c r="AA1064" s="9"/>
      <c r="AB1064" s="9"/>
      <c r="AC1064" s="9"/>
      <c r="AD1064" s="9"/>
      <c r="AE1064" s="9"/>
      <c r="AF1064" s="9"/>
      <c r="AG1064" s="9"/>
      <c r="AH1064" s="9"/>
      <c r="AI1064" s="9"/>
      <c r="AJ1064" s="9"/>
      <c r="AK1064" s="9"/>
      <c r="AL1064" s="9"/>
      <c r="AM1064" s="9"/>
      <c r="AN1064" s="9"/>
      <c r="AO1064" s="9"/>
      <c r="AP1064" s="9"/>
      <c r="AQ1064" s="9"/>
      <c r="AR1064" s="9"/>
      <c r="AS1064" s="9"/>
      <c r="AT1064" s="9"/>
    </row>
    <row r="1065" spans="1:46" x14ac:dyDescent="0.25">
      <c r="A1065" s="9"/>
      <c r="B1065" s="9"/>
      <c r="C1065" s="9"/>
      <c r="D1065" s="9"/>
      <c r="E1065" s="9"/>
      <c r="F1065" s="9"/>
      <c r="G1065" s="9"/>
      <c r="H1065" s="9"/>
      <c r="I1065" s="9"/>
      <c r="J1065" s="9"/>
      <c r="K1065" s="9"/>
      <c r="L1065" s="9"/>
      <c r="M1065" s="9"/>
      <c r="N1065" s="9"/>
      <c r="O1065" s="9"/>
      <c r="P1065" s="9"/>
      <c r="Q1065" s="9"/>
      <c r="R1065" s="58"/>
      <c r="S1065" s="9"/>
      <c r="T1065" s="9"/>
      <c r="U1065" s="9"/>
      <c r="V1065" s="9"/>
      <c r="W1065" s="9"/>
      <c r="X1065" s="9"/>
      <c r="Y1065" s="9"/>
      <c r="Z1065" s="9"/>
      <c r="AA1065" s="9"/>
      <c r="AB1065" s="9"/>
      <c r="AC1065" s="9"/>
      <c r="AD1065" s="9"/>
      <c r="AE1065" s="9"/>
      <c r="AF1065" s="9"/>
      <c r="AG1065" s="9"/>
      <c r="AH1065" s="9"/>
      <c r="AI1065" s="9"/>
      <c r="AJ1065" s="9"/>
      <c r="AK1065" s="9"/>
      <c r="AL1065" s="9"/>
      <c r="AM1065" s="9"/>
      <c r="AN1065" s="9"/>
      <c r="AO1065" s="9"/>
      <c r="AP1065" s="9"/>
      <c r="AQ1065" s="9"/>
      <c r="AR1065" s="9"/>
      <c r="AS1065" s="9"/>
      <c r="AT1065" s="9"/>
    </row>
    <row r="1066" spans="1:46" x14ac:dyDescent="0.25">
      <c r="A1066" s="9"/>
      <c r="B1066" s="9"/>
      <c r="C1066" s="9"/>
      <c r="D1066" s="9"/>
      <c r="E1066" s="9"/>
      <c r="F1066" s="9"/>
      <c r="G1066" s="9"/>
      <c r="H1066" s="9"/>
      <c r="I1066" s="9"/>
      <c r="J1066" s="9"/>
      <c r="K1066" s="9"/>
      <c r="L1066" s="9"/>
      <c r="M1066" s="9"/>
      <c r="N1066" s="9"/>
      <c r="O1066" s="9"/>
      <c r="P1066" s="9"/>
      <c r="Q1066" s="9"/>
      <c r="R1066" s="58"/>
      <c r="S1066" s="9"/>
      <c r="T1066" s="9"/>
      <c r="U1066" s="9"/>
      <c r="V1066" s="9"/>
      <c r="W1066" s="9"/>
      <c r="X1066" s="9"/>
      <c r="Y1066" s="9"/>
      <c r="Z1066" s="9"/>
      <c r="AA1066" s="9"/>
      <c r="AB1066" s="9"/>
      <c r="AC1066" s="9"/>
      <c r="AD1066" s="9"/>
      <c r="AE1066" s="9"/>
      <c r="AF1066" s="9"/>
      <c r="AG1066" s="9"/>
      <c r="AH1066" s="9"/>
      <c r="AI1066" s="9"/>
      <c r="AJ1066" s="9"/>
      <c r="AK1066" s="9"/>
      <c r="AL1066" s="9"/>
      <c r="AM1066" s="9"/>
      <c r="AN1066" s="9"/>
      <c r="AO1066" s="9"/>
      <c r="AP1066" s="9"/>
      <c r="AQ1066" s="9"/>
      <c r="AR1066" s="9"/>
      <c r="AS1066" s="9"/>
      <c r="AT1066" s="9"/>
    </row>
    <row r="1067" spans="1:46" x14ac:dyDescent="0.25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58"/>
      <c r="S1067" s="9"/>
      <c r="T1067" s="9"/>
      <c r="U1067" s="9"/>
      <c r="V1067" s="9"/>
      <c r="W1067" s="9"/>
      <c r="X1067" s="9"/>
      <c r="Y1067" s="9"/>
      <c r="Z1067" s="9"/>
      <c r="AA1067" s="9"/>
      <c r="AB1067" s="9"/>
      <c r="AC1067" s="9"/>
      <c r="AD1067" s="9"/>
      <c r="AE1067" s="9"/>
      <c r="AF1067" s="9"/>
      <c r="AG1067" s="9"/>
      <c r="AH1067" s="9"/>
      <c r="AI1067" s="9"/>
      <c r="AJ1067" s="9"/>
      <c r="AK1067" s="9"/>
      <c r="AL1067" s="9"/>
      <c r="AM1067" s="9"/>
      <c r="AN1067" s="9"/>
      <c r="AO1067" s="9"/>
      <c r="AP1067" s="9"/>
      <c r="AQ1067" s="9"/>
      <c r="AR1067" s="9"/>
      <c r="AS1067" s="9"/>
      <c r="AT1067" s="9"/>
    </row>
    <row r="1068" spans="1:46" x14ac:dyDescent="0.25">
      <c r="A1068" s="9"/>
      <c r="B1068" s="9"/>
      <c r="C1068" s="9"/>
      <c r="D1068" s="9"/>
      <c r="E1068" s="9"/>
      <c r="F1068" s="9"/>
      <c r="G1068" s="9"/>
      <c r="H1068" s="9"/>
      <c r="I1068" s="9"/>
      <c r="J1068" s="9"/>
      <c r="K1068" s="9"/>
      <c r="L1068" s="9"/>
      <c r="M1068" s="9"/>
      <c r="N1068" s="9"/>
      <c r="O1068" s="9"/>
      <c r="P1068" s="9"/>
      <c r="Q1068" s="9"/>
      <c r="R1068" s="58"/>
      <c r="S1068" s="9"/>
      <c r="T1068" s="9"/>
      <c r="U1068" s="9"/>
      <c r="V1068" s="9"/>
      <c r="W1068" s="9"/>
      <c r="X1068" s="9"/>
      <c r="Y1068" s="9"/>
      <c r="Z1068" s="9"/>
      <c r="AA1068" s="9"/>
      <c r="AB1068" s="9"/>
      <c r="AC1068" s="9"/>
      <c r="AD1068" s="9"/>
      <c r="AE1068" s="9"/>
      <c r="AF1068" s="9"/>
      <c r="AG1068" s="9"/>
      <c r="AH1068" s="9"/>
      <c r="AI1068" s="9"/>
      <c r="AJ1068" s="9"/>
      <c r="AK1068" s="9"/>
      <c r="AL1068" s="9"/>
      <c r="AM1068" s="9"/>
      <c r="AN1068" s="9"/>
      <c r="AO1068" s="9"/>
      <c r="AP1068" s="9"/>
      <c r="AQ1068" s="9"/>
      <c r="AR1068" s="9"/>
      <c r="AS1068" s="9"/>
      <c r="AT1068" s="9"/>
    </row>
    <row r="1069" spans="1:46" x14ac:dyDescent="0.25">
      <c r="A1069" s="9"/>
      <c r="B1069" s="9"/>
      <c r="C1069" s="9"/>
      <c r="D1069" s="9"/>
      <c r="E1069" s="9"/>
      <c r="F1069" s="9"/>
      <c r="G1069" s="9"/>
      <c r="H1069" s="9"/>
      <c r="I1069" s="9"/>
      <c r="J1069" s="9"/>
      <c r="K1069" s="9"/>
      <c r="L1069" s="9"/>
      <c r="M1069" s="9"/>
      <c r="N1069" s="9"/>
      <c r="O1069" s="9"/>
      <c r="P1069" s="9"/>
      <c r="Q1069" s="9"/>
      <c r="R1069" s="58"/>
      <c r="S1069" s="9"/>
      <c r="T1069" s="9"/>
      <c r="U1069" s="9"/>
      <c r="V1069" s="9"/>
      <c r="W1069" s="9"/>
      <c r="X1069" s="9"/>
      <c r="Y1069" s="9"/>
      <c r="Z1069" s="9"/>
      <c r="AA1069" s="9"/>
      <c r="AB1069" s="9"/>
      <c r="AC1069" s="9"/>
      <c r="AD1069" s="9"/>
      <c r="AE1069" s="9"/>
      <c r="AF1069" s="9"/>
      <c r="AG1069" s="9"/>
      <c r="AH1069" s="9"/>
      <c r="AI1069" s="9"/>
      <c r="AJ1069" s="9"/>
      <c r="AK1069" s="9"/>
      <c r="AL1069" s="9"/>
      <c r="AM1069" s="9"/>
      <c r="AN1069" s="9"/>
      <c r="AO1069" s="9"/>
      <c r="AP1069" s="9"/>
      <c r="AQ1069" s="9"/>
      <c r="AR1069" s="9"/>
      <c r="AS1069" s="9"/>
      <c r="AT1069" s="9"/>
    </row>
    <row r="1070" spans="1:46" x14ac:dyDescent="0.25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58"/>
      <c r="S1070" s="9"/>
      <c r="T1070" s="9"/>
      <c r="U1070" s="9"/>
      <c r="V1070" s="9"/>
      <c r="W1070" s="9"/>
      <c r="X1070" s="9"/>
      <c r="Y1070" s="9"/>
      <c r="Z1070" s="9"/>
      <c r="AA1070" s="9"/>
      <c r="AB1070" s="9"/>
      <c r="AC1070" s="9"/>
      <c r="AD1070" s="9"/>
      <c r="AE1070" s="9"/>
      <c r="AF1070" s="9"/>
      <c r="AG1070" s="9"/>
      <c r="AH1070" s="9"/>
      <c r="AI1070" s="9"/>
      <c r="AJ1070" s="9"/>
      <c r="AK1070" s="9"/>
      <c r="AL1070" s="9"/>
      <c r="AM1070" s="9"/>
      <c r="AN1070" s="9"/>
      <c r="AO1070" s="9"/>
      <c r="AP1070" s="9"/>
      <c r="AQ1070" s="9"/>
      <c r="AR1070" s="9"/>
      <c r="AS1070" s="9"/>
      <c r="AT1070" s="9"/>
    </row>
    <row r="1071" spans="1:46" x14ac:dyDescent="0.25">
      <c r="A1071" s="9"/>
      <c r="B1071" s="9"/>
      <c r="C1071" s="9"/>
      <c r="D1071" s="9"/>
      <c r="E1071" s="9"/>
      <c r="F1071" s="9"/>
      <c r="G1071" s="9"/>
      <c r="H1071" s="9"/>
      <c r="I1071" s="9"/>
      <c r="J1071" s="9"/>
      <c r="K1071" s="9"/>
      <c r="L1071" s="9"/>
      <c r="M1071" s="9"/>
      <c r="N1071" s="9"/>
      <c r="O1071" s="9"/>
      <c r="P1071" s="9"/>
      <c r="Q1071" s="9"/>
      <c r="R1071" s="58"/>
      <c r="S1071" s="9"/>
      <c r="T1071" s="9"/>
      <c r="U1071" s="9"/>
      <c r="V1071" s="9"/>
      <c r="W1071" s="9"/>
      <c r="X1071" s="9"/>
      <c r="Y1071" s="9"/>
      <c r="Z1071" s="9"/>
      <c r="AA1071" s="9"/>
      <c r="AB1071" s="9"/>
      <c r="AC1071" s="9"/>
      <c r="AD1071" s="9"/>
      <c r="AE1071" s="9"/>
      <c r="AF1071" s="9"/>
      <c r="AG1071" s="9"/>
      <c r="AH1071" s="9"/>
      <c r="AI1071" s="9"/>
      <c r="AJ1071" s="9"/>
      <c r="AK1071" s="9"/>
      <c r="AL1071" s="9"/>
      <c r="AM1071" s="9"/>
      <c r="AN1071" s="9"/>
      <c r="AO1071" s="9"/>
      <c r="AP1071" s="9"/>
      <c r="AQ1071" s="9"/>
      <c r="AR1071" s="9"/>
      <c r="AS1071" s="9"/>
      <c r="AT1071" s="9"/>
    </row>
    <row r="1072" spans="1:46" x14ac:dyDescent="0.25">
      <c r="A1072" s="9"/>
      <c r="B1072" s="9"/>
      <c r="C1072" s="9"/>
      <c r="D1072" s="9"/>
      <c r="E1072" s="9"/>
      <c r="F1072" s="9"/>
      <c r="G1072" s="9"/>
      <c r="H1072" s="9"/>
      <c r="I1072" s="9"/>
      <c r="J1072" s="9"/>
      <c r="K1072" s="9"/>
      <c r="L1072" s="9"/>
      <c r="M1072" s="9"/>
      <c r="N1072" s="9"/>
      <c r="O1072" s="9"/>
      <c r="P1072" s="9"/>
      <c r="Q1072" s="9"/>
      <c r="R1072" s="58"/>
      <c r="S1072" s="9"/>
      <c r="T1072" s="9"/>
      <c r="U1072" s="9"/>
      <c r="V1072" s="9"/>
      <c r="W1072" s="9"/>
      <c r="X1072" s="9"/>
      <c r="Y1072" s="9"/>
      <c r="Z1072" s="9"/>
      <c r="AA1072" s="9"/>
      <c r="AB1072" s="9"/>
      <c r="AC1072" s="9"/>
      <c r="AD1072" s="9"/>
      <c r="AE1072" s="9"/>
      <c r="AF1072" s="9"/>
      <c r="AG1072" s="9"/>
      <c r="AH1072" s="9"/>
      <c r="AI1072" s="9"/>
      <c r="AJ1072" s="9"/>
      <c r="AK1072" s="9"/>
      <c r="AL1072" s="9"/>
      <c r="AM1072" s="9"/>
      <c r="AN1072" s="9"/>
      <c r="AO1072" s="9"/>
      <c r="AP1072" s="9"/>
      <c r="AQ1072" s="9"/>
      <c r="AR1072" s="9"/>
      <c r="AS1072" s="9"/>
      <c r="AT1072" s="9"/>
    </row>
    <row r="1073" spans="1:46" x14ac:dyDescent="0.25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58"/>
      <c r="S1073" s="9"/>
      <c r="T1073" s="9"/>
      <c r="U1073" s="9"/>
      <c r="V1073" s="9"/>
      <c r="W1073" s="9"/>
      <c r="X1073" s="9"/>
      <c r="Y1073" s="9"/>
      <c r="Z1073" s="9"/>
      <c r="AA1073" s="9"/>
      <c r="AB1073" s="9"/>
      <c r="AC1073" s="9"/>
      <c r="AD1073" s="9"/>
      <c r="AE1073" s="9"/>
      <c r="AF1073" s="9"/>
      <c r="AG1073" s="9"/>
      <c r="AH1073" s="9"/>
      <c r="AI1073" s="9"/>
      <c r="AJ1073" s="9"/>
      <c r="AK1073" s="9"/>
      <c r="AL1073" s="9"/>
      <c r="AM1073" s="9"/>
      <c r="AN1073" s="9"/>
      <c r="AO1073" s="9"/>
      <c r="AP1073" s="9"/>
      <c r="AQ1073" s="9"/>
      <c r="AR1073" s="9"/>
      <c r="AS1073" s="9"/>
      <c r="AT1073" s="9"/>
    </row>
    <row r="1074" spans="1:46" x14ac:dyDescent="0.25">
      <c r="A1074" s="9"/>
      <c r="B1074" s="9"/>
      <c r="C1074" s="9"/>
      <c r="D1074" s="9"/>
      <c r="E1074" s="9"/>
      <c r="F1074" s="9"/>
      <c r="G1074" s="9"/>
      <c r="H1074" s="9"/>
      <c r="I1074" s="9"/>
      <c r="J1074" s="9"/>
      <c r="K1074" s="9"/>
      <c r="L1074" s="9"/>
      <c r="M1074" s="9"/>
      <c r="N1074" s="9"/>
      <c r="O1074" s="9"/>
      <c r="P1074" s="9"/>
      <c r="Q1074" s="9"/>
      <c r="R1074" s="58"/>
      <c r="S1074" s="9"/>
      <c r="T1074" s="9"/>
      <c r="U1074" s="9"/>
      <c r="V1074" s="9"/>
      <c r="W1074" s="9"/>
      <c r="X1074" s="9"/>
      <c r="Y1074" s="9"/>
      <c r="Z1074" s="9"/>
      <c r="AA1074" s="9"/>
      <c r="AB1074" s="9"/>
      <c r="AC1074" s="9"/>
      <c r="AD1074" s="9"/>
      <c r="AE1074" s="9"/>
      <c r="AF1074" s="9"/>
      <c r="AG1074" s="9"/>
      <c r="AH1074" s="9"/>
      <c r="AI1074" s="9"/>
      <c r="AJ1074" s="9"/>
      <c r="AK1074" s="9"/>
      <c r="AL1074" s="9"/>
      <c r="AM1074" s="9"/>
      <c r="AN1074" s="9"/>
      <c r="AO1074" s="9"/>
      <c r="AP1074" s="9"/>
      <c r="AQ1074" s="9"/>
      <c r="AR1074" s="9"/>
      <c r="AS1074" s="9"/>
      <c r="AT1074" s="9"/>
    </row>
    <row r="1075" spans="1:46" x14ac:dyDescent="0.25">
      <c r="A1075" s="9"/>
      <c r="B1075" s="9"/>
      <c r="C1075" s="9"/>
      <c r="D1075" s="9"/>
      <c r="E1075" s="9"/>
      <c r="F1075" s="9"/>
      <c r="G1075" s="9"/>
      <c r="H1075" s="9"/>
      <c r="I1075" s="9"/>
      <c r="J1075" s="9"/>
      <c r="K1075" s="9"/>
      <c r="L1075" s="9"/>
      <c r="M1075" s="9"/>
      <c r="N1075" s="9"/>
      <c r="O1075" s="9"/>
      <c r="P1075" s="9"/>
      <c r="Q1075" s="9"/>
      <c r="R1075" s="58"/>
      <c r="S1075" s="9"/>
      <c r="T1075" s="9"/>
      <c r="U1075" s="9"/>
      <c r="V1075" s="9"/>
      <c r="W1075" s="9"/>
      <c r="X1075" s="9"/>
      <c r="Y1075" s="9"/>
      <c r="Z1075" s="9"/>
      <c r="AA1075" s="9"/>
      <c r="AB1075" s="9"/>
      <c r="AC1075" s="9"/>
      <c r="AD1075" s="9"/>
      <c r="AE1075" s="9"/>
      <c r="AF1075" s="9"/>
      <c r="AG1075" s="9"/>
      <c r="AH1075" s="9"/>
      <c r="AI1075" s="9"/>
      <c r="AJ1075" s="9"/>
      <c r="AK1075" s="9"/>
      <c r="AL1075" s="9"/>
      <c r="AM1075" s="9"/>
      <c r="AN1075" s="9"/>
      <c r="AO1075" s="9"/>
      <c r="AP1075" s="9"/>
      <c r="AQ1075" s="9"/>
      <c r="AR1075" s="9"/>
      <c r="AS1075" s="9"/>
      <c r="AT1075" s="9"/>
    </row>
    <row r="1076" spans="1:46" x14ac:dyDescent="0.25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58"/>
      <c r="S1076" s="9"/>
      <c r="T1076" s="9"/>
      <c r="U1076" s="9"/>
      <c r="V1076" s="9"/>
      <c r="W1076" s="9"/>
      <c r="X1076" s="9"/>
      <c r="Y1076" s="9"/>
      <c r="Z1076" s="9"/>
      <c r="AA1076" s="9"/>
      <c r="AB1076" s="9"/>
      <c r="AC1076" s="9"/>
      <c r="AD1076" s="9"/>
      <c r="AE1076" s="9"/>
      <c r="AF1076" s="9"/>
      <c r="AG1076" s="9"/>
      <c r="AH1076" s="9"/>
      <c r="AI1076" s="9"/>
      <c r="AJ1076" s="9"/>
      <c r="AK1076" s="9"/>
      <c r="AL1076" s="9"/>
      <c r="AM1076" s="9"/>
      <c r="AN1076" s="9"/>
      <c r="AO1076" s="9"/>
      <c r="AP1076" s="9"/>
      <c r="AQ1076" s="9"/>
      <c r="AR1076" s="9"/>
      <c r="AS1076" s="9"/>
      <c r="AT1076" s="9"/>
    </row>
    <row r="1077" spans="1:46" x14ac:dyDescent="0.25">
      <c r="A1077" s="9"/>
      <c r="B1077" s="9"/>
      <c r="C1077" s="9"/>
      <c r="D1077" s="9"/>
      <c r="E1077" s="9"/>
      <c r="F1077" s="9"/>
      <c r="G1077" s="9"/>
      <c r="H1077" s="9"/>
      <c r="I1077" s="9"/>
      <c r="J1077" s="9"/>
      <c r="K1077" s="9"/>
      <c r="L1077" s="9"/>
      <c r="M1077" s="9"/>
      <c r="N1077" s="9"/>
      <c r="O1077" s="9"/>
      <c r="P1077" s="9"/>
      <c r="Q1077" s="9"/>
      <c r="R1077" s="58"/>
      <c r="S1077" s="9"/>
      <c r="T1077" s="9"/>
      <c r="U1077" s="9"/>
      <c r="V1077" s="9"/>
      <c r="W1077" s="9"/>
      <c r="X1077" s="9"/>
      <c r="Y1077" s="9"/>
      <c r="Z1077" s="9"/>
      <c r="AA1077" s="9"/>
      <c r="AB1077" s="9"/>
      <c r="AC1077" s="9"/>
      <c r="AD1077" s="9"/>
      <c r="AE1077" s="9"/>
      <c r="AF1077" s="9"/>
      <c r="AG1077" s="9"/>
      <c r="AH1077" s="9"/>
      <c r="AI1077" s="9"/>
      <c r="AJ1077" s="9"/>
      <c r="AK1077" s="9"/>
      <c r="AL1077" s="9"/>
      <c r="AM1077" s="9"/>
      <c r="AN1077" s="9"/>
      <c r="AO1077" s="9"/>
      <c r="AP1077" s="9"/>
      <c r="AQ1077" s="9"/>
      <c r="AR1077" s="9"/>
      <c r="AS1077" s="9"/>
      <c r="AT1077" s="9"/>
    </row>
    <row r="1078" spans="1:46" x14ac:dyDescent="0.25">
      <c r="A1078" s="9"/>
      <c r="B1078" s="9"/>
      <c r="C1078" s="9"/>
      <c r="D1078" s="9"/>
      <c r="E1078" s="9"/>
      <c r="F1078" s="9"/>
      <c r="G1078" s="9"/>
      <c r="H1078" s="9"/>
      <c r="I1078" s="9"/>
      <c r="J1078" s="9"/>
      <c r="K1078" s="9"/>
      <c r="L1078" s="9"/>
      <c r="M1078" s="9"/>
      <c r="N1078" s="9"/>
      <c r="O1078" s="9"/>
      <c r="P1078" s="9"/>
      <c r="Q1078" s="9"/>
      <c r="R1078" s="58"/>
      <c r="S1078" s="9"/>
      <c r="T1078" s="9"/>
      <c r="U1078" s="9"/>
      <c r="V1078" s="9"/>
      <c r="W1078" s="9"/>
      <c r="X1078" s="9"/>
      <c r="Y1078" s="9"/>
      <c r="Z1078" s="9"/>
      <c r="AA1078" s="9"/>
      <c r="AB1078" s="9"/>
      <c r="AC1078" s="9"/>
      <c r="AD1078" s="9"/>
      <c r="AE1078" s="9"/>
      <c r="AF1078" s="9"/>
      <c r="AG1078" s="9"/>
      <c r="AH1078" s="9"/>
      <c r="AI1078" s="9"/>
      <c r="AJ1078" s="9"/>
      <c r="AK1078" s="9"/>
      <c r="AL1078" s="9"/>
      <c r="AM1078" s="9"/>
      <c r="AN1078" s="9"/>
      <c r="AO1078" s="9"/>
      <c r="AP1078" s="9"/>
      <c r="AQ1078" s="9"/>
      <c r="AR1078" s="9"/>
      <c r="AS1078" s="9"/>
      <c r="AT1078" s="9"/>
    </row>
    <row r="1079" spans="1:46" x14ac:dyDescent="0.25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58"/>
      <c r="S1079" s="9"/>
      <c r="T1079" s="9"/>
      <c r="U1079" s="9"/>
      <c r="V1079" s="9"/>
      <c r="W1079" s="9"/>
      <c r="X1079" s="9"/>
      <c r="Y1079" s="9"/>
      <c r="Z1079" s="9"/>
      <c r="AA1079" s="9"/>
      <c r="AB1079" s="9"/>
      <c r="AC1079" s="9"/>
      <c r="AD1079" s="9"/>
      <c r="AE1079" s="9"/>
      <c r="AF1079" s="9"/>
      <c r="AG1079" s="9"/>
      <c r="AH1079" s="9"/>
      <c r="AI1079" s="9"/>
      <c r="AJ1079" s="9"/>
      <c r="AK1079" s="9"/>
      <c r="AL1079" s="9"/>
      <c r="AM1079" s="9"/>
      <c r="AN1079" s="9"/>
      <c r="AO1079" s="9"/>
      <c r="AP1079" s="9"/>
      <c r="AQ1079" s="9"/>
      <c r="AR1079" s="9"/>
      <c r="AS1079" s="9"/>
      <c r="AT1079" s="9"/>
    </row>
    <row r="1080" spans="1:46" x14ac:dyDescent="0.25">
      <c r="A1080" s="9"/>
      <c r="B1080" s="9"/>
      <c r="C1080" s="9"/>
      <c r="D1080" s="9"/>
      <c r="E1080" s="9"/>
      <c r="F1080" s="9"/>
      <c r="G1080" s="9"/>
      <c r="H1080" s="9"/>
      <c r="I1080" s="9"/>
      <c r="J1080" s="9"/>
      <c r="K1080" s="9"/>
      <c r="L1080" s="9"/>
      <c r="M1080" s="9"/>
      <c r="N1080" s="9"/>
      <c r="O1080" s="9"/>
      <c r="P1080" s="9"/>
      <c r="Q1080" s="9"/>
      <c r="R1080" s="58"/>
      <c r="S1080" s="9"/>
      <c r="T1080" s="9"/>
      <c r="U1080" s="9"/>
      <c r="V1080" s="9"/>
      <c r="W1080" s="9"/>
      <c r="X1080" s="9"/>
      <c r="Y1080" s="9"/>
      <c r="Z1080" s="9"/>
      <c r="AA1080" s="9"/>
      <c r="AB1080" s="9"/>
      <c r="AC1080" s="9"/>
      <c r="AD1080" s="9"/>
      <c r="AE1080" s="9"/>
      <c r="AF1080" s="9"/>
      <c r="AG1080" s="9"/>
      <c r="AH1080" s="9"/>
      <c r="AI1080" s="9"/>
      <c r="AJ1080" s="9"/>
      <c r="AK1080" s="9"/>
      <c r="AL1080" s="9"/>
      <c r="AM1080" s="9"/>
      <c r="AN1080" s="9"/>
      <c r="AO1080" s="9"/>
      <c r="AP1080" s="9"/>
      <c r="AQ1080" s="9"/>
      <c r="AR1080" s="9"/>
      <c r="AS1080" s="9"/>
      <c r="AT1080" s="9"/>
    </row>
    <row r="1081" spans="1:46" x14ac:dyDescent="0.25">
      <c r="A1081" s="9"/>
      <c r="B1081" s="9"/>
      <c r="C1081" s="9"/>
      <c r="D1081" s="9"/>
      <c r="E1081" s="9"/>
      <c r="F1081" s="9"/>
      <c r="G1081" s="9"/>
      <c r="H1081" s="9"/>
      <c r="I1081" s="9"/>
      <c r="J1081" s="9"/>
      <c r="K1081" s="9"/>
      <c r="L1081" s="9"/>
      <c r="M1081" s="9"/>
      <c r="N1081" s="9"/>
      <c r="O1081" s="9"/>
      <c r="P1081" s="9"/>
      <c r="Q1081" s="9"/>
      <c r="R1081" s="58"/>
      <c r="S1081" s="9"/>
      <c r="T1081" s="9"/>
      <c r="U1081" s="9"/>
      <c r="V1081" s="9"/>
      <c r="W1081" s="9"/>
      <c r="X1081" s="9"/>
      <c r="Y1081" s="9"/>
      <c r="Z1081" s="9"/>
      <c r="AA1081" s="9"/>
      <c r="AB1081" s="9"/>
      <c r="AC1081" s="9"/>
      <c r="AD1081" s="9"/>
      <c r="AE1081" s="9"/>
      <c r="AF1081" s="9"/>
      <c r="AG1081" s="9"/>
      <c r="AH1081" s="9"/>
      <c r="AI1081" s="9"/>
      <c r="AJ1081" s="9"/>
      <c r="AK1081" s="9"/>
      <c r="AL1081" s="9"/>
      <c r="AM1081" s="9"/>
      <c r="AN1081" s="9"/>
      <c r="AO1081" s="9"/>
      <c r="AP1081" s="9"/>
      <c r="AQ1081" s="9"/>
      <c r="AR1081" s="9"/>
      <c r="AS1081" s="9"/>
      <c r="AT1081" s="9"/>
    </row>
    <row r="1082" spans="1:46" x14ac:dyDescent="0.25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58"/>
      <c r="S1082" s="9"/>
      <c r="T1082" s="9"/>
      <c r="U1082" s="9"/>
      <c r="V1082" s="9"/>
      <c r="W1082" s="9"/>
      <c r="X1082" s="9"/>
      <c r="Y1082" s="9"/>
      <c r="Z1082" s="9"/>
      <c r="AA1082" s="9"/>
      <c r="AB1082" s="9"/>
      <c r="AC1082" s="9"/>
      <c r="AD1082" s="9"/>
      <c r="AE1082" s="9"/>
      <c r="AF1082" s="9"/>
      <c r="AG1082" s="9"/>
      <c r="AH1082" s="9"/>
      <c r="AI1082" s="9"/>
      <c r="AJ1082" s="9"/>
      <c r="AK1082" s="9"/>
      <c r="AL1082" s="9"/>
      <c r="AM1082" s="9"/>
      <c r="AN1082" s="9"/>
      <c r="AO1082" s="9"/>
      <c r="AP1082" s="9"/>
      <c r="AQ1082" s="9"/>
      <c r="AR1082" s="9"/>
      <c r="AS1082" s="9"/>
      <c r="AT1082" s="9"/>
    </row>
    <row r="1083" spans="1:46" x14ac:dyDescent="0.25">
      <c r="A1083" s="9"/>
      <c r="B1083" s="9"/>
      <c r="C1083" s="9"/>
      <c r="D1083" s="9"/>
      <c r="E1083" s="9"/>
      <c r="F1083" s="9"/>
      <c r="G1083" s="9"/>
      <c r="H1083" s="9"/>
      <c r="I1083" s="9"/>
      <c r="J1083" s="9"/>
      <c r="K1083" s="9"/>
      <c r="L1083" s="9"/>
      <c r="M1083" s="9"/>
      <c r="N1083" s="9"/>
      <c r="O1083" s="9"/>
      <c r="P1083" s="9"/>
      <c r="Q1083" s="9"/>
      <c r="R1083" s="58"/>
      <c r="S1083" s="9"/>
      <c r="T1083" s="9"/>
      <c r="U1083" s="9"/>
      <c r="V1083" s="9"/>
      <c r="W1083" s="9"/>
      <c r="X1083" s="9"/>
      <c r="Y1083" s="9"/>
      <c r="Z1083" s="9"/>
      <c r="AA1083" s="9"/>
      <c r="AB1083" s="9"/>
      <c r="AC1083" s="9"/>
      <c r="AD1083" s="9"/>
      <c r="AE1083" s="9"/>
      <c r="AF1083" s="9"/>
      <c r="AG1083" s="9"/>
      <c r="AH1083" s="9"/>
      <c r="AI1083" s="9"/>
      <c r="AJ1083" s="9"/>
      <c r="AK1083" s="9"/>
      <c r="AL1083" s="9"/>
      <c r="AM1083" s="9"/>
      <c r="AN1083" s="9"/>
      <c r="AO1083" s="9"/>
      <c r="AP1083" s="9"/>
      <c r="AQ1083" s="9"/>
      <c r="AR1083" s="9"/>
      <c r="AS1083" s="9"/>
      <c r="AT1083" s="9"/>
    </row>
    <row r="1084" spans="1:46" x14ac:dyDescent="0.25">
      <c r="A1084" s="9"/>
      <c r="B1084" s="9"/>
      <c r="C1084" s="9"/>
      <c r="D1084" s="9"/>
      <c r="E1084" s="9"/>
      <c r="F1084" s="9"/>
      <c r="G1084" s="9"/>
      <c r="H1084" s="9"/>
      <c r="I1084" s="9"/>
      <c r="J1084" s="9"/>
      <c r="K1084" s="9"/>
      <c r="L1084" s="9"/>
      <c r="M1084" s="9"/>
      <c r="N1084" s="9"/>
      <c r="O1084" s="9"/>
      <c r="P1084" s="9"/>
      <c r="Q1084" s="9"/>
      <c r="R1084" s="58"/>
      <c r="S1084" s="9"/>
      <c r="T1084" s="9"/>
      <c r="U1084" s="9"/>
      <c r="V1084" s="9"/>
      <c r="W1084" s="9"/>
      <c r="X1084" s="9"/>
      <c r="Y1084" s="9"/>
      <c r="Z1084" s="9"/>
      <c r="AA1084" s="9"/>
      <c r="AB1084" s="9"/>
      <c r="AC1084" s="9"/>
      <c r="AD1084" s="9"/>
      <c r="AE1084" s="9"/>
      <c r="AF1084" s="9"/>
      <c r="AG1084" s="9"/>
      <c r="AH1084" s="9"/>
      <c r="AI1084" s="9"/>
      <c r="AJ1084" s="9"/>
      <c r="AK1084" s="9"/>
      <c r="AL1084" s="9"/>
      <c r="AM1084" s="9"/>
      <c r="AN1084" s="9"/>
      <c r="AO1084" s="9"/>
      <c r="AP1084" s="9"/>
      <c r="AQ1084" s="9"/>
      <c r="AR1084" s="9"/>
      <c r="AS1084" s="9"/>
      <c r="AT1084" s="9"/>
    </row>
    <row r="1085" spans="1:46" x14ac:dyDescent="0.25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58"/>
      <c r="S1085" s="9"/>
      <c r="T1085" s="9"/>
      <c r="U1085" s="9"/>
      <c r="V1085" s="9"/>
      <c r="W1085" s="9"/>
      <c r="X1085" s="9"/>
      <c r="Y1085" s="9"/>
      <c r="Z1085" s="9"/>
      <c r="AA1085" s="9"/>
      <c r="AB1085" s="9"/>
      <c r="AC1085" s="9"/>
      <c r="AD1085" s="9"/>
      <c r="AE1085" s="9"/>
      <c r="AF1085" s="9"/>
      <c r="AG1085" s="9"/>
      <c r="AH1085" s="9"/>
      <c r="AI1085" s="9"/>
      <c r="AJ1085" s="9"/>
      <c r="AK1085" s="9"/>
      <c r="AL1085" s="9"/>
      <c r="AM1085" s="9"/>
      <c r="AN1085" s="9"/>
      <c r="AO1085" s="9"/>
      <c r="AP1085" s="9"/>
      <c r="AQ1085" s="9"/>
      <c r="AR1085" s="9"/>
      <c r="AS1085" s="9"/>
      <c r="AT1085" s="9"/>
    </row>
    <row r="1086" spans="1:46" x14ac:dyDescent="0.25">
      <c r="A1086" s="9"/>
      <c r="B1086" s="9"/>
      <c r="C1086" s="9"/>
      <c r="D1086" s="9"/>
      <c r="E1086" s="9"/>
      <c r="F1086" s="9"/>
      <c r="G1086" s="9"/>
      <c r="H1086" s="9"/>
      <c r="I1086" s="9"/>
      <c r="J1086" s="9"/>
      <c r="K1086" s="9"/>
      <c r="L1086" s="9"/>
      <c r="M1086" s="9"/>
      <c r="N1086" s="9"/>
      <c r="O1086" s="9"/>
      <c r="P1086" s="9"/>
      <c r="Q1086" s="9"/>
      <c r="R1086" s="58"/>
      <c r="S1086" s="9"/>
      <c r="T1086" s="9"/>
      <c r="U1086" s="9"/>
      <c r="V1086" s="9"/>
      <c r="W1086" s="9"/>
      <c r="X1086" s="9"/>
      <c r="Y1086" s="9"/>
      <c r="Z1086" s="9"/>
      <c r="AA1086" s="9"/>
      <c r="AB1086" s="9"/>
      <c r="AC1086" s="9"/>
      <c r="AD1086" s="9"/>
      <c r="AE1086" s="9"/>
      <c r="AF1086" s="9"/>
      <c r="AG1086" s="9"/>
      <c r="AH1086" s="9"/>
      <c r="AI1086" s="9"/>
      <c r="AJ1086" s="9"/>
      <c r="AK1086" s="9"/>
      <c r="AL1086" s="9"/>
      <c r="AM1086" s="9"/>
      <c r="AN1086" s="9"/>
      <c r="AO1086" s="9"/>
      <c r="AP1086" s="9"/>
      <c r="AQ1086" s="9"/>
      <c r="AR1086" s="9"/>
      <c r="AS1086" s="9"/>
      <c r="AT1086" s="9"/>
    </row>
    <row r="1087" spans="1:46" x14ac:dyDescent="0.25">
      <c r="A1087" s="9"/>
      <c r="B1087" s="9"/>
      <c r="C1087" s="9"/>
      <c r="D1087" s="9"/>
      <c r="E1087" s="9"/>
      <c r="F1087" s="9"/>
      <c r="G1087" s="9"/>
      <c r="H1087" s="9"/>
      <c r="I1087" s="9"/>
      <c r="J1087" s="9"/>
      <c r="K1087" s="9"/>
      <c r="L1087" s="9"/>
      <c r="M1087" s="9"/>
      <c r="N1087" s="9"/>
      <c r="O1087" s="9"/>
      <c r="P1087" s="9"/>
      <c r="Q1087" s="9"/>
      <c r="R1087" s="58"/>
      <c r="S1087" s="9"/>
      <c r="T1087" s="9"/>
      <c r="U1087" s="9"/>
      <c r="V1087" s="9"/>
      <c r="W1087" s="9"/>
      <c r="X1087" s="9"/>
      <c r="Y1087" s="9"/>
      <c r="Z1087" s="9"/>
      <c r="AA1087" s="9"/>
      <c r="AB1087" s="9"/>
      <c r="AC1087" s="9"/>
      <c r="AD1087" s="9"/>
      <c r="AE1087" s="9"/>
      <c r="AF1087" s="9"/>
      <c r="AG1087" s="9"/>
      <c r="AH1087" s="9"/>
      <c r="AI1087" s="9"/>
      <c r="AJ1087" s="9"/>
      <c r="AK1087" s="9"/>
      <c r="AL1087" s="9"/>
      <c r="AM1087" s="9"/>
      <c r="AN1087" s="9"/>
      <c r="AO1087" s="9"/>
      <c r="AP1087" s="9"/>
      <c r="AQ1087" s="9"/>
      <c r="AR1087" s="9"/>
      <c r="AS1087" s="9"/>
      <c r="AT1087" s="9"/>
    </row>
    <row r="1088" spans="1:46" x14ac:dyDescent="0.25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58"/>
      <c r="S1088" s="9"/>
      <c r="T1088" s="9"/>
      <c r="U1088" s="9"/>
      <c r="V1088" s="9"/>
      <c r="W1088" s="9"/>
      <c r="X1088" s="9"/>
      <c r="Y1088" s="9"/>
      <c r="Z1088" s="9"/>
      <c r="AA1088" s="9"/>
      <c r="AB1088" s="9"/>
      <c r="AC1088" s="9"/>
      <c r="AD1088" s="9"/>
      <c r="AE1088" s="9"/>
      <c r="AF1088" s="9"/>
      <c r="AG1088" s="9"/>
      <c r="AH1088" s="9"/>
      <c r="AI1088" s="9"/>
      <c r="AJ1088" s="9"/>
      <c r="AK1088" s="9"/>
      <c r="AL1088" s="9"/>
      <c r="AM1088" s="9"/>
      <c r="AN1088" s="9"/>
      <c r="AO1088" s="9"/>
      <c r="AP1088" s="9"/>
      <c r="AQ1088" s="9"/>
      <c r="AR1088" s="9"/>
      <c r="AS1088" s="9"/>
      <c r="AT1088" s="9"/>
    </row>
    <row r="1089" spans="1:46" x14ac:dyDescent="0.25">
      <c r="A1089" s="9"/>
      <c r="B1089" s="9"/>
      <c r="C1089" s="9"/>
      <c r="D1089" s="9"/>
      <c r="E1089" s="9"/>
      <c r="F1089" s="9"/>
      <c r="G1089" s="9"/>
      <c r="H1089" s="9"/>
      <c r="I1089" s="9"/>
      <c r="J1089" s="9"/>
      <c r="K1089" s="9"/>
      <c r="L1089" s="9"/>
      <c r="M1089" s="9"/>
      <c r="N1089" s="9"/>
      <c r="O1089" s="9"/>
      <c r="P1089" s="9"/>
      <c r="Q1089" s="9"/>
      <c r="R1089" s="58"/>
      <c r="S1089" s="9"/>
      <c r="T1089" s="9"/>
      <c r="U1089" s="9"/>
      <c r="V1089" s="9"/>
      <c r="W1089" s="9"/>
      <c r="X1089" s="9"/>
      <c r="Y1089" s="9"/>
      <c r="Z1089" s="9"/>
      <c r="AA1089" s="9"/>
      <c r="AB1089" s="9"/>
      <c r="AC1089" s="9"/>
      <c r="AD1089" s="9"/>
      <c r="AE1089" s="9"/>
      <c r="AF1089" s="9"/>
      <c r="AG1089" s="9"/>
      <c r="AH1089" s="9"/>
      <c r="AI1089" s="9"/>
      <c r="AJ1089" s="9"/>
      <c r="AK1089" s="9"/>
      <c r="AL1089" s="9"/>
      <c r="AM1089" s="9"/>
      <c r="AN1089" s="9"/>
      <c r="AO1089" s="9"/>
      <c r="AP1089" s="9"/>
      <c r="AQ1089" s="9"/>
      <c r="AR1089" s="9"/>
      <c r="AS1089" s="9"/>
      <c r="AT1089" s="9"/>
    </row>
    <row r="1090" spans="1:46" x14ac:dyDescent="0.25">
      <c r="A1090" s="9"/>
      <c r="B1090" s="9"/>
      <c r="C1090" s="9"/>
      <c r="D1090" s="9"/>
      <c r="E1090" s="9"/>
      <c r="F1090" s="9"/>
      <c r="G1090" s="9"/>
      <c r="H1090" s="9"/>
      <c r="I1090" s="9"/>
      <c r="J1090" s="9"/>
      <c r="K1090" s="9"/>
      <c r="L1090" s="9"/>
      <c r="M1090" s="9"/>
      <c r="N1090" s="9"/>
      <c r="O1090" s="9"/>
      <c r="P1090" s="9"/>
      <c r="Q1090" s="9"/>
      <c r="R1090" s="58"/>
      <c r="S1090" s="9"/>
      <c r="T1090" s="9"/>
      <c r="U1090" s="9"/>
      <c r="V1090" s="9"/>
      <c r="W1090" s="9"/>
      <c r="X1090" s="9"/>
      <c r="Y1090" s="9"/>
      <c r="Z1090" s="9"/>
      <c r="AA1090" s="9"/>
      <c r="AB1090" s="9"/>
      <c r="AC1090" s="9"/>
      <c r="AD1090" s="9"/>
      <c r="AE1090" s="9"/>
      <c r="AF1090" s="9"/>
      <c r="AG1090" s="9"/>
      <c r="AH1090" s="9"/>
      <c r="AI1090" s="9"/>
      <c r="AJ1090" s="9"/>
      <c r="AK1090" s="9"/>
      <c r="AL1090" s="9"/>
      <c r="AM1090" s="9"/>
      <c r="AN1090" s="9"/>
      <c r="AO1090" s="9"/>
      <c r="AP1090" s="9"/>
      <c r="AQ1090" s="9"/>
      <c r="AR1090" s="9"/>
      <c r="AS1090" s="9"/>
      <c r="AT1090" s="9"/>
    </row>
    <row r="1091" spans="1:46" x14ac:dyDescent="0.25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58"/>
      <c r="S1091" s="9"/>
      <c r="T1091" s="9"/>
      <c r="U1091" s="9"/>
      <c r="V1091" s="9"/>
      <c r="W1091" s="9"/>
      <c r="X1091" s="9"/>
      <c r="Y1091" s="9"/>
      <c r="Z1091" s="9"/>
      <c r="AA1091" s="9"/>
      <c r="AB1091" s="9"/>
      <c r="AC1091" s="9"/>
      <c r="AD1091" s="9"/>
      <c r="AE1091" s="9"/>
      <c r="AF1091" s="9"/>
      <c r="AG1091" s="9"/>
      <c r="AH1091" s="9"/>
      <c r="AI1091" s="9"/>
      <c r="AJ1091" s="9"/>
      <c r="AK1091" s="9"/>
      <c r="AL1091" s="9"/>
      <c r="AM1091" s="9"/>
      <c r="AN1091" s="9"/>
      <c r="AO1091" s="9"/>
      <c r="AP1091" s="9"/>
      <c r="AQ1091" s="9"/>
      <c r="AR1091" s="9"/>
      <c r="AS1091" s="9"/>
      <c r="AT1091" s="9"/>
    </row>
    <row r="1092" spans="1:46" x14ac:dyDescent="0.25">
      <c r="A1092" s="9"/>
      <c r="B1092" s="9"/>
      <c r="C1092" s="9"/>
      <c r="D1092" s="9"/>
      <c r="E1092" s="9"/>
      <c r="F1092" s="9"/>
      <c r="G1092" s="9"/>
      <c r="H1092" s="9"/>
      <c r="I1092" s="9"/>
      <c r="J1092" s="9"/>
      <c r="K1092" s="9"/>
      <c r="L1092" s="9"/>
      <c r="M1092" s="9"/>
      <c r="N1092" s="9"/>
      <c r="O1092" s="9"/>
      <c r="P1092" s="9"/>
      <c r="Q1092" s="9"/>
      <c r="R1092" s="58"/>
      <c r="S1092" s="9"/>
      <c r="T1092" s="9"/>
      <c r="U1092" s="9"/>
      <c r="V1092" s="9"/>
      <c r="W1092" s="9"/>
      <c r="X1092" s="9"/>
      <c r="Y1092" s="9"/>
      <c r="Z1092" s="9"/>
      <c r="AA1092" s="9"/>
      <c r="AB1092" s="9"/>
      <c r="AC1092" s="9"/>
      <c r="AD1092" s="9"/>
      <c r="AE1092" s="9"/>
      <c r="AF1092" s="9"/>
      <c r="AG1092" s="9"/>
      <c r="AH1092" s="9"/>
      <c r="AI1092" s="9"/>
      <c r="AJ1092" s="9"/>
      <c r="AK1092" s="9"/>
      <c r="AL1092" s="9"/>
      <c r="AM1092" s="9"/>
      <c r="AN1092" s="9"/>
      <c r="AO1092" s="9"/>
      <c r="AP1092" s="9"/>
      <c r="AQ1092" s="9"/>
      <c r="AR1092" s="9"/>
      <c r="AS1092" s="9"/>
      <c r="AT1092" s="9"/>
    </row>
    <row r="1093" spans="1:46" x14ac:dyDescent="0.25">
      <c r="A1093" s="9"/>
      <c r="B1093" s="9"/>
      <c r="C1093" s="9"/>
      <c r="D1093" s="9"/>
      <c r="E1093" s="9"/>
      <c r="F1093" s="9"/>
      <c r="G1093" s="9"/>
      <c r="H1093" s="9"/>
      <c r="I1093" s="9"/>
      <c r="J1093" s="9"/>
      <c r="K1093" s="9"/>
      <c r="L1093" s="9"/>
      <c r="M1093" s="9"/>
      <c r="N1093" s="9"/>
      <c r="O1093" s="9"/>
      <c r="P1093" s="9"/>
      <c r="Q1093" s="9"/>
      <c r="R1093" s="58"/>
      <c r="S1093" s="9"/>
      <c r="T1093" s="9"/>
      <c r="U1093" s="9"/>
      <c r="V1093" s="9"/>
      <c r="W1093" s="9"/>
      <c r="X1093" s="9"/>
      <c r="Y1093" s="9"/>
      <c r="Z1093" s="9"/>
      <c r="AA1093" s="9"/>
      <c r="AB1093" s="9"/>
      <c r="AC1093" s="9"/>
      <c r="AD1093" s="9"/>
      <c r="AE1093" s="9"/>
      <c r="AF1093" s="9"/>
      <c r="AG1093" s="9"/>
      <c r="AH1093" s="9"/>
      <c r="AI1093" s="9"/>
      <c r="AJ1093" s="9"/>
      <c r="AK1093" s="9"/>
      <c r="AL1093" s="9"/>
      <c r="AM1093" s="9"/>
      <c r="AN1093" s="9"/>
      <c r="AO1093" s="9"/>
      <c r="AP1093" s="9"/>
      <c r="AQ1093" s="9"/>
      <c r="AR1093" s="9"/>
      <c r="AS1093" s="9"/>
      <c r="AT1093" s="9"/>
    </row>
    <row r="1094" spans="1:46" x14ac:dyDescent="0.25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58"/>
      <c r="S1094" s="9"/>
      <c r="T1094" s="9"/>
      <c r="U1094" s="9"/>
      <c r="V1094" s="9"/>
      <c r="W1094" s="9"/>
      <c r="X1094" s="9"/>
      <c r="Y1094" s="9"/>
      <c r="Z1094" s="9"/>
      <c r="AA1094" s="9"/>
      <c r="AB1094" s="9"/>
      <c r="AC1094" s="9"/>
      <c r="AD1094" s="9"/>
      <c r="AE1094" s="9"/>
      <c r="AF1094" s="9"/>
      <c r="AG1094" s="9"/>
      <c r="AH1094" s="9"/>
      <c r="AI1094" s="9"/>
      <c r="AJ1094" s="9"/>
      <c r="AK1094" s="9"/>
      <c r="AL1094" s="9"/>
      <c r="AM1094" s="9"/>
      <c r="AN1094" s="9"/>
      <c r="AO1094" s="9"/>
      <c r="AP1094" s="9"/>
      <c r="AQ1094" s="9"/>
      <c r="AR1094" s="9"/>
      <c r="AS1094" s="9"/>
      <c r="AT1094" s="9"/>
    </row>
    <row r="1095" spans="1:46" x14ac:dyDescent="0.25">
      <c r="A1095" s="9"/>
      <c r="B1095" s="9"/>
      <c r="C1095" s="9"/>
      <c r="D1095" s="9"/>
      <c r="E1095" s="9"/>
      <c r="F1095" s="9"/>
      <c r="G1095" s="9"/>
      <c r="H1095" s="9"/>
      <c r="I1095" s="9"/>
      <c r="J1095" s="9"/>
      <c r="K1095" s="9"/>
      <c r="L1095" s="9"/>
      <c r="M1095" s="9"/>
      <c r="N1095" s="9"/>
      <c r="O1095" s="9"/>
      <c r="P1095" s="9"/>
      <c r="Q1095" s="9"/>
      <c r="R1095" s="58"/>
      <c r="S1095" s="9"/>
      <c r="T1095" s="9"/>
      <c r="U1095" s="9"/>
      <c r="V1095" s="9"/>
      <c r="W1095" s="9"/>
      <c r="X1095" s="9"/>
      <c r="Y1095" s="9"/>
      <c r="Z1095" s="9"/>
      <c r="AA1095" s="9"/>
      <c r="AB1095" s="9"/>
      <c r="AC1095" s="9"/>
      <c r="AD1095" s="9"/>
      <c r="AE1095" s="9"/>
      <c r="AF1095" s="9"/>
      <c r="AG1095" s="9"/>
      <c r="AH1095" s="9"/>
      <c r="AI1095" s="9"/>
      <c r="AJ1095" s="9"/>
      <c r="AK1095" s="9"/>
      <c r="AL1095" s="9"/>
      <c r="AM1095" s="9"/>
      <c r="AN1095" s="9"/>
      <c r="AO1095" s="9"/>
      <c r="AP1095" s="9"/>
      <c r="AQ1095" s="9"/>
      <c r="AR1095" s="9"/>
      <c r="AS1095" s="9"/>
      <c r="AT1095" s="9"/>
    </row>
    <row r="1096" spans="1:46" x14ac:dyDescent="0.25">
      <c r="A1096" s="9"/>
      <c r="B1096" s="9"/>
      <c r="C1096" s="9"/>
      <c r="D1096" s="9"/>
      <c r="E1096" s="9"/>
      <c r="F1096" s="9"/>
      <c r="G1096" s="9"/>
      <c r="H1096" s="9"/>
      <c r="I1096" s="9"/>
      <c r="J1096" s="9"/>
      <c r="K1096" s="9"/>
      <c r="L1096" s="9"/>
      <c r="M1096" s="9"/>
      <c r="N1096" s="9"/>
      <c r="O1096" s="9"/>
      <c r="P1096" s="9"/>
      <c r="Q1096" s="9"/>
      <c r="R1096" s="58"/>
      <c r="S1096" s="9"/>
      <c r="T1096" s="9"/>
      <c r="U1096" s="9"/>
      <c r="V1096" s="9"/>
      <c r="W1096" s="9"/>
      <c r="X1096" s="9"/>
      <c r="Y1096" s="9"/>
      <c r="Z1096" s="9"/>
      <c r="AA1096" s="9"/>
      <c r="AB1096" s="9"/>
      <c r="AC1096" s="9"/>
      <c r="AD1096" s="9"/>
      <c r="AE1096" s="9"/>
      <c r="AF1096" s="9"/>
      <c r="AG1096" s="9"/>
      <c r="AH1096" s="9"/>
      <c r="AI1096" s="9"/>
      <c r="AJ1096" s="9"/>
      <c r="AK1096" s="9"/>
      <c r="AL1096" s="9"/>
      <c r="AM1096" s="9"/>
      <c r="AN1096" s="9"/>
      <c r="AO1096" s="9"/>
      <c r="AP1096" s="9"/>
      <c r="AQ1096" s="9"/>
      <c r="AR1096" s="9"/>
      <c r="AS1096" s="9"/>
      <c r="AT1096" s="9"/>
    </row>
    <row r="1097" spans="1:46" x14ac:dyDescent="0.25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58"/>
      <c r="S1097" s="9"/>
      <c r="T1097" s="9"/>
      <c r="U1097" s="9"/>
      <c r="V1097" s="9"/>
      <c r="W1097" s="9"/>
      <c r="X1097" s="9"/>
      <c r="Y1097" s="9"/>
      <c r="Z1097" s="9"/>
      <c r="AA1097" s="9"/>
      <c r="AB1097" s="9"/>
      <c r="AC1097" s="9"/>
      <c r="AD1097" s="9"/>
      <c r="AE1097" s="9"/>
      <c r="AF1097" s="9"/>
      <c r="AG1097" s="9"/>
      <c r="AH1097" s="9"/>
      <c r="AI1097" s="9"/>
      <c r="AJ1097" s="9"/>
      <c r="AK1097" s="9"/>
      <c r="AL1097" s="9"/>
      <c r="AM1097" s="9"/>
      <c r="AN1097" s="9"/>
      <c r="AO1097" s="9"/>
      <c r="AP1097" s="9"/>
      <c r="AQ1097" s="9"/>
      <c r="AR1097" s="9"/>
      <c r="AS1097" s="9"/>
      <c r="AT1097" s="9"/>
    </row>
    <row r="1098" spans="1:46" x14ac:dyDescent="0.25">
      <c r="A1098" s="9"/>
      <c r="B1098" s="9"/>
      <c r="C1098" s="9"/>
      <c r="D1098" s="9"/>
      <c r="E1098" s="9"/>
      <c r="F1098" s="9"/>
      <c r="G1098" s="9"/>
      <c r="H1098" s="9"/>
      <c r="I1098" s="9"/>
      <c r="J1098" s="9"/>
      <c r="K1098" s="9"/>
      <c r="L1098" s="9"/>
      <c r="M1098" s="9"/>
      <c r="N1098" s="9"/>
      <c r="O1098" s="9"/>
      <c r="P1098" s="9"/>
      <c r="Q1098" s="9"/>
      <c r="R1098" s="58"/>
      <c r="S1098" s="9"/>
      <c r="T1098" s="9"/>
      <c r="U1098" s="9"/>
      <c r="V1098" s="9"/>
      <c r="W1098" s="9"/>
      <c r="X1098" s="9"/>
      <c r="Y1098" s="9"/>
      <c r="Z1098" s="9"/>
      <c r="AA1098" s="9"/>
      <c r="AB1098" s="9"/>
      <c r="AC1098" s="9"/>
      <c r="AD1098" s="9"/>
      <c r="AE1098" s="9"/>
      <c r="AF1098" s="9"/>
      <c r="AG1098" s="9"/>
      <c r="AH1098" s="9"/>
      <c r="AI1098" s="9"/>
      <c r="AJ1098" s="9"/>
      <c r="AK1098" s="9"/>
      <c r="AL1098" s="9"/>
      <c r="AM1098" s="9"/>
      <c r="AN1098" s="9"/>
      <c r="AO1098" s="9"/>
      <c r="AP1098" s="9"/>
      <c r="AQ1098" s="9"/>
      <c r="AR1098" s="9"/>
      <c r="AS1098" s="9"/>
      <c r="AT1098" s="9"/>
    </row>
    <row r="1099" spans="1:46" x14ac:dyDescent="0.25">
      <c r="A1099" s="9"/>
      <c r="B1099" s="9"/>
      <c r="C1099" s="9"/>
      <c r="D1099" s="9"/>
      <c r="E1099" s="9"/>
      <c r="F1099" s="9"/>
      <c r="G1099" s="9"/>
      <c r="H1099" s="9"/>
      <c r="I1099" s="9"/>
      <c r="J1099" s="9"/>
      <c r="K1099" s="9"/>
      <c r="L1099" s="9"/>
      <c r="M1099" s="9"/>
      <c r="N1099" s="9"/>
      <c r="O1099" s="9"/>
      <c r="P1099" s="9"/>
      <c r="Q1099" s="9"/>
      <c r="R1099" s="58"/>
      <c r="S1099" s="9"/>
      <c r="T1099" s="9"/>
      <c r="U1099" s="9"/>
      <c r="V1099" s="9"/>
      <c r="W1099" s="9"/>
      <c r="X1099" s="9"/>
      <c r="Y1099" s="9"/>
      <c r="Z1099" s="9"/>
      <c r="AA1099" s="9"/>
      <c r="AB1099" s="9"/>
      <c r="AC1099" s="9"/>
      <c r="AD1099" s="9"/>
      <c r="AE1099" s="9"/>
      <c r="AF1099" s="9"/>
      <c r="AG1099" s="9"/>
      <c r="AH1099" s="9"/>
      <c r="AI1099" s="9"/>
      <c r="AJ1099" s="9"/>
      <c r="AK1099" s="9"/>
      <c r="AL1099" s="9"/>
      <c r="AM1099" s="9"/>
      <c r="AN1099" s="9"/>
      <c r="AO1099" s="9"/>
      <c r="AP1099" s="9"/>
      <c r="AQ1099" s="9"/>
      <c r="AR1099" s="9"/>
      <c r="AS1099" s="9"/>
      <c r="AT1099" s="9"/>
    </row>
    <row r="1100" spans="1:46" x14ac:dyDescent="0.25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58"/>
      <c r="S1100" s="9"/>
      <c r="T1100" s="9"/>
      <c r="U1100" s="9"/>
      <c r="V1100" s="9"/>
      <c r="W1100" s="9"/>
      <c r="X1100" s="9"/>
      <c r="Y1100" s="9"/>
      <c r="Z1100" s="9"/>
      <c r="AA1100" s="9"/>
      <c r="AB1100" s="9"/>
      <c r="AC1100" s="9"/>
      <c r="AD1100" s="9"/>
      <c r="AE1100" s="9"/>
      <c r="AF1100" s="9"/>
      <c r="AG1100" s="9"/>
      <c r="AH1100" s="9"/>
      <c r="AI1100" s="9"/>
      <c r="AJ1100" s="9"/>
      <c r="AK1100" s="9"/>
      <c r="AL1100" s="9"/>
      <c r="AM1100" s="9"/>
      <c r="AN1100" s="9"/>
      <c r="AO1100" s="9"/>
      <c r="AP1100" s="9"/>
      <c r="AQ1100" s="9"/>
      <c r="AR1100" s="9"/>
      <c r="AS1100" s="9"/>
      <c r="AT1100" s="9"/>
    </row>
    <row r="1101" spans="1:46" x14ac:dyDescent="0.25">
      <c r="A1101" s="9"/>
      <c r="B1101" s="9"/>
      <c r="C1101" s="9"/>
      <c r="D1101" s="9"/>
      <c r="E1101" s="9"/>
      <c r="F1101" s="9"/>
      <c r="G1101" s="9"/>
      <c r="H1101" s="9"/>
      <c r="I1101" s="9"/>
      <c r="J1101" s="9"/>
      <c r="K1101" s="9"/>
      <c r="L1101" s="9"/>
      <c r="M1101" s="9"/>
      <c r="N1101" s="9"/>
      <c r="O1101" s="9"/>
      <c r="P1101" s="9"/>
      <c r="Q1101" s="9"/>
      <c r="R1101" s="58"/>
      <c r="S1101" s="9"/>
      <c r="T1101" s="9"/>
      <c r="U1101" s="9"/>
      <c r="V1101" s="9"/>
      <c r="W1101" s="9"/>
      <c r="X1101" s="9"/>
      <c r="Y1101" s="9"/>
      <c r="Z1101" s="9"/>
      <c r="AA1101" s="9"/>
      <c r="AB1101" s="9"/>
      <c r="AC1101" s="9"/>
      <c r="AD1101" s="9"/>
      <c r="AE1101" s="9"/>
      <c r="AF1101" s="9"/>
      <c r="AG1101" s="9"/>
      <c r="AH1101" s="9"/>
      <c r="AI1101" s="9"/>
      <c r="AJ1101" s="9"/>
      <c r="AK1101" s="9"/>
      <c r="AL1101" s="9"/>
      <c r="AM1101" s="9"/>
      <c r="AN1101" s="9"/>
      <c r="AO1101" s="9"/>
      <c r="AP1101" s="9"/>
      <c r="AQ1101" s="9"/>
      <c r="AR1101" s="9"/>
      <c r="AS1101" s="9"/>
      <c r="AT1101" s="9"/>
    </row>
    <row r="1102" spans="1:46" x14ac:dyDescent="0.25">
      <c r="A1102" s="9"/>
      <c r="B1102" s="9"/>
      <c r="C1102" s="9"/>
      <c r="D1102" s="9"/>
      <c r="E1102" s="9"/>
      <c r="F1102" s="9"/>
      <c r="G1102" s="9"/>
      <c r="H1102" s="9"/>
      <c r="I1102" s="9"/>
      <c r="J1102" s="9"/>
      <c r="K1102" s="9"/>
      <c r="L1102" s="9"/>
      <c r="M1102" s="9"/>
      <c r="N1102" s="9"/>
      <c r="O1102" s="9"/>
      <c r="P1102" s="9"/>
      <c r="Q1102" s="9"/>
      <c r="R1102" s="58"/>
      <c r="S1102" s="9"/>
      <c r="T1102" s="9"/>
      <c r="U1102" s="9"/>
      <c r="V1102" s="9"/>
      <c r="W1102" s="9"/>
      <c r="X1102" s="9"/>
      <c r="Y1102" s="9"/>
      <c r="Z1102" s="9"/>
      <c r="AA1102" s="9"/>
      <c r="AB1102" s="9"/>
      <c r="AC1102" s="9"/>
      <c r="AD1102" s="9"/>
      <c r="AE1102" s="9"/>
      <c r="AF1102" s="9"/>
      <c r="AG1102" s="9"/>
      <c r="AH1102" s="9"/>
      <c r="AI1102" s="9"/>
      <c r="AJ1102" s="9"/>
      <c r="AK1102" s="9"/>
      <c r="AL1102" s="9"/>
      <c r="AM1102" s="9"/>
      <c r="AN1102" s="9"/>
      <c r="AO1102" s="9"/>
      <c r="AP1102" s="9"/>
      <c r="AQ1102" s="9"/>
      <c r="AR1102" s="9"/>
      <c r="AS1102" s="9"/>
      <c r="AT1102" s="9"/>
    </row>
    <row r="1103" spans="1:46" x14ac:dyDescent="0.25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58"/>
      <c r="S1103" s="9"/>
      <c r="T1103" s="9"/>
      <c r="U1103" s="9"/>
      <c r="V1103" s="9"/>
      <c r="W1103" s="9"/>
      <c r="X1103" s="9"/>
      <c r="Y1103" s="9"/>
      <c r="Z1103" s="9"/>
      <c r="AA1103" s="9"/>
      <c r="AB1103" s="9"/>
      <c r="AC1103" s="9"/>
      <c r="AD1103" s="9"/>
      <c r="AE1103" s="9"/>
      <c r="AF1103" s="9"/>
      <c r="AG1103" s="9"/>
      <c r="AH1103" s="9"/>
      <c r="AI1103" s="9"/>
      <c r="AJ1103" s="9"/>
      <c r="AK1103" s="9"/>
      <c r="AL1103" s="9"/>
      <c r="AM1103" s="9"/>
      <c r="AN1103" s="9"/>
      <c r="AO1103" s="9"/>
      <c r="AP1103" s="9"/>
      <c r="AQ1103" s="9"/>
      <c r="AR1103" s="9"/>
      <c r="AS1103" s="9"/>
      <c r="AT1103" s="9"/>
    </row>
    <row r="1104" spans="1:46" x14ac:dyDescent="0.25">
      <c r="A1104" s="9"/>
      <c r="B1104" s="9"/>
      <c r="C1104" s="9"/>
      <c r="D1104" s="9"/>
      <c r="E1104" s="9"/>
      <c r="F1104" s="9"/>
      <c r="G1104" s="9"/>
      <c r="H1104" s="9"/>
      <c r="I1104" s="9"/>
      <c r="J1104" s="9"/>
      <c r="K1104" s="9"/>
      <c r="L1104" s="9"/>
      <c r="M1104" s="9"/>
      <c r="N1104" s="9"/>
      <c r="O1104" s="9"/>
      <c r="P1104" s="9"/>
      <c r="Q1104" s="9"/>
      <c r="R1104" s="58"/>
      <c r="S1104" s="9"/>
      <c r="T1104" s="9"/>
      <c r="U1104" s="9"/>
      <c r="V1104" s="9"/>
      <c r="W1104" s="9"/>
      <c r="X1104" s="9"/>
      <c r="Y1104" s="9"/>
      <c r="Z1104" s="9"/>
      <c r="AA1104" s="9"/>
      <c r="AB1104" s="9"/>
      <c r="AC1104" s="9"/>
      <c r="AD1104" s="9"/>
      <c r="AE1104" s="9"/>
      <c r="AF1104" s="9"/>
      <c r="AG1104" s="9"/>
      <c r="AH1104" s="9"/>
      <c r="AI1104" s="9"/>
      <c r="AJ1104" s="9"/>
      <c r="AK1104" s="9"/>
      <c r="AL1104" s="9"/>
      <c r="AM1104" s="9"/>
      <c r="AN1104" s="9"/>
      <c r="AO1104" s="9"/>
      <c r="AP1104" s="9"/>
      <c r="AQ1104" s="9"/>
      <c r="AR1104" s="9"/>
      <c r="AS1104" s="9"/>
      <c r="AT1104" s="9"/>
    </row>
    <row r="1105" spans="1:46" x14ac:dyDescent="0.25">
      <c r="A1105" s="9"/>
      <c r="B1105" s="9"/>
      <c r="C1105" s="9"/>
      <c r="D1105" s="9"/>
      <c r="E1105" s="9"/>
      <c r="F1105" s="9"/>
      <c r="G1105" s="9"/>
      <c r="H1105" s="9"/>
      <c r="I1105" s="9"/>
      <c r="J1105" s="9"/>
      <c r="K1105" s="9"/>
      <c r="L1105" s="9"/>
      <c r="M1105" s="9"/>
      <c r="N1105" s="9"/>
      <c r="O1105" s="9"/>
      <c r="P1105" s="9"/>
      <c r="Q1105" s="9"/>
      <c r="R1105" s="58"/>
      <c r="S1105" s="9"/>
      <c r="T1105" s="9"/>
      <c r="U1105" s="9"/>
      <c r="V1105" s="9"/>
      <c r="W1105" s="9"/>
      <c r="X1105" s="9"/>
      <c r="Y1105" s="9"/>
      <c r="Z1105" s="9"/>
      <c r="AA1105" s="9"/>
      <c r="AB1105" s="9"/>
      <c r="AC1105" s="9"/>
      <c r="AD1105" s="9"/>
      <c r="AE1105" s="9"/>
      <c r="AF1105" s="9"/>
      <c r="AG1105" s="9"/>
      <c r="AH1105" s="9"/>
      <c r="AI1105" s="9"/>
      <c r="AJ1105" s="9"/>
      <c r="AK1105" s="9"/>
      <c r="AL1105" s="9"/>
      <c r="AM1105" s="9"/>
      <c r="AN1105" s="9"/>
      <c r="AO1105" s="9"/>
      <c r="AP1105" s="9"/>
      <c r="AQ1105" s="9"/>
      <c r="AR1105" s="9"/>
      <c r="AS1105" s="9"/>
      <c r="AT1105" s="9"/>
    </row>
    <row r="1106" spans="1:46" x14ac:dyDescent="0.25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58"/>
      <c r="S1106" s="9"/>
      <c r="T1106" s="9"/>
      <c r="U1106" s="9"/>
      <c r="V1106" s="9"/>
      <c r="W1106" s="9"/>
      <c r="X1106" s="9"/>
      <c r="Y1106" s="9"/>
      <c r="Z1106" s="9"/>
      <c r="AA1106" s="9"/>
      <c r="AB1106" s="9"/>
      <c r="AC1106" s="9"/>
      <c r="AD1106" s="9"/>
      <c r="AE1106" s="9"/>
      <c r="AF1106" s="9"/>
      <c r="AG1106" s="9"/>
      <c r="AH1106" s="9"/>
      <c r="AI1106" s="9"/>
      <c r="AJ1106" s="9"/>
      <c r="AK1106" s="9"/>
      <c r="AL1106" s="9"/>
      <c r="AM1106" s="9"/>
      <c r="AN1106" s="9"/>
      <c r="AO1106" s="9"/>
      <c r="AP1106" s="9"/>
      <c r="AQ1106" s="9"/>
      <c r="AR1106" s="9"/>
      <c r="AS1106" s="9"/>
      <c r="AT1106" s="9"/>
    </row>
    <row r="1107" spans="1:46" x14ac:dyDescent="0.25">
      <c r="A1107" s="9"/>
      <c r="B1107" s="9"/>
      <c r="C1107" s="9"/>
      <c r="D1107" s="9"/>
      <c r="E1107" s="9"/>
      <c r="F1107" s="9"/>
      <c r="G1107" s="9"/>
      <c r="H1107" s="9"/>
      <c r="I1107" s="9"/>
      <c r="J1107" s="9"/>
      <c r="K1107" s="9"/>
      <c r="L1107" s="9"/>
      <c r="M1107" s="9"/>
      <c r="N1107" s="9"/>
      <c r="O1107" s="9"/>
      <c r="P1107" s="9"/>
      <c r="Q1107" s="9"/>
      <c r="R1107" s="58"/>
      <c r="S1107" s="9"/>
      <c r="T1107" s="9"/>
      <c r="U1107" s="9"/>
      <c r="V1107" s="9"/>
      <c r="W1107" s="9"/>
      <c r="X1107" s="9"/>
      <c r="Y1107" s="9"/>
      <c r="Z1107" s="9"/>
      <c r="AA1107" s="9"/>
      <c r="AB1107" s="9"/>
      <c r="AC1107" s="9"/>
      <c r="AD1107" s="9"/>
      <c r="AE1107" s="9"/>
      <c r="AF1107" s="9"/>
      <c r="AG1107" s="9"/>
      <c r="AH1107" s="9"/>
      <c r="AI1107" s="9"/>
      <c r="AJ1107" s="9"/>
      <c r="AK1107" s="9"/>
      <c r="AL1107" s="9"/>
      <c r="AM1107" s="9"/>
      <c r="AN1107" s="9"/>
      <c r="AO1107" s="9"/>
      <c r="AP1107" s="9"/>
      <c r="AQ1107" s="9"/>
      <c r="AR1107" s="9"/>
      <c r="AS1107" s="9"/>
      <c r="AT1107" s="9"/>
    </row>
    <row r="1108" spans="1:46" x14ac:dyDescent="0.25">
      <c r="A1108" s="9"/>
      <c r="B1108" s="9"/>
      <c r="C1108" s="9"/>
      <c r="D1108" s="9"/>
      <c r="E1108" s="9"/>
      <c r="F1108" s="9"/>
      <c r="G1108" s="9"/>
      <c r="H1108" s="9"/>
      <c r="I1108" s="9"/>
      <c r="J1108" s="9"/>
      <c r="K1108" s="9"/>
      <c r="L1108" s="9"/>
      <c r="M1108" s="9"/>
      <c r="N1108" s="9"/>
      <c r="O1108" s="9"/>
      <c r="P1108" s="9"/>
      <c r="Q1108" s="9"/>
      <c r="R1108" s="58"/>
      <c r="S1108" s="9"/>
      <c r="T1108" s="9"/>
      <c r="U1108" s="9"/>
      <c r="V1108" s="9"/>
      <c r="W1108" s="9"/>
      <c r="X1108" s="9"/>
      <c r="Y1108" s="9"/>
      <c r="Z1108" s="9"/>
      <c r="AA1108" s="9"/>
      <c r="AB1108" s="9"/>
      <c r="AC1108" s="9"/>
      <c r="AD1108" s="9"/>
      <c r="AE1108" s="9"/>
      <c r="AF1108" s="9"/>
      <c r="AG1108" s="9"/>
      <c r="AH1108" s="9"/>
      <c r="AI1108" s="9"/>
      <c r="AJ1108" s="9"/>
      <c r="AK1108" s="9"/>
      <c r="AL1108" s="9"/>
      <c r="AM1108" s="9"/>
      <c r="AN1108" s="9"/>
      <c r="AO1108" s="9"/>
      <c r="AP1108" s="9"/>
      <c r="AQ1108" s="9"/>
      <c r="AR1108" s="9"/>
      <c r="AS1108" s="9"/>
      <c r="AT1108" s="9"/>
    </row>
    <row r="1109" spans="1:46" x14ac:dyDescent="0.25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58"/>
      <c r="S1109" s="9"/>
      <c r="T1109" s="9"/>
      <c r="U1109" s="9"/>
      <c r="V1109" s="9"/>
      <c r="W1109" s="9"/>
      <c r="X1109" s="9"/>
      <c r="Y1109" s="9"/>
      <c r="Z1109" s="9"/>
      <c r="AA1109" s="9"/>
      <c r="AB1109" s="9"/>
      <c r="AC1109" s="9"/>
      <c r="AD1109" s="9"/>
      <c r="AE1109" s="9"/>
      <c r="AF1109" s="9"/>
      <c r="AG1109" s="9"/>
      <c r="AH1109" s="9"/>
      <c r="AI1109" s="9"/>
      <c r="AJ1109" s="9"/>
      <c r="AK1109" s="9"/>
      <c r="AL1109" s="9"/>
      <c r="AM1109" s="9"/>
      <c r="AN1109" s="9"/>
      <c r="AO1109" s="9"/>
      <c r="AP1109" s="9"/>
      <c r="AQ1109" s="9"/>
      <c r="AR1109" s="9"/>
      <c r="AS1109" s="9"/>
      <c r="AT1109" s="9"/>
    </row>
    <row r="1110" spans="1:46" x14ac:dyDescent="0.25">
      <c r="A1110" s="9"/>
      <c r="B1110" s="9"/>
      <c r="C1110" s="9"/>
      <c r="D1110" s="9"/>
      <c r="E1110" s="9"/>
      <c r="F1110" s="9"/>
      <c r="G1110" s="9"/>
      <c r="H1110" s="9"/>
      <c r="I1110" s="9"/>
      <c r="J1110" s="9"/>
      <c r="K1110" s="9"/>
      <c r="L1110" s="9"/>
      <c r="M1110" s="9"/>
      <c r="N1110" s="9"/>
      <c r="O1110" s="9"/>
      <c r="P1110" s="9"/>
      <c r="Q1110" s="9"/>
      <c r="R1110" s="58"/>
      <c r="S1110" s="9"/>
      <c r="T1110" s="9"/>
      <c r="U1110" s="9"/>
      <c r="V1110" s="9"/>
      <c r="W1110" s="9"/>
      <c r="X1110" s="9"/>
      <c r="Y1110" s="9"/>
      <c r="Z1110" s="9"/>
      <c r="AA1110" s="9"/>
      <c r="AB1110" s="9"/>
      <c r="AC1110" s="9"/>
      <c r="AD1110" s="9"/>
      <c r="AE1110" s="9"/>
      <c r="AF1110" s="9"/>
      <c r="AG1110" s="9"/>
      <c r="AH1110" s="9"/>
      <c r="AI1110" s="9"/>
      <c r="AJ1110" s="9"/>
      <c r="AK1110" s="9"/>
      <c r="AL1110" s="9"/>
      <c r="AM1110" s="9"/>
      <c r="AN1110" s="9"/>
      <c r="AO1110" s="9"/>
      <c r="AP1110" s="9"/>
      <c r="AQ1110" s="9"/>
      <c r="AR1110" s="9"/>
      <c r="AS1110" s="9"/>
      <c r="AT1110" s="9"/>
    </row>
    <row r="1111" spans="1:46" x14ac:dyDescent="0.25">
      <c r="A1111" s="9"/>
      <c r="B1111" s="9"/>
      <c r="C1111" s="9"/>
      <c r="D1111" s="9"/>
      <c r="E1111" s="9"/>
      <c r="F1111" s="9"/>
      <c r="G1111" s="9"/>
      <c r="H1111" s="9"/>
      <c r="I1111" s="9"/>
      <c r="J1111" s="9"/>
      <c r="K1111" s="9"/>
      <c r="L1111" s="9"/>
      <c r="M1111" s="9"/>
      <c r="N1111" s="9"/>
      <c r="O1111" s="9"/>
      <c r="P1111" s="9"/>
      <c r="Q1111" s="9"/>
      <c r="R1111" s="58"/>
      <c r="S1111" s="9"/>
      <c r="T1111" s="9"/>
      <c r="U1111" s="9"/>
      <c r="V1111" s="9"/>
      <c r="W1111" s="9"/>
      <c r="X1111" s="9"/>
      <c r="Y1111" s="9"/>
      <c r="Z1111" s="9"/>
      <c r="AA1111" s="9"/>
      <c r="AB1111" s="9"/>
      <c r="AC1111" s="9"/>
      <c r="AD1111" s="9"/>
      <c r="AE1111" s="9"/>
      <c r="AF1111" s="9"/>
      <c r="AG1111" s="9"/>
      <c r="AH1111" s="9"/>
      <c r="AI1111" s="9"/>
      <c r="AJ1111" s="9"/>
      <c r="AK1111" s="9"/>
      <c r="AL1111" s="9"/>
      <c r="AM1111" s="9"/>
      <c r="AN1111" s="9"/>
      <c r="AO1111" s="9"/>
      <c r="AP1111" s="9"/>
      <c r="AQ1111" s="9"/>
      <c r="AR1111" s="9"/>
      <c r="AS1111" s="9"/>
      <c r="AT1111" s="9"/>
    </row>
    <row r="1112" spans="1:46" x14ac:dyDescent="0.25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58"/>
      <c r="S1112" s="9"/>
      <c r="T1112" s="9"/>
      <c r="U1112" s="9"/>
      <c r="V1112" s="9"/>
      <c r="W1112" s="9"/>
      <c r="X1112" s="9"/>
      <c r="Y1112" s="9"/>
      <c r="Z1112" s="9"/>
      <c r="AA1112" s="9"/>
      <c r="AB1112" s="9"/>
      <c r="AC1112" s="9"/>
      <c r="AD1112" s="9"/>
      <c r="AE1112" s="9"/>
      <c r="AF1112" s="9"/>
      <c r="AG1112" s="9"/>
      <c r="AH1112" s="9"/>
      <c r="AI1112" s="9"/>
      <c r="AJ1112" s="9"/>
      <c r="AK1112" s="9"/>
      <c r="AL1112" s="9"/>
      <c r="AM1112" s="9"/>
      <c r="AN1112" s="9"/>
      <c r="AO1112" s="9"/>
      <c r="AP1112" s="9"/>
      <c r="AQ1112" s="9"/>
      <c r="AR1112" s="9"/>
      <c r="AS1112" s="9"/>
      <c r="AT1112" s="9"/>
    </row>
    <row r="1113" spans="1:46" x14ac:dyDescent="0.25">
      <c r="A1113" s="9"/>
      <c r="B1113" s="9"/>
      <c r="C1113" s="9"/>
      <c r="D1113" s="9"/>
      <c r="E1113" s="9"/>
      <c r="F1113" s="9"/>
      <c r="G1113" s="9"/>
      <c r="H1113" s="9"/>
      <c r="I1113" s="9"/>
      <c r="J1113" s="9"/>
      <c r="K1113" s="9"/>
      <c r="L1113" s="9"/>
      <c r="M1113" s="9"/>
      <c r="N1113" s="9"/>
      <c r="O1113" s="9"/>
      <c r="P1113" s="9"/>
      <c r="Q1113" s="9"/>
      <c r="R1113" s="58"/>
      <c r="S1113" s="9"/>
      <c r="T1113" s="9"/>
      <c r="U1113" s="9"/>
      <c r="V1113" s="9"/>
      <c r="W1113" s="9"/>
      <c r="X1113" s="9"/>
      <c r="Y1113" s="9"/>
      <c r="Z1113" s="9"/>
      <c r="AA1113" s="9"/>
      <c r="AB1113" s="9"/>
      <c r="AC1113" s="9"/>
      <c r="AD1113" s="9"/>
      <c r="AE1113" s="9"/>
      <c r="AF1113" s="9"/>
      <c r="AG1113" s="9"/>
      <c r="AH1113" s="9"/>
      <c r="AI1113" s="9"/>
      <c r="AJ1113" s="9"/>
      <c r="AK1113" s="9"/>
      <c r="AL1113" s="9"/>
      <c r="AM1113" s="9"/>
      <c r="AN1113" s="9"/>
      <c r="AO1113" s="9"/>
      <c r="AP1113" s="9"/>
      <c r="AQ1113" s="9"/>
      <c r="AR1113" s="9"/>
      <c r="AS1113" s="9"/>
      <c r="AT1113" s="9"/>
    </row>
    <row r="1114" spans="1:46" x14ac:dyDescent="0.25">
      <c r="A1114" s="9"/>
      <c r="B1114" s="9"/>
      <c r="C1114" s="9"/>
      <c r="D1114" s="9"/>
      <c r="E1114" s="9"/>
      <c r="F1114" s="9"/>
      <c r="G1114" s="9"/>
      <c r="H1114" s="9"/>
      <c r="I1114" s="9"/>
      <c r="J1114" s="9"/>
      <c r="K1114" s="9"/>
      <c r="L1114" s="9"/>
      <c r="M1114" s="9"/>
      <c r="N1114" s="9"/>
      <c r="O1114" s="9"/>
      <c r="P1114" s="9"/>
      <c r="Q1114" s="9"/>
      <c r="R1114" s="58"/>
      <c r="S1114" s="9"/>
      <c r="T1114" s="9"/>
      <c r="U1114" s="9"/>
      <c r="V1114" s="9"/>
      <c r="W1114" s="9"/>
      <c r="X1114" s="9"/>
      <c r="Y1114" s="9"/>
      <c r="Z1114" s="9"/>
      <c r="AA1114" s="9"/>
      <c r="AB1114" s="9"/>
      <c r="AC1114" s="9"/>
      <c r="AD1114" s="9"/>
      <c r="AE1114" s="9"/>
      <c r="AF1114" s="9"/>
      <c r="AG1114" s="9"/>
      <c r="AH1114" s="9"/>
      <c r="AI1114" s="9"/>
      <c r="AJ1114" s="9"/>
      <c r="AK1114" s="9"/>
      <c r="AL1114" s="9"/>
      <c r="AM1114" s="9"/>
      <c r="AN1114" s="9"/>
      <c r="AO1114" s="9"/>
      <c r="AP1114" s="9"/>
      <c r="AQ1114" s="9"/>
      <c r="AR1114" s="9"/>
      <c r="AS1114" s="9"/>
      <c r="AT1114" s="9"/>
    </row>
    <row r="1115" spans="1:46" x14ac:dyDescent="0.25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58"/>
      <c r="S1115" s="9"/>
      <c r="T1115" s="9"/>
      <c r="U1115" s="9"/>
      <c r="V1115" s="9"/>
      <c r="W1115" s="9"/>
      <c r="X1115" s="9"/>
      <c r="Y1115" s="9"/>
      <c r="Z1115" s="9"/>
      <c r="AA1115" s="9"/>
      <c r="AB1115" s="9"/>
      <c r="AC1115" s="9"/>
      <c r="AD1115" s="9"/>
      <c r="AE1115" s="9"/>
      <c r="AF1115" s="9"/>
      <c r="AG1115" s="9"/>
      <c r="AH1115" s="9"/>
      <c r="AI1115" s="9"/>
      <c r="AJ1115" s="9"/>
      <c r="AK1115" s="9"/>
      <c r="AL1115" s="9"/>
      <c r="AM1115" s="9"/>
      <c r="AN1115" s="9"/>
      <c r="AO1115" s="9"/>
      <c r="AP1115" s="9"/>
      <c r="AQ1115" s="9"/>
      <c r="AR1115" s="9"/>
      <c r="AS1115" s="9"/>
      <c r="AT1115" s="9"/>
    </row>
    <row r="1116" spans="1:46" x14ac:dyDescent="0.25">
      <c r="A1116" s="9"/>
      <c r="B1116" s="9"/>
      <c r="C1116" s="9"/>
      <c r="D1116" s="9"/>
      <c r="E1116" s="9"/>
      <c r="F1116" s="9"/>
      <c r="G1116" s="9"/>
      <c r="H1116" s="9"/>
      <c r="I1116" s="9"/>
      <c r="J1116" s="9"/>
      <c r="K1116" s="9"/>
      <c r="L1116" s="9"/>
      <c r="M1116" s="9"/>
      <c r="N1116" s="9"/>
      <c r="O1116" s="9"/>
      <c r="P1116" s="9"/>
      <c r="Q1116" s="9"/>
      <c r="R1116" s="58"/>
      <c r="S1116" s="9"/>
      <c r="T1116" s="9"/>
      <c r="U1116" s="9"/>
      <c r="V1116" s="9"/>
      <c r="W1116" s="9"/>
      <c r="X1116" s="9"/>
      <c r="Y1116" s="9"/>
      <c r="Z1116" s="9"/>
      <c r="AA1116" s="9"/>
      <c r="AB1116" s="9"/>
      <c r="AC1116" s="9"/>
      <c r="AD1116" s="9"/>
      <c r="AE1116" s="9"/>
      <c r="AF1116" s="9"/>
      <c r="AG1116" s="9"/>
      <c r="AH1116" s="9"/>
      <c r="AI1116" s="9"/>
      <c r="AJ1116" s="9"/>
      <c r="AK1116" s="9"/>
      <c r="AL1116" s="9"/>
      <c r="AM1116" s="9"/>
      <c r="AN1116" s="9"/>
      <c r="AO1116" s="9"/>
      <c r="AP1116" s="9"/>
      <c r="AQ1116" s="9"/>
      <c r="AR1116" s="9"/>
      <c r="AS1116" s="9"/>
      <c r="AT1116" s="9"/>
    </row>
    <row r="1117" spans="1:46" x14ac:dyDescent="0.25">
      <c r="A1117" s="9"/>
      <c r="B1117" s="9"/>
      <c r="C1117" s="9"/>
      <c r="D1117" s="9"/>
      <c r="E1117" s="9"/>
      <c r="F1117" s="9"/>
      <c r="G1117" s="9"/>
      <c r="H1117" s="9"/>
      <c r="I1117" s="9"/>
      <c r="J1117" s="9"/>
      <c r="K1117" s="9"/>
      <c r="L1117" s="9"/>
      <c r="M1117" s="9"/>
      <c r="N1117" s="9"/>
      <c r="O1117" s="9"/>
      <c r="P1117" s="9"/>
      <c r="Q1117" s="9"/>
      <c r="R1117" s="58"/>
      <c r="S1117" s="9"/>
      <c r="T1117" s="9"/>
      <c r="U1117" s="9"/>
      <c r="V1117" s="9"/>
      <c r="W1117" s="9"/>
      <c r="X1117" s="9"/>
      <c r="Y1117" s="9"/>
      <c r="Z1117" s="9"/>
      <c r="AA1117" s="9"/>
      <c r="AB1117" s="9"/>
      <c r="AC1117" s="9"/>
      <c r="AD1117" s="9"/>
      <c r="AE1117" s="9"/>
      <c r="AF1117" s="9"/>
      <c r="AG1117" s="9"/>
      <c r="AH1117" s="9"/>
      <c r="AI1117" s="9"/>
      <c r="AJ1117" s="9"/>
      <c r="AK1117" s="9"/>
      <c r="AL1117" s="9"/>
      <c r="AM1117" s="9"/>
      <c r="AN1117" s="9"/>
      <c r="AO1117" s="9"/>
      <c r="AP1117" s="9"/>
      <c r="AQ1117" s="9"/>
      <c r="AR1117" s="9"/>
      <c r="AS1117" s="9"/>
      <c r="AT1117" s="9"/>
    </row>
    <row r="1118" spans="1:46" x14ac:dyDescent="0.25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58"/>
      <c r="S1118" s="9"/>
      <c r="T1118" s="9"/>
      <c r="U1118" s="9"/>
      <c r="V1118" s="9"/>
      <c r="W1118" s="9"/>
      <c r="X1118" s="9"/>
      <c r="Y1118" s="9"/>
      <c r="Z1118" s="9"/>
      <c r="AA1118" s="9"/>
      <c r="AB1118" s="9"/>
      <c r="AC1118" s="9"/>
      <c r="AD1118" s="9"/>
      <c r="AE1118" s="9"/>
      <c r="AF1118" s="9"/>
      <c r="AG1118" s="9"/>
      <c r="AH1118" s="9"/>
      <c r="AI1118" s="9"/>
      <c r="AJ1118" s="9"/>
      <c r="AK1118" s="9"/>
      <c r="AL1118" s="9"/>
      <c r="AM1118" s="9"/>
      <c r="AN1118" s="9"/>
      <c r="AO1118" s="9"/>
      <c r="AP1118" s="9"/>
      <c r="AQ1118" s="9"/>
      <c r="AR1118" s="9"/>
      <c r="AS1118" s="9"/>
      <c r="AT1118" s="9"/>
    </row>
    <row r="1119" spans="1:46" x14ac:dyDescent="0.25">
      <c r="A1119" s="9"/>
      <c r="B1119" s="9"/>
      <c r="C1119" s="9"/>
      <c r="D1119" s="9"/>
      <c r="E1119" s="9"/>
      <c r="F1119" s="9"/>
      <c r="G1119" s="9"/>
      <c r="H1119" s="9"/>
      <c r="I1119" s="9"/>
      <c r="J1119" s="9"/>
      <c r="K1119" s="9"/>
      <c r="L1119" s="9"/>
      <c r="M1119" s="9"/>
      <c r="N1119" s="9"/>
      <c r="O1119" s="9"/>
      <c r="P1119" s="9"/>
      <c r="Q1119" s="9"/>
      <c r="R1119" s="58"/>
      <c r="S1119" s="9"/>
      <c r="T1119" s="9"/>
      <c r="U1119" s="9"/>
      <c r="V1119" s="9"/>
      <c r="W1119" s="9"/>
      <c r="X1119" s="9"/>
      <c r="Y1119" s="9"/>
      <c r="Z1119" s="9"/>
      <c r="AA1119" s="9"/>
      <c r="AB1119" s="9"/>
      <c r="AC1119" s="9"/>
      <c r="AD1119" s="9"/>
      <c r="AE1119" s="9"/>
      <c r="AF1119" s="9"/>
      <c r="AG1119" s="9"/>
      <c r="AH1119" s="9"/>
      <c r="AI1119" s="9"/>
      <c r="AJ1119" s="9"/>
      <c r="AK1119" s="9"/>
      <c r="AL1119" s="9"/>
      <c r="AM1119" s="9"/>
      <c r="AN1119" s="9"/>
      <c r="AO1119" s="9"/>
      <c r="AP1119" s="9"/>
      <c r="AQ1119" s="9"/>
      <c r="AR1119" s="9"/>
      <c r="AS1119" s="9"/>
      <c r="AT1119" s="9"/>
    </row>
    <row r="1120" spans="1:46" x14ac:dyDescent="0.25">
      <c r="A1120" s="9"/>
      <c r="B1120" s="9"/>
      <c r="C1120" s="9"/>
      <c r="D1120" s="9"/>
      <c r="E1120" s="9"/>
      <c r="F1120" s="9"/>
      <c r="G1120" s="9"/>
      <c r="H1120" s="9"/>
      <c r="I1120" s="9"/>
      <c r="J1120" s="9"/>
      <c r="K1120" s="9"/>
      <c r="L1120" s="9"/>
      <c r="M1120" s="9"/>
      <c r="N1120" s="9"/>
      <c r="O1120" s="9"/>
      <c r="P1120" s="9"/>
      <c r="Q1120" s="9"/>
      <c r="R1120" s="58"/>
      <c r="S1120" s="9"/>
      <c r="T1120" s="9"/>
      <c r="U1120" s="9"/>
      <c r="V1120" s="9"/>
      <c r="W1120" s="9"/>
      <c r="X1120" s="9"/>
      <c r="Y1120" s="9"/>
      <c r="Z1120" s="9"/>
      <c r="AA1120" s="9"/>
      <c r="AB1120" s="9"/>
      <c r="AC1120" s="9"/>
      <c r="AD1120" s="9"/>
      <c r="AE1120" s="9"/>
      <c r="AF1120" s="9"/>
      <c r="AG1120" s="9"/>
      <c r="AH1120" s="9"/>
      <c r="AI1120" s="9"/>
      <c r="AJ1120" s="9"/>
      <c r="AK1120" s="9"/>
      <c r="AL1120" s="9"/>
      <c r="AM1120" s="9"/>
      <c r="AN1120" s="9"/>
      <c r="AO1120" s="9"/>
      <c r="AP1120" s="9"/>
      <c r="AQ1120" s="9"/>
      <c r="AR1120" s="9"/>
      <c r="AS1120" s="9"/>
      <c r="AT1120" s="9"/>
    </row>
    <row r="1121" spans="1:46" x14ac:dyDescent="0.25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58"/>
      <c r="S1121" s="9"/>
      <c r="T1121" s="9"/>
      <c r="U1121" s="9"/>
      <c r="V1121" s="9"/>
      <c r="W1121" s="9"/>
      <c r="X1121" s="9"/>
      <c r="Y1121" s="9"/>
      <c r="Z1121" s="9"/>
      <c r="AA1121" s="9"/>
      <c r="AB1121" s="9"/>
      <c r="AC1121" s="9"/>
      <c r="AD1121" s="9"/>
      <c r="AE1121" s="9"/>
      <c r="AF1121" s="9"/>
      <c r="AG1121" s="9"/>
      <c r="AH1121" s="9"/>
      <c r="AI1121" s="9"/>
      <c r="AJ1121" s="9"/>
      <c r="AK1121" s="9"/>
      <c r="AL1121" s="9"/>
      <c r="AM1121" s="9"/>
      <c r="AN1121" s="9"/>
      <c r="AO1121" s="9"/>
      <c r="AP1121" s="9"/>
      <c r="AQ1121" s="9"/>
      <c r="AR1121" s="9"/>
      <c r="AS1121" s="9"/>
      <c r="AT1121" s="9"/>
    </row>
    <row r="1122" spans="1:46" x14ac:dyDescent="0.25">
      <c r="A1122" s="9"/>
      <c r="B1122" s="9"/>
      <c r="C1122" s="9"/>
      <c r="D1122" s="9"/>
      <c r="E1122" s="9"/>
      <c r="F1122" s="9"/>
      <c r="G1122" s="9"/>
      <c r="H1122" s="9"/>
      <c r="I1122" s="9"/>
      <c r="J1122" s="9"/>
      <c r="K1122" s="9"/>
      <c r="L1122" s="9"/>
      <c r="M1122" s="9"/>
      <c r="N1122" s="9"/>
      <c r="O1122" s="9"/>
      <c r="P1122" s="9"/>
      <c r="Q1122" s="9"/>
      <c r="R1122" s="58"/>
      <c r="S1122" s="9"/>
      <c r="T1122" s="9"/>
      <c r="U1122" s="9"/>
      <c r="V1122" s="9"/>
      <c r="W1122" s="9"/>
      <c r="X1122" s="9"/>
      <c r="Y1122" s="9"/>
      <c r="Z1122" s="9"/>
      <c r="AA1122" s="9"/>
      <c r="AB1122" s="9"/>
      <c r="AC1122" s="9"/>
      <c r="AD1122" s="9"/>
      <c r="AE1122" s="9"/>
      <c r="AF1122" s="9"/>
      <c r="AG1122" s="9"/>
      <c r="AH1122" s="9"/>
      <c r="AI1122" s="9"/>
      <c r="AJ1122" s="9"/>
      <c r="AK1122" s="9"/>
      <c r="AL1122" s="9"/>
      <c r="AM1122" s="9"/>
      <c r="AN1122" s="9"/>
      <c r="AO1122" s="9"/>
      <c r="AP1122" s="9"/>
      <c r="AQ1122" s="9"/>
      <c r="AR1122" s="9"/>
      <c r="AS1122" s="9"/>
      <c r="AT1122" s="9"/>
    </row>
    <row r="1123" spans="1:46" x14ac:dyDescent="0.25">
      <c r="A1123" s="9"/>
      <c r="B1123" s="9"/>
      <c r="C1123" s="9"/>
      <c r="D1123" s="9"/>
      <c r="E1123" s="9"/>
      <c r="F1123" s="9"/>
      <c r="G1123" s="9"/>
      <c r="H1123" s="9"/>
      <c r="I1123" s="9"/>
      <c r="J1123" s="9"/>
      <c r="K1123" s="9"/>
      <c r="L1123" s="9"/>
      <c r="M1123" s="9"/>
      <c r="N1123" s="9"/>
      <c r="O1123" s="9"/>
      <c r="P1123" s="9"/>
      <c r="Q1123" s="9"/>
      <c r="R1123" s="58"/>
      <c r="S1123" s="9"/>
      <c r="T1123" s="9"/>
      <c r="U1123" s="9"/>
      <c r="V1123" s="9"/>
      <c r="W1123" s="9"/>
      <c r="X1123" s="9"/>
      <c r="Y1123" s="9"/>
      <c r="Z1123" s="9"/>
      <c r="AA1123" s="9"/>
      <c r="AB1123" s="9"/>
      <c r="AC1123" s="9"/>
      <c r="AD1123" s="9"/>
      <c r="AE1123" s="9"/>
      <c r="AF1123" s="9"/>
      <c r="AG1123" s="9"/>
      <c r="AH1123" s="9"/>
      <c r="AI1123" s="9"/>
      <c r="AJ1123" s="9"/>
      <c r="AK1123" s="9"/>
      <c r="AL1123" s="9"/>
      <c r="AM1123" s="9"/>
      <c r="AN1123" s="9"/>
      <c r="AO1123" s="9"/>
      <c r="AP1123" s="9"/>
      <c r="AQ1123" s="9"/>
      <c r="AR1123" s="9"/>
      <c r="AS1123" s="9"/>
      <c r="AT1123" s="9"/>
    </row>
    <row r="1124" spans="1:46" x14ac:dyDescent="0.25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58"/>
      <c r="S1124" s="9"/>
      <c r="T1124" s="9"/>
      <c r="U1124" s="9"/>
      <c r="V1124" s="9"/>
      <c r="W1124" s="9"/>
      <c r="X1124" s="9"/>
      <c r="Y1124" s="9"/>
      <c r="Z1124" s="9"/>
      <c r="AA1124" s="9"/>
      <c r="AB1124" s="9"/>
      <c r="AC1124" s="9"/>
      <c r="AD1124" s="9"/>
      <c r="AE1124" s="9"/>
      <c r="AF1124" s="9"/>
      <c r="AG1124" s="9"/>
      <c r="AH1124" s="9"/>
      <c r="AI1124" s="9"/>
      <c r="AJ1124" s="9"/>
      <c r="AK1124" s="9"/>
      <c r="AL1124" s="9"/>
      <c r="AM1124" s="9"/>
      <c r="AN1124" s="9"/>
      <c r="AO1124" s="9"/>
      <c r="AP1124" s="9"/>
      <c r="AQ1124" s="9"/>
      <c r="AR1124" s="9"/>
      <c r="AS1124" s="9"/>
      <c r="AT1124" s="9"/>
    </row>
    <row r="1125" spans="1:46" x14ac:dyDescent="0.25">
      <c r="A1125" s="9"/>
      <c r="B1125" s="9"/>
      <c r="C1125" s="9"/>
      <c r="D1125" s="9"/>
      <c r="E1125" s="9"/>
      <c r="F1125" s="9"/>
      <c r="G1125" s="9"/>
      <c r="H1125" s="9"/>
      <c r="I1125" s="9"/>
      <c r="J1125" s="9"/>
      <c r="K1125" s="9"/>
      <c r="L1125" s="9"/>
      <c r="M1125" s="9"/>
      <c r="N1125" s="9"/>
      <c r="O1125" s="9"/>
      <c r="P1125" s="9"/>
      <c r="Q1125" s="9"/>
      <c r="R1125" s="58"/>
      <c r="S1125" s="9"/>
      <c r="T1125" s="9"/>
      <c r="U1125" s="9"/>
      <c r="V1125" s="9"/>
      <c r="W1125" s="9"/>
      <c r="X1125" s="9"/>
      <c r="Y1125" s="9"/>
      <c r="Z1125" s="9"/>
      <c r="AA1125" s="9"/>
      <c r="AB1125" s="9"/>
      <c r="AC1125" s="9"/>
      <c r="AD1125" s="9"/>
      <c r="AE1125" s="9"/>
      <c r="AF1125" s="9"/>
      <c r="AG1125" s="9"/>
      <c r="AH1125" s="9"/>
      <c r="AI1125" s="9"/>
      <c r="AJ1125" s="9"/>
      <c r="AK1125" s="9"/>
      <c r="AL1125" s="9"/>
      <c r="AM1125" s="9"/>
      <c r="AN1125" s="9"/>
      <c r="AO1125" s="9"/>
      <c r="AP1125" s="9"/>
      <c r="AQ1125" s="9"/>
      <c r="AR1125" s="9"/>
      <c r="AS1125" s="9"/>
      <c r="AT1125" s="9"/>
    </row>
    <row r="1126" spans="1:46" x14ac:dyDescent="0.25">
      <c r="A1126" s="9"/>
      <c r="B1126" s="9"/>
      <c r="C1126" s="9"/>
      <c r="D1126" s="9"/>
      <c r="E1126" s="9"/>
      <c r="F1126" s="9"/>
      <c r="G1126" s="9"/>
      <c r="H1126" s="9"/>
      <c r="I1126" s="9"/>
      <c r="J1126" s="9"/>
      <c r="K1126" s="9"/>
      <c r="L1126" s="9"/>
      <c r="M1126" s="9"/>
      <c r="N1126" s="9"/>
      <c r="O1126" s="9"/>
      <c r="P1126" s="9"/>
      <c r="Q1126" s="9"/>
      <c r="R1126" s="58"/>
      <c r="S1126" s="9"/>
      <c r="T1126" s="9"/>
      <c r="U1126" s="9"/>
      <c r="V1126" s="9"/>
      <c r="W1126" s="9"/>
      <c r="X1126" s="9"/>
      <c r="Y1126" s="9"/>
      <c r="Z1126" s="9"/>
      <c r="AA1126" s="9"/>
      <c r="AB1126" s="9"/>
      <c r="AC1126" s="9"/>
      <c r="AD1126" s="9"/>
      <c r="AE1126" s="9"/>
      <c r="AF1126" s="9"/>
      <c r="AG1126" s="9"/>
      <c r="AH1126" s="9"/>
      <c r="AI1126" s="9"/>
      <c r="AJ1126" s="9"/>
      <c r="AK1126" s="9"/>
      <c r="AL1126" s="9"/>
      <c r="AM1126" s="9"/>
      <c r="AN1126" s="9"/>
      <c r="AO1126" s="9"/>
      <c r="AP1126" s="9"/>
      <c r="AQ1126" s="9"/>
      <c r="AR1126" s="9"/>
      <c r="AS1126" s="9"/>
      <c r="AT1126" s="9"/>
    </row>
    <row r="1127" spans="1:46" x14ac:dyDescent="0.25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58"/>
      <c r="S1127" s="9"/>
      <c r="T1127" s="9"/>
      <c r="U1127" s="9"/>
      <c r="V1127" s="9"/>
      <c r="W1127" s="9"/>
      <c r="X1127" s="9"/>
      <c r="Y1127" s="9"/>
      <c r="Z1127" s="9"/>
      <c r="AA1127" s="9"/>
      <c r="AB1127" s="9"/>
      <c r="AC1127" s="9"/>
      <c r="AD1127" s="9"/>
      <c r="AE1127" s="9"/>
      <c r="AF1127" s="9"/>
      <c r="AG1127" s="9"/>
      <c r="AH1127" s="9"/>
      <c r="AI1127" s="9"/>
      <c r="AJ1127" s="9"/>
      <c r="AK1127" s="9"/>
      <c r="AL1127" s="9"/>
      <c r="AM1127" s="9"/>
      <c r="AN1127" s="9"/>
      <c r="AO1127" s="9"/>
      <c r="AP1127" s="9"/>
      <c r="AQ1127" s="9"/>
      <c r="AR1127" s="9"/>
      <c r="AS1127" s="9"/>
      <c r="AT1127" s="9"/>
    </row>
    <row r="1128" spans="1:46" x14ac:dyDescent="0.25">
      <c r="A1128" s="9"/>
      <c r="B1128" s="9"/>
      <c r="C1128" s="9"/>
      <c r="D1128" s="9"/>
      <c r="E1128" s="9"/>
      <c r="F1128" s="9"/>
      <c r="G1128" s="9"/>
      <c r="H1128" s="9"/>
      <c r="I1128" s="9"/>
      <c r="J1128" s="9"/>
      <c r="K1128" s="9"/>
      <c r="L1128" s="9"/>
      <c r="M1128" s="9"/>
      <c r="N1128" s="9"/>
      <c r="O1128" s="9"/>
      <c r="P1128" s="9"/>
      <c r="Q1128" s="9"/>
      <c r="R1128" s="58"/>
      <c r="S1128" s="9"/>
      <c r="T1128" s="9"/>
      <c r="U1128" s="9"/>
      <c r="V1128" s="9"/>
      <c r="W1128" s="9"/>
      <c r="X1128" s="9"/>
      <c r="Y1128" s="9"/>
      <c r="Z1128" s="9"/>
      <c r="AA1128" s="9"/>
      <c r="AB1128" s="9"/>
      <c r="AC1128" s="9"/>
      <c r="AD1128" s="9"/>
      <c r="AE1128" s="9"/>
      <c r="AF1128" s="9"/>
      <c r="AG1128" s="9"/>
      <c r="AH1128" s="9"/>
      <c r="AI1128" s="9"/>
      <c r="AJ1128" s="9"/>
      <c r="AK1128" s="9"/>
      <c r="AL1128" s="9"/>
      <c r="AM1128" s="9"/>
      <c r="AN1128" s="9"/>
      <c r="AO1128" s="9"/>
      <c r="AP1128" s="9"/>
      <c r="AQ1128" s="9"/>
      <c r="AR1128" s="9"/>
      <c r="AS1128" s="9"/>
      <c r="AT1128" s="9"/>
    </row>
    <row r="1129" spans="1:46" x14ac:dyDescent="0.25">
      <c r="A1129" s="9"/>
      <c r="B1129" s="9"/>
      <c r="C1129" s="9"/>
      <c r="D1129" s="9"/>
      <c r="E1129" s="9"/>
      <c r="F1129" s="9"/>
      <c r="G1129" s="9"/>
      <c r="H1129" s="9"/>
      <c r="I1129" s="9"/>
      <c r="J1129" s="9"/>
      <c r="K1129" s="9"/>
      <c r="L1129" s="9"/>
      <c r="M1129" s="9"/>
      <c r="N1129" s="9"/>
      <c r="O1129" s="9"/>
      <c r="P1129" s="9"/>
      <c r="Q1129" s="9"/>
      <c r="R1129" s="58"/>
      <c r="S1129" s="9"/>
      <c r="T1129" s="9"/>
      <c r="U1129" s="9"/>
      <c r="V1129" s="9"/>
      <c r="W1129" s="9"/>
      <c r="X1129" s="9"/>
      <c r="Y1129" s="9"/>
      <c r="Z1129" s="9"/>
      <c r="AA1129" s="9"/>
      <c r="AB1129" s="9"/>
      <c r="AC1129" s="9"/>
      <c r="AD1129" s="9"/>
      <c r="AE1129" s="9"/>
      <c r="AF1129" s="9"/>
      <c r="AG1129" s="9"/>
      <c r="AH1129" s="9"/>
      <c r="AI1129" s="9"/>
      <c r="AJ1129" s="9"/>
      <c r="AK1129" s="9"/>
      <c r="AL1129" s="9"/>
      <c r="AM1129" s="9"/>
      <c r="AN1129" s="9"/>
      <c r="AO1129" s="9"/>
      <c r="AP1129" s="9"/>
      <c r="AQ1129" s="9"/>
      <c r="AR1129" s="9"/>
      <c r="AS1129" s="9"/>
      <c r="AT1129" s="9"/>
    </row>
    <row r="1130" spans="1:46" x14ac:dyDescent="0.25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58"/>
      <c r="S1130" s="9"/>
      <c r="T1130" s="9"/>
      <c r="U1130" s="9"/>
      <c r="V1130" s="9"/>
      <c r="W1130" s="9"/>
      <c r="X1130" s="9"/>
      <c r="Y1130" s="9"/>
      <c r="Z1130" s="9"/>
      <c r="AA1130" s="9"/>
      <c r="AB1130" s="9"/>
      <c r="AC1130" s="9"/>
      <c r="AD1130" s="9"/>
      <c r="AE1130" s="9"/>
      <c r="AF1130" s="9"/>
      <c r="AG1130" s="9"/>
      <c r="AH1130" s="9"/>
      <c r="AI1130" s="9"/>
      <c r="AJ1130" s="9"/>
      <c r="AK1130" s="9"/>
      <c r="AL1130" s="9"/>
      <c r="AM1130" s="9"/>
      <c r="AN1130" s="9"/>
      <c r="AO1130" s="9"/>
      <c r="AP1130" s="9"/>
      <c r="AQ1130" s="9"/>
      <c r="AR1130" s="9"/>
      <c r="AS1130" s="9"/>
      <c r="AT1130" s="9"/>
    </row>
    <row r="1131" spans="1:46" x14ac:dyDescent="0.25">
      <c r="A1131" s="9"/>
      <c r="B1131" s="9"/>
      <c r="C1131" s="9"/>
      <c r="D1131" s="9"/>
      <c r="E1131" s="9"/>
      <c r="F1131" s="9"/>
      <c r="G1131" s="9"/>
      <c r="H1131" s="9"/>
      <c r="I1131" s="9"/>
      <c r="J1131" s="9"/>
      <c r="K1131" s="9"/>
      <c r="L1131" s="9"/>
      <c r="M1131" s="9"/>
      <c r="N1131" s="9"/>
      <c r="O1131" s="9"/>
      <c r="P1131" s="9"/>
      <c r="Q1131" s="9"/>
      <c r="R1131" s="58"/>
      <c r="S1131" s="9"/>
      <c r="T1131" s="9"/>
      <c r="U1131" s="9"/>
      <c r="V1131" s="9"/>
      <c r="W1131" s="9"/>
      <c r="X1131" s="9"/>
      <c r="Y1131" s="9"/>
      <c r="Z1131" s="9"/>
      <c r="AA1131" s="9"/>
      <c r="AB1131" s="9"/>
      <c r="AC1131" s="9"/>
      <c r="AD1131" s="9"/>
      <c r="AE1131" s="9"/>
      <c r="AF1131" s="9"/>
      <c r="AG1131" s="9"/>
      <c r="AH1131" s="9"/>
      <c r="AI1131" s="9"/>
      <c r="AJ1131" s="9"/>
      <c r="AK1131" s="9"/>
      <c r="AL1131" s="9"/>
      <c r="AM1131" s="9"/>
      <c r="AN1131" s="9"/>
      <c r="AO1131" s="9"/>
      <c r="AP1131" s="9"/>
      <c r="AQ1131" s="9"/>
      <c r="AR1131" s="9"/>
      <c r="AS1131" s="9"/>
      <c r="AT1131" s="9"/>
    </row>
    <row r="1132" spans="1:46" x14ac:dyDescent="0.25">
      <c r="A1132" s="9"/>
      <c r="B1132" s="9"/>
      <c r="C1132" s="9"/>
      <c r="D1132" s="9"/>
      <c r="E1132" s="9"/>
      <c r="F1132" s="9"/>
      <c r="G1132" s="9"/>
      <c r="H1132" s="9"/>
      <c r="I1132" s="9"/>
      <c r="J1132" s="9"/>
      <c r="K1132" s="9"/>
      <c r="L1132" s="9"/>
      <c r="M1132" s="9"/>
      <c r="N1132" s="9"/>
      <c r="O1132" s="9"/>
      <c r="P1132" s="9"/>
      <c r="Q1132" s="9"/>
      <c r="R1132" s="58"/>
      <c r="S1132" s="9"/>
      <c r="T1132" s="9"/>
      <c r="U1132" s="9"/>
      <c r="V1132" s="9"/>
      <c r="W1132" s="9"/>
      <c r="X1132" s="9"/>
      <c r="Y1132" s="9"/>
      <c r="Z1132" s="9"/>
      <c r="AA1132" s="9"/>
      <c r="AB1132" s="9"/>
      <c r="AC1132" s="9"/>
      <c r="AD1132" s="9"/>
      <c r="AE1132" s="9"/>
      <c r="AF1132" s="9"/>
      <c r="AG1132" s="9"/>
      <c r="AH1132" s="9"/>
      <c r="AI1132" s="9"/>
      <c r="AJ1132" s="9"/>
      <c r="AK1132" s="9"/>
      <c r="AL1132" s="9"/>
      <c r="AM1132" s="9"/>
      <c r="AN1132" s="9"/>
      <c r="AO1132" s="9"/>
      <c r="AP1132" s="9"/>
      <c r="AQ1132" s="9"/>
      <c r="AR1132" s="9"/>
      <c r="AS1132" s="9"/>
      <c r="AT1132" s="9"/>
    </row>
    <row r="1133" spans="1:46" x14ac:dyDescent="0.25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58"/>
      <c r="S1133" s="9"/>
      <c r="T1133" s="9"/>
      <c r="U1133" s="9"/>
      <c r="V1133" s="9"/>
      <c r="W1133" s="9"/>
      <c r="X1133" s="9"/>
      <c r="Y1133" s="9"/>
      <c r="Z1133" s="9"/>
      <c r="AA1133" s="9"/>
      <c r="AB1133" s="9"/>
      <c r="AC1133" s="9"/>
      <c r="AD1133" s="9"/>
      <c r="AE1133" s="9"/>
      <c r="AF1133" s="9"/>
      <c r="AG1133" s="9"/>
      <c r="AH1133" s="9"/>
      <c r="AI1133" s="9"/>
      <c r="AJ1133" s="9"/>
      <c r="AK1133" s="9"/>
      <c r="AL1133" s="9"/>
      <c r="AM1133" s="9"/>
      <c r="AN1133" s="9"/>
      <c r="AO1133" s="9"/>
      <c r="AP1133" s="9"/>
      <c r="AQ1133" s="9"/>
      <c r="AR1133" s="9"/>
      <c r="AS1133" s="9"/>
      <c r="AT1133" s="9"/>
    </row>
    <row r="1134" spans="1:46" x14ac:dyDescent="0.25">
      <c r="A1134" s="9"/>
      <c r="B1134" s="9"/>
      <c r="C1134" s="9"/>
      <c r="D1134" s="9"/>
      <c r="E1134" s="9"/>
      <c r="F1134" s="9"/>
      <c r="G1134" s="9"/>
      <c r="H1134" s="9"/>
      <c r="I1134" s="9"/>
      <c r="J1134" s="9"/>
      <c r="K1134" s="9"/>
      <c r="L1134" s="9"/>
      <c r="M1134" s="9"/>
      <c r="N1134" s="9"/>
      <c r="O1134" s="9"/>
      <c r="P1134" s="9"/>
      <c r="Q1134" s="9"/>
      <c r="R1134" s="58"/>
      <c r="S1134" s="9"/>
      <c r="T1134" s="9"/>
      <c r="U1134" s="9"/>
      <c r="V1134" s="9"/>
      <c r="W1134" s="9"/>
      <c r="X1134" s="9"/>
      <c r="Y1134" s="9"/>
      <c r="Z1134" s="9"/>
      <c r="AA1134" s="9"/>
      <c r="AB1134" s="9"/>
      <c r="AC1134" s="9"/>
      <c r="AD1134" s="9"/>
      <c r="AE1134" s="9"/>
      <c r="AF1134" s="9"/>
      <c r="AG1134" s="9"/>
      <c r="AH1134" s="9"/>
      <c r="AI1134" s="9"/>
      <c r="AJ1134" s="9"/>
      <c r="AK1134" s="9"/>
      <c r="AL1134" s="9"/>
      <c r="AM1134" s="9"/>
      <c r="AN1134" s="9"/>
      <c r="AO1134" s="9"/>
      <c r="AP1134" s="9"/>
      <c r="AQ1134" s="9"/>
      <c r="AR1134" s="9"/>
      <c r="AS1134" s="9"/>
      <c r="AT1134" s="9"/>
    </row>
    <row r="1135" spans="1:46" x14ac:dyDescent="0.25">
      <c r="A1135" s="9"/>
      <c r="B1135" s="9"/>
      <c r="C1135" s="9"/>
      <c r="D1135" s="9"/>
      <c r="E1135" s="9"/>
      <c r="F1135" s="9"/>
      <c r="G1135" s="9"/>
      <c r="H1135" s="9"/>
      <c r="I1135" s="9"/>
      <c r="J1135" s="9"/>
      <c r="K1135" s="9"/>
      <c r="L1135" s="9"/>
      <c r="M1135" s="9"/>
      <c r="N1135" s="9"/>
      <c r="O1135" s="9"/>
      <c r="P1135" s="9"/>
      <c r="Q1135" s="9"/>
      <c r="R1135" s="58"/>
      <c r="S1135" s="9"/>
      <c r="T1135" s="9"/>
      <c r="U1135" s="9"/>
      <c r="V1135" s="9"/>
      <c r="W1135" s="9"/>
      <c r="X1135" s="9"/>
      <c r="Y1135" s="9"/>
      <c r="Z1135" s="9"/>
      <c r="AA1135" s="9"/>
      <c r="AB1135" s="9"/>
      <c r="AC1135" s="9"/>
      <c r="AD1135" s="9"/>
      <c r="AE1135" s="9"/>
      <c r="AF1135" s="9"/>
      <c r="AG1135" s="9"/>
      <c r="AH1135" s="9"/>
      <c r="AI1135" s="9"/>
      <c r="AJ1135" s="9"/>
      <c r="AK1135" s="9"/>
      <c r="AL1135" s="9"/>
      <c r="AM1135" s="9"/>
      <c r="AN1135" s="9"/>
      <c r="AO1135" s="9"/>
      <c r="AP1135" s="9"/>
      <c r="AQ1135" s="9"/>
      <c r="AR1135" s="9"/>
      <c r="AS1135" s="9"/>
      <c r="AT1135" s="9"/>
    </row>
    <row r="1136" spans="1:46" x14ac:dyDescent="0.25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58"/>
      <c r="S1136" s="9"/>
      <c r="T1136" s="9"/>
      <c r="U1136" s="9"/>
      <c r="V1136" s="9"/>
      <c r="W1136" s="9"/>
      <c r="X1136" s="9"/>
      <c r="Y1136" s="9"/>
      <c r="Z1136" s="9"/>
      <c r="AA1136" s="9"/>
      <c r="AB1136" s="9"/>
      <c r="AC1136" s="9"/>
      <c r="AD1136" s="9"/>
      <c r="AE1136" s="9"/>
      <c r="AF1136" s="9"/>
      <c r="AG1136" s="9"/>
      <c r="AH1136" s="9"/>
      <c r="AI1136" s="9"/>
      <c r="AJ1136" s="9"/>
      <c r="AK1136" s="9"/>
      <c r="AL1136" s="9"/>
      <c r="AM1136" s="9"/>
      <c r="AN1136" s="9"/>
      <c r="AO1136" s="9"/>
      <c r="AP1136" s="9"/>
      <c r="AQ1136" s="9"/>
      <c r="AR1136" s="9"/>
      <c r="AS1136" s="9"/>
      <c r="AT1136" s="9"/>
    </row>
    <row r="1137" spans="1:46" x14ac:dyDescent="0.25">
      <c r="A1137" s="9"/>
      <c r="B1137" s="9"/>
      <c r="C1137" s="9"/>
      <c r="D1137" s="9"/>
      <c r="E1137" s="9"/>
      <c r="F1137" s="9"/>
      <c r="G1137" s="9"/>
      <c r="H1137" s="9"/>
      <c r="I1137" s="9"/>
      <c r="J1137" s="9"/>
      <c r="K1137" s="9"/>
      <c r="L1137" s="9"/>
      <c r="M1137" s="9"/>
      <c r="N1137" s="9"/>
      <c r="O1137" s="9"/>
      <c r="P1137" s="9"/>
      <c r="Q1137" s="9"/>
      <c r="R1137" s="58"/>
      <c r="S1137" s="9"/>
      <c r="T1137" s="9"/>
      <c r="U1137" s="9"/>
      <c r="V1137" s="9"/>
      <c r="W1137" s="9"/>
      <c r="X1137" s="9"/>
      <c r="Y1137" s="9"/>
      <c r="Z1137" s="9"/>
      <c r="AA1137" s="9"/>
      <c r="AB1137" s="9"/>
      <c r="AC1137" s="9"/>
      <c r="AD1137" s="9"/>
      <c r="AE1137" s="9"/>
      <c r="AF1137" s="9"/>
      <c r="AG1137" s="9"/>
      <c r="AH1137" s="9"/>
      <c r="AI1137" s="9"/>
      <c r="AJ1137" s="9"/>
      <c r="AK1137" s="9"/>
      <c r="AL1137" s="9"/>
      <c r="AM1137" s="9"/>
      <c r="AN1137" s="9"/>
      <c r="AO1137" s="9"/>
      <c r="AP1137" s="9"/>
      <c r="AQ1137" s="9"/>
      <c r="AR1137" s="9"/>
      <c r="AS1137" s="9"/>
      <c r="AT1137" s="9"/>
    </row>
    <row r="1138" spans="1:46" x14ac:dyDescent="0.25">
      <c r="A1138" s="9"/>
      <c r="B1138" s="9"/>
      <c r="C1138" s="9"/>
      <c r="D1138" s="9"/>
      <c r="E1138" s="9"/>
      <c r="F1138" s="9"/>
      <c r="G1138" s="9"/>
      <c r="H1138" s="9"/>
      <c r="I1138" s="9"/>
      <c r="J1138" s="9"/>
      <c r="K1138" s="9"/>
      <c r="L1138" s="9"/>
      <c r="M1138" s="9"/>
      <c r="N1138" s="9"/>
      <c r="O1138" s="9"/>
      <c r="P1138" s="9"/>
      <c r="Q1138" s="9"/>
      <c r="R1138" s="58"/>
      <c r="S1138" s="9"/>
      <c r="T1138" s="9"/>
      <c r="U1138" s="9"/>
      <c r="V1138" s="9"/>
      <c r="W1138" s="9"/>
      <c r="X1138" s="9"/>
      <c r="Y1138" s="9"/>
      <c r="Z1138" s="9"/>
      <c r="AA1138" s="9"/>
      <c r="AB1138" s="9"/>
      <c r="AC1138" s="9"/>
      <c r="AD1138" s="9"/>
      <c r="AE1138" s="9"/>
      <c r="AF1138" s="9"/>
      <c r="AG1138" s="9"/>
      <c r="AH1138" s="9"/>
      <c r="AI1138" s="9"/>
      <c r="AJ1138" s="9"/>
      <c r="AK1138" s="9"/>
      <c r="AL1138" s="9"/>
      <c r="AM1138" s="9"/>
      <c r="AN1138" s="9"/>
      <c r="AO1138" s="9"/>
      <c r="AP1138" s="9"/>
      <c r="AQ1138" s="9"/>
      <c r="AR1138" s="9"/>
      <c r="AS1138" s="9"/>
      <c r="AT1138" s="9"/>
    </row>
    <row r="1139" spans="1:46" x14ac:dyDescent="0.25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58"/>
      <c r="S1139" s="9"/>
      <c r="T1139" s="9"/>
      <c r="U1139" s="9"/>
      <c r="V1139" s="9"/>
      <c r="W1139" s="9"/>
      <c r="X1139" s="9"/>
      <c r="Y1139" s="9"/>
      <c r="Z1139" s="9"/>
      <c r="AA1139" s="9"/>
      <c r="AB1139" s="9"/>
      <c r="AC1139" s="9"/>
      <c r="AD1139" s="9"/>
      <c r="AE1139" s="9"/>
      <c r="AF1139" s="9"/>
      <c r="AG1139" s="9"/>
      <c r="AH1139" s="9"/>
      <c r="AI1139" s="9"/>
      <c r="AJ1139" s="9"/>
      <c r="AK1139" s="9"/>
      <c r="AL1139" s="9"/>
      <c r="AM1139" s="9"/>
      <c r="AN1139" s="9"/>
      <c r="AO1139" s="9"/>
      <c r="AP1139" s="9"/>
      <c r="AQ1139" s="9"/>
      <c r="AR1139" s="9"/>
      <c r="AS1139" s="9"/>
      <c r="AT1139" s="9"/>
    </row>
    <row r="1140" spans="1:46" x14ac:dyDescent="0.25">
      <c r="A1140" s="9"/>
      <c r="B1140" s="9"/>
      <c r="C1140" s="9"/>
      <c r="D1140" s="9"/>
      <c r="E1140" s="9"/>
      <c r="F1140" s="9"/>
      <c r="G1140" s="9"/>
      <c r="H1140" s="9"/>
      <c r="I1140" s="9"/>
      <c r="J1140" s="9"/>
      <c r="K1140" s="9"/>
      <c r="L1140" s="9"/>
      <c r="M1140" s="9"/>
      <c r="N1140" s="9"/>
      <c r="O1140" s="9"/>
      <c r="P1140" s="9"/>
      <c r="Q1140" s="9"/>
      <c r="R1140" s="58"/>
      <c r="S1140" s="9"/>
      <c r="T1140" s="9"/>
      <c r="U1140" s="9"/>
      <c r="V1140" s="9"/>
      <c r="W1140" s="9"/>
      <c r="X1140" s="9"/>
      <c r="Y1140" s="9"/>
      <c r="Z1140" s="9"/>
      <c r="AA1140" s="9"/>
      <c r="AB1140" s="9"/>
      <c r="AC1140" s="9"/>
      <c r="AD1140" s="9"/>
      <c r="AE1140" s="9"/>
      <c r="AF1140" s="9"/>
      <c r="AG1140" s="9"/>
      <c r="AH1140" s="9"/>
      <c r="AI1140" s="9"/>
      <c r="AJ1140" s="9"/>
      <c r="AK1140" s="9"/>
      <c r="AL1140" s="9"/>
      <c r="AM1140" s="9"/>
      <c r="AN1140" s="9"/>
      <c r="AO1140" s="9"/>
      <c r="AP1140" s="9"/>
      <c r="AQ1140" s="9"/>
      <c r="AR1140" s="9"/>
      <c r="AS1140" s="9"/>
      <c r="AT1140" s="9"/>
    </row>
    <row r="1141" spans="1:46" x14ac:dyDescent="0.25">
      <c r="A1141" s="9"/>
      <c r="B1141" s="9"/>
      <c r="C1141" s="9"/>
      <c r="D1141" s="9"/>
      <c r="E1141" s="9"/>
      <c r="F1141" s="9"/>
      <c r="G1141" s="9"/>
      <c r="H1141" s="9"/>
      <c r="I1141" s="9"/>
      <c r="J1141" s="9"/>
      <c r="K1141" s="9"/>
      <c r="L1141" s="9"/>
      <c r="M1141" s="9"/>
      <c r="N1141" s="9"/>
      <c r="O1141" s="9"/>
      <c r="P1141" s="9"/>
      <c r="Q1141" s="9"/>
      <c r="R1141" s="58"/>
      <c r="S1141" s="9"/>
      <c r="T1141" s="9"/>
      <c r="U1141" s="9"/>
      <c r="V1141" s="9"/>
      <c r="W1141" s="9"/>
      <c r="X1141" s="9"/>
      <c r="Y1141" s="9"/>
      <c r="Z1141" s="9"/>
      <c r="AA1141" s="9"/>
      <c r="AB1141" s="9"/>
      <c r="AC1141" s="9"/>
      <c r="AD1141" s="9"/>
      <c r="AE1141" s="9"/>
      <c r="AF1141" s="9"/>
      <c r="AG1141" s="9"/>
      <c r="AH1141" s="9"/>
      <c r="AI1141" s="9"/>
      <c r="AJ1141" s="9"/>
      <c r="AK1141" s="9"/>
      <c r="AL1141" s="9"/>
      <c r="AM1141" s="9"/>
      <c r="AN1141" s="9"/>
      <c r="AO1141" s="9"/>
      <c r="AP1141" s="9"/>
      <c r="AQ1141" s="9"/>
      <c r="AR1141" s="9"/>
      <c r="AS1141" s="9"/>
      <c r="AT1141" s="9"/>
    </row>
    <row r="1142" spans="1:46" x14ac:dyDescent="0.25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58"/>
      <c r="S1142" s="9"/>
      <c r="T1142" s="9"/>
      <c r="U1142" s="9"/>
      <c r="V1142" s="9"/>
      <c r="W1142" s="9"/>
      <c r="X1142" s="9"/>
      <c r="Y1142" s="9"/>
      <c r="Z1142" s="9"/>
      <c r="AA1142" s="9"/>
      <c r="AB1142" s="9"/>
      <c r="AC1142" s="9"/>
      <c r="AD1142" s="9"/>
      <c r="AE1142" s="9"/>
      <c r="AF1142" s="9"/>
      <c r="AG1142" s="9"/>
      <c r="AH1142" s="9"/>
      <c r="AI1142" s="9"/>
      <c r="AJ1142" s="9"/>
      <c r="AK1142" s="9"/>
      <c r="AL1142" s="9"/>
      <c r="AM1142" s="9"/>
      <c r="AN1142" s="9"/>
      <c r="AO1142" s="9"/>
      <c r="AP1142" s="9"/>
      <c r="AQ1142" s="9"/>
      <c r="AR1142" s="9"/>
      <c r="AS1142" s="9"/>
      <c r="AT1142" s="9"/>
    </row>
    <row r="1143" spans="1:46" x14ac:dyDescent="0.25">
      <c r="A1143" s="9"/>
      <c r="B1143" s="9"/>
      <c r="C1143" s="9"/>
      <c r="D1143" s="9"/>
      <c r="E1143" s="9"/>
      <c r="F1143" s="9"/>
      <c r="G1143" s="9"/>
      <c r="H1143" s="9"/>
      <c r="I1143" s="9"/>
      <c r="J1143" s="9"/>
      <c r="K1143" s="9"/>
      <c r="L1143" s="9"/>
      <c r="M1143" s="9"/>
      <c r="N1143" s="9"/>
      <c r="O1143" s="9"/>
      <c r="P1143" s="9"/>
      <c r="Q1143" s="9"/>
      <c r="R1143" s="58"/>
      <c r="S1143" s="9"/>
      <c r="T1143" s="9"/>
      <c r="U1143" s="9"/>
      <c r="V1143" s="9"/>
      <c r="W1143" s="9"/>
      <c r="X1143" s="9"/>
      <c r="Y1143" s="9"/>
      <c r="Z1143" s="9"/>
      <c r="AA1143" s="9"/>
      <c r="AB1143" s="9"/>
      <c r="AC1143" s="9"/>
      <c r="AD1143" s="9"/>
      <c r="AE1143" s="9"/>
      <c r="AF1143" s="9"/>
      <c r="AG1143" s="9"/>
      <c r="AH1143" s="9"/>
      <c r="AI1143" s="9"/>
      <c r="AJ1143" s="9"/>
      <c r="AK1143" s="9"/>
      <c r="AL1143" s="9"/>
      <c r="AM1143" s="9"/>
      <c r="AN1143" s="9"/>
      <c r="AO1143" s="9"/>
      <c r="AP1143" s="9"/>
      <c r="AQ1143" s="9"/>
      <c r="AR1143" s="9"/>
      <c r="AS1143" s="9"/>
      <c r="AT1143" s="9"/>
    </row>
    <row r="1144" spans="1:46" x14ac:dyDescent="0.25">
      <c r="A1144" s="9"/>
      <c r="B1144" s="9"/>
      <c r="C1144" s="9"/>
      <c r="D1144" s="9"/>
      <c r="E1144" s="9"/>
      <c r="F1144" s="9"/>
      <c r="G1144" s="9"/>
      <c r="H1144" s="9"/>
      <c r="I1144" s="9"/>
      <c r="J1144" s="9"/>
      <c r="K1144" s="9"/>
      <c r="L1144" s="9"/>
      <c r="M1144" s="9"/>
      <c r="N1144" s="9"/>
      <c r="O1144" s="9"/>
      <c r="P1144" s="9"/>
      <c r="Q1144" s="9"/>
      <c r="R1144" s="58"/>
      <c r="S1144" s="9"/>
      <c r="T1144" s="9"/>
      <c r="U1144" s="9"/>
      <c r="V1144" s="9"/>
      <c r="W1144" s="9"/>
      <c r="X1144" s="9"/>
      <c r="Y1144" s="9"/>
      <c r="Z1144" s="9"/>
      <c r="AA1144" s="9"/>
      <c r="AB1144" s="9"/>
      <c r="AC1144" s="9"/>
      <c r="AD1144" s="9"/>
      <c r="AE1144" s="9"/>
      <c r="AF1144" s="9"/>
      <c r="AG1144" s="9"/>
      <c r="AH1144" s="9"/>
      <c r="AI1144" s="9"/>
      <c r="AJ1144" s="9"/>
      <c r="AK1144" s="9"/>
      <c r="AL1144" s="9"/>
      <c r="AM1144" s="9"/>
      <c r="AN1144" s="9"/>
      <c r="AO1144" s="9"/>
      <c r="AP1144" s="9"/>
      <c r="AQ1144" s="9"/>
      <c r="AR1144" s="9"/>
      <c r="AS1144" s="9"/>
      <c r="AT1144" s="9"/>
    </row>
    <row r="1145" spans="1:46" x14ac:dyDescent="0.25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58"/>
      <c r="S1145" s="9"/>
      <c r="T1145" s="9"/>
      <c r="U1145" s="9"/>
      <c r="V1145" s="9"/>
      <c r="W1145" s="9"/>
      <c r="X1145" s="9"/>
      <c r="Y1145" s="9"/>
      <c r="Z1145" s="9"/>
      <c r="AA1145" s="9"/>
      <c r="AB1145" s="9"/>
      <c r="AC1145" s="9"/>
      <c r="AD1145" s="9"/>
      <c r="AE1145" s="9"/>
      <c r="AF1145" s="9"/>
      <c r="AG1145" s="9"/>
      <c r="AH1145" s="9"/>
      <c r="AI1145" s="9"/>
      <c r="AJ1145" s="9"/>
      <c r="AK1145" s="9"/>
      <c r="AL1145" s="9"/>
      <c r="AM1145" s="9"/>
      <c r="AN1145" s="9"/>
      <c r="AO1145" s="9"/>
      <c r="AP1145" s="9"/>
      <c r="AQ1145" s="9"/>
      <c r="AR1145" s="9"/>
      <c r="AS1145" s="9"/>
      <c r="AT1145" s="9"/>
    </row>
    <row r="1146" spans="1:46" x14ac:dyDescent="0.25">
      <c r="A1146" s="9"/>
      <c r="B1146" s="9"/>
      <c r="C1146" s="9"/>
      <c r="D1146" s="9"/>
      <c r="E1146" s="9"/>
      <c r="F1146" s="9"/>
      <c r="G1146" s="9"/>
      <c r="H1146" s="9"/>
      <c r="I1146" s="9"/>
      <c r="J1146" s="9"/>
      <c r="K1146" s="9"/>
      <c r="L1146" s="9"/>
      <c r="M1146" s="9"/>
      <c r="N1146" s="9"/>
      <c r="O1146" s="9"/>
      <c r="P1146" s="9"/>
      <c r="Q1146" s="9"/>
      <c r="R1146" s="58"/>
      <c r="S1146" s="9"/>
      <c r="T1146" s="9"/>
      <c r="U1146" s="9"/>
      <c r="V1146" s="9"/>
      <c r="W1146" s="9"/>
      <c r="X1146" s="9"/>
      <c r="Y1146" s="9"/>
      <c r="Z1146" s="9"/>
      <c r="AA1146" s="9"/>
      <c r="AB1146" s="9"/>
      <c r="AC1146" s="9"/>
      <c r="AD1146" s="9"/>
      <c r="AE1146" s="9"/>
      <c r="AF1146" s="9"/>
      <c r="AG1146" s="9"/>
      <c r="AH1146" s="9"/>
      <c r="AI1146" s="9"/>
      <c r="AJ1146" s="9"/>
      <c r="AK1146" s="9"/>
      <c r="AL1146" s="9"/>
      <c r="AM1146" s="9"/>
      <c r="AN1146" s="9"/>
      <c r="AO1146" s="9"/>
      <c r="AP1146" s="9"/>
      <c r="AQ1146" s="9"/>
      <c r="AR1146" s="9"/>
      <c r="AS1146" s="9"/>
      <c r="AT1146" s="9"/>
    </row>
    <row r="1147" spans="1:46" x14ac:dyDescent="0.25">
      <c r="A1147" s="9"/>
      <c r="B1147" s="9"/>
      <c r="C1147" s="9"/>
      <c r="D1147" s="9"/>
      <c r="E1147" s="9"/>
      <c r="F1147" s="9"/>
      <c r="G1147" s="9"/>
      <c r="H1147" s="9"/>
      <c r="I1147" s="9"/>
      <c r="J1147" s="9"/>
      <c r="K1147" s="9"/>
      <c r="L1147" s="9"/>
      <c r="M1147" s="9"/>
      <c r="N1147" s="9"/>
      <c r="O1147" s="9"/>
      <c r="P1147" s="9"/>
      <c r="Q1147" s="9"/>
      <c r="R1147" s="58"/>
      <c r="S1147" s="9"/>
      <c r="T1147" s="9"/>
      <c r="U1147" s="9"/>
      <c r="V1147" s="9"/>
      <c r="W1147" s="9"/>
      <c r="X1147" s="9"/>
      <c r="Y1147" s="9"/>
      <c r="Z1147" s="9"/>
      <c r="AA1147" s="9"/>
      <c r="AB1147" s="9"/>
      <c r="AC1147" s="9"/>
      <c r="AD1147" s="9"/>
      <c r="AE1147" s="9"/>
      <c r="AF1147" s="9"/>
      <c r="AG1147" s="9"/>
      <c r="AH1147" s="9"/>
      <c r="AI1147" s="9"/>
      <c r="AJ1147" s="9"/>
      <c r="AK1147" s="9"/>
      <c r="AL1147" s="9"/>
      <c r="AM1147" s="9"/>
      <c r="AN1147" s="9"/>
      <c r="AO1147" s="9"/>
      <c r="AP1147" s="9"/>
      <c r="AQ1147" s="9"/>
      <c r="AR1147" s="9"/>
      <c r="AS1147" s="9"/>
      <c r="AT1147" s="9"/>
    </row>
    <row r="1148" spans="1:46" x14ac:dyDescent="0.25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58"/>
      <c r="S1148" s="9"/>
      <c r="T1148" s="9"/>
      <c r="U1148" s="9"/>
      <c r="V1148" s="9"/>
      <c r="W1148" s="9"/>
      <c r="X1148" s="9"/>
      <c r="Y1148" s="9"/>
      <c r="Z1148" s="9"/>
      <c r="AA1148" s="9"/>
      <c r="AB1148" s="9"/>
      <c r="AC1148" s="9"/>
      <c r="AD1148" s="9"/>
      <c r="AE1148" s="9"/>
      <c r="AF1148" s="9"/>
      <c r="AG1148" s="9"/>
      <c r="AH1148" s="9"/>
      <c r="AI1148" s="9"/>
      <c r="AJ1148" s="9"/>
      <c r="AK1148" s="9"/>
      <c r="AL1148" s="9"/>
      <c r="AM1148" s="9"/>
      <c r="AN1148" s="9"/>
      <c r="AO1148" s="9"/>
      <c r="AP1148" s="9"/>
      <c r="AQ1148" s="9"/>
      <c r="AR1148" s="9"/>
      <c r="AS1148" s="9"/>
      <c r="AT1148" s="9"/>
    </row>
    <row r="1149" spans="1:46" x14ac:dyDescent="0.25">
      <c r="A1149" s="9"/>
      <c r="B1149" s="9"/>
      <c r="C1149" s="9"/>
      <c r="D1149" s="9"/>
      <c r="E1149" s="9"/>
      <c r="F1149" s="9"/>
      <c r="G1149" s="9"/>
      <c r="H1149" s="9"/>
      <c r="I1149" s="9"/>
      <c r="J1149" s="9"/>
      <c r="K1149" s="9"/>
      <c r="L1149" s="9"/>
      <c r="M1149" s="9"/>
      <c r="N1149" s="9"/>
      <c r="O1149" s="9"/>
      <c r="P1149" s="9"/>
      <c r="Q1149" s="9"/>
      <c r="R1149" s="58"/>
      <c r="S1149" s="9"/>
      <c r="T1149" s="9"/>
      <c r="U1149" s="9"/>
      <c r="V1149" s="9"/>
      <c r="W1149" s="9"/>
      <c r="X1149" s="9"/>
      <c r="Y1149" s="9"/>
      <c r="Z1149" s="9"/>
      <c r="AA1149" s="9"/>
      <c r="AB1149" s="9"/>
      <c r="AC1149" s="9"/>
      <c r="AD1149" s="9"/>
      <c r="AE1149" s="9"/>
      <c r="AF1149" s="9"/>
      <c r="AG1149" s="9"/>
      <c r="AH1149" s="9"/>
      <c r="AI1149" s="9"/>
      <c r="AJ1149" s="9"/>
      <c r="AK1149" s="9"/>
      <c r="AL1149" s="9"/>
      <c r="AM1149" s="9"/>
      <c r="AN1149" s="9"/>
      <c r="AO1149" s="9"/>
      <c r="AP1149" s="9"/>
      <c r="AQ1149" s="9"/>
      <c r="AR1149" s="9"/>
      <c r="AS1149" s="9"/>
      <c r="AT1149" s="9"/>
    </row>
    <row r="1150" spans="1:46" x14ac:dyDescent="0.25">
      <c r="A1150" s="9"/>
      <c r="B1150" s="9"/>
      <c r="C1150" s="9"/>
      <c r="D1150" s="9"/>
      <c r="E1150" s="9"/>
      <c r="F1150" s="9"/>
      <c r="G1150" s="9"/>
      <c r="H1150" s="9"/>
      <c r="I1150" s="9"/>
      <c r="J1150" s="9"/>
      <c r="K1150" s="9"/>
      <c r="L1150" s="9"/>
      <c r="M1150" s="9"/>
      <c r="N1150" s="9"/>
      <c r="O1150" s="9"/>
      <c r="P1150" s="9"/>
      <c r="Q1150" s="9"/>
      <c r="R1150" s="58"/>
      <c r="S1150" s="9"/>
      <c r="T1150" s="9"/>
      <c r="U1150" s="9"/>
      <c r="V1150" s="9"/>
      <c r="W1150" s="9"/>
      <c r="X1150" s="9"/>
      <c r="Y1150" s="9"/>
      <c r="Z1150" s="9"/>
      <c r="AA1150" s="9"/>
      <c r="AB1150" s="9"/>
      <c r="AC1150" s="9"/>
      <c r="AD1150" s="9"/>
      <c r="AE1150" s="9"/>
      <c r="AF1150" s="9"/>
      <c r="AG1150" s="9"/>
      <c r="AH1150" s="9"/>
      <c r="AI1150" s="9"/>
      <c r="AJ1150" s="9"/>
      <c r="AK1150" s="9"/>
      <c r="AL1150" s="9"/>
      <c r="AM1150" s="9"/>
      <c r="AN1150" s="9"/>
      <c r="AO1150" s="9"/>
      <c r="AP1150" s="9"/>
      <c r="AQ1150" s="9"/>
      <c r="AR1150" s="9"/>
      <c r="AS1150" s="9"/>
      <c r="AT1150" s="9"/>
    </row>
    <row r="1151" spans="1:46" x14ac:dyDescent="0.25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58"/>
      <c r="S1151" s="9"/>
      <c r="T1151" s="9"/>
      <c r="U1151" s="9"/>
      <c r="V1151" s="9"/>
      <c r="W1151" s="9"/>
      <c r="X1151" s="9"/>
      <c r="Y1151" s="9"/>
      <c r="Z1151" s="9"/>
      <c r="AA1151" s="9"/>
      <c r="AB1151" s="9"/>
      <c r="AC1151" s="9"/>
      <c r="AD1151" s="9"/>
      <c r="AE1151" s="9"/>
      <c r="AF1151" s="9"/>
      <c r="AG1151" s="9"/>
      <c r="AH1151" s="9"/>
      <c r="AI1151" s="9"/>
      <c r="AJ1151" s="9"/>
      <c r="AK1151" s="9"/>
      <c r="AL1151" s="9"/>
      <c r="AM1151" s="9"/>
      <c r="AN1151" s="9"/>
      <c r="AO1151" s="9"/>
      <c r="AP1151" s="9"/>
      <c r="AQ1151" s="9"/>
      <c r="AR1151" s="9"/>
      <c r="AS1151" s="9"/>
      <c r="AT1151" s="9"/>
    </row>
    <row r="1152" spans="1:46" x14ac:dyDescent="0.25">
      <c r="A1152" s="9"/>
      <c r="B1152" s="9"/>
      <c r="C1152" s="9"/>
      <c r="D1152" s="9"/>
      <c r="E1152" s="9"/>
      <c r="F1152" s="9"/>
      <c r="G1152" s="9"/>
      <c r="H1152" s="9"/>
      <c r="I1152" s="9"/>
      <c r="J1152" s="9"/>
      <c r="K1152" s="9"/>
      <c r="L1152" s="9"/>
      <c r="M1152" s="9"/>
      <c r="N1152" s="9"/>
      <c r="O1152" s="9"/>
      <c r="P1152" s="9"/>
      <c r="Q1152" s="9"/>
      <c r="R1152" s="58"/>
      <c r="S1152" s="9"/>
      <c r="T1152" s="9"/>
      <c r="U1152" s="9"/>
      <c r="V1152" s="9"/>
      <c r="W1152" s="9"/>
      <c r="X1152" s="9"/>
      <c r="Y1152" s="9"/>
      <c r="Z1152" s="9"/>
      <c r="AA1152" s="9"/>
      <c r="AB1152" s="9"/>
      <c r="AC1152" s="9"/>
      <c r="AD1152" s="9"/>
      <c r="AE1152" s="9"/>
      <c r="AF1152" s="9"/>
      <c r="AG1152" s="9"/>
      <c r="AH1152" s="9"/>
      <c r="AI1152" s="9"/>
      <c r="AJ1152" s="9"/>
      <c r="AK1152" s="9"/>
      <c r="AL1152" s="9"/>
      <c r="AM1152" s="9"/>
      <c r="AN1152" s="9"/>
      <c r="AO1152" s="9"/>
      <c r="AP1152" s="9"/>
      <c r="AQ1152" s="9"/>
      <c r="AR1152" s="9"/>
      <c r="AS1152" s="9"/>
      <c r="AT1152" s="9"/>
    </row>
    <row r="1153" spans="1:46" x14ac:dyDescent="0.25">
      <c r="A1153" s="9"/>
      <c r="B1153" s="9"/>
      <c r="C1153" s="9"/>
      <c r="D1153" s="9"/>
      <c r="E1153" s="9"/>
      <c r="F1153" s="9"/>
      <c r="G1153" s="9"/>
      <c r="H1153" s="9"/>
      <c r="I1153" s="9"/>
      <c r="J1153" s="9"/>
      <c r="K1153" s="9"/>
      <c r="L1153" s="9"/>
      <c r="M1153" s="9"/>
      <c r="N1153" s="9"/>
      <c r="O1153" s="9"/>
      <c r="P1153" s="9"/>
      <c r="Q1153" s="9"/>
      <c r="R1153" s="58"/>
      <c r="S1153" s="9"/>
      <c r="T1153" s="9"/>
      <c r="U1153" s="9"/>
      <c r="V1153" s="9"/>
      <c r="W1153" s="9"/>
      <c r="X1153" s="9"/>
      <c r="Y1153" s="9"/>
      <c r="Z1153" s="9"/>
      <c r="AA1153" s="9"/>
      <c r="AB1153" s="9"/>
      <c r="AC1153" s="9"/>
      <c r="AD1153" s="9"/>
      <c r="AE1153" s="9"/>
      <c r="AF1153" s="9"/>
      <c r="AG1153" s="9"/>
      <c r="AH1153" s="9"/>
      <c r="AI1153" s="9"/>
      <c r="AJ1153" s="9"/>
      <c r="AK1153" s="9"/>
      <c r="AL1153" s="9"/>
      <c r="AM1153" s="9"/>
      <c r="AN1153" s="9"/>
      <c r="AO1153" s="9"/>
      <c r="AP1153" s="9"/>
      <c r="AQ1153" s="9"/>
      <c r="AR1153" s="9"/>
      <c r="AS1153" s="9"/>
      <c r="AT1153" s="9"/>
    </row>
    <row r="1154" spans="1:46" x14ac:dyDescent="0.25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58"/>
      <c r="S1154" s="9"/>
      <c r="T1154" s="9"/>
      <c r="U1154" s="9"/>
      <c r="V1154" s="9"/>
      <c r="W1154" s="9"/>
      <c r="X1154" s="9"/>
      <c r="Y1154" s="9"/>
      <c r="Z1154" s="9"/>
      <c r="AA1154" s="9"/>
      <c r="AB1154" s="9"/>
      <c r="AC1154" s="9"/>
      <c r="AD1154" s="9"/>
      <c r="AE1154" s="9"/>
      <c r="AF1154" s="9"/>
      <c r="AG1154" s="9"/>
      <c r="AH1154" s="9"/>
      <c r="AI1154" s="9"/>
      <c r="AJ1154" s="9"/>
      <c r="AK1154" s="9"/>
      <c r="AL1154" s="9"/>
      <c r="AM1154" s="9"/>
      <c r="AN1154" s="9"/>
      <c r="AO1154" s="9"/>
      <c r="AP1154" s="9"/>
      <c r="AQ1154" s="9"/>
      <c r="AR1154" s="9"/>
      <c r="AS1154" s="9"/>
      <c r="AT1154" s="9"/>
    </row>
    <row r="1155" spans="1:46" x14ac:dyDescent="0.25">
      <c r="A1155" s="9"/>
      <c r="B1155" s="9"/>
      <c r="C1155" s="9"/>
      <c r="D1155" s="9"/>
      <c r="E1155" s="9"/>
      <c r="F1155" s="9"/>
      <c r="G1155" s="9"/>
      <c r="H1155" s="9"/>
      <c r="I1155" s="9"/>
      <c r="J1155" s="9"/>
      <c r="K1155" s="9"/>
      <c r="L1155" s="9"/>
      <c r="M1155" s="9"/>
      <c r="N1155" s="9"/>
      <c r="O1155" s="9"/>
      <c r="P1155" s="9"/>
      <c r="Q1155" s="9"/>
      <c r="R1155" s="58"/>
      <c r="S1155" s="9"/>
      <c r="T1155" s="9"/>
      <c r="U1155" s="9"/>
      <c r="V1155" s="9"/>
      <c r="W1155" s="9"/>
      <c r="X1155" s="9"/>
      <c r="Y1155" s="9"/>
      <c r="Z1155" s="9"/>
      <c r="AA1155" s="9"/>
      <c r="AB1155" s="9"/>
      <c r="AC1155" s="9"/>
      <c r="AD1155" s="9"/>
      <c r="AE1155" s="9"/>
      <c r="AF1155" s="9"/>
      <c r="AG1155" s="9"/>
      <c r="AH1155" s="9"/>
      <c r="AI1155" s="9"/>
      <c r="AJ1155" s="9"/>
      <c r="AK1155" s="9"/>
      <c r="AL1155" s="9"/>
      <c r="AM1155" s="9"/>
      <c r="AN1155" s="9"/>
      <c r="AO1155" s="9"/>
      <c r="AP1155" s="9"/>
      <c r="AQ1155" s="9"/>
      <c r="AR1155" s="9"/>
      <c r="AS1155" s="9"/>
      <c r="AT1155" s="9"/>
    </row>
    <row r="1156" spans="1:46" x14ac:dyDescent="0.25">
      <c r="A1156" s="9"/>
      <c r="B1156" s="9"/>
      <c r="C1156" s="9"/>
      <c r="D1156" s="9"/>
      <c r="E1156" s="9"/>
      <c r="F1156" s="9"/>
      <c r="G1156" s="9"/>
      <c r="H1156" s="9"/>
      <c r="I1156" s="9"/>
      <c r="J1156" s="9"/>
      <c r="K1156" s="9"/>
      <c r="L1156" s="9"/>
      <c r="M1156" s="9"/>
      <c r="N1156" s="9"/>
      <c r="O1156" s="9"/>
      <c r="P1156" s="9"/>
      <c r="Q1156" s="9"/>
      <c r="R1156" s="58"/>
      <c r="S1156" s="9"/>
      <c r="T1156" s="9"/>
      <c r="U1156" s="9"/>
      <c r="V1156" s="9"/>
      <c r="W1156" s="9"/>
      <c r="X1156" s="9"/>
      <c r="Y1156" s="9"/>
      <c r="Z1156" s="9"/>
      <c r="AA1156" s="9"/>
      <c r="AB1156" s="9"/>
      <c r="AC1156" s="9"/>
      <c r="AD1156" s="9"/>
      <c r="AE1156" s="9"/>
      <c r="AF1156" s="9"/>
      <c r="AG1156" s="9"/>
      <c r="AH1156" s="9"/>
      <c r="AI1156" s="9"/>
      <c r="AJ1156" s="9"/>
      <c r="AK1156" s="9"/>
      <c r="AL1156" s="9"/>
      <c r="AM1156" s="9"/>
      <c r="AN1156" s="9"/>
      <c r="AO1156" s="9"/>
      <c r="AP1156" s="9"/>
      <c r="AQ1156" s="9"/>
      <c r="AR1156" s="9"/>
      <c r="AS1156" s="9"/>
      <c r="AT1156" s="9"/>
    </row>
  </sheetData>
  <sheetProtection selectLockedCells="1"/>
  <mergeCells count="176">
    <mergeCell ref="B44:D44"/>
    <mergeCell ref="B45:D45"/>
    <mergeCell ref="B46:D46"/>
    <mergeCell ref="B47:D47"/>
    <mergeCell ref="B48:D48"/>
    <mergeCell ref="B49:D49"/>
    <mergeCell ref="B50:D50"/>
    <mergeCell ref="B51:D51"/>
    <mergeCell ref="J2:K2"/>
    <mergeCell ref="F10:G10"/>
    <mergeCell ref="H10:I10"/>
    <mergeCell ref="D8:E8"/>
    <mergeCell ref="D7:E7"/>
    <mergeCell ref="J14:K14"/>
    <mergeCell ref="H4:I4"/>
    <mergeCell ref="J4:K4"/>
    <mergeCell ref="F6:G6"/>
    <mergeCell ref="H6:I6"/>
    <mergeCell ref="B7:C7"/>
    <mergeCell ref="F7:G7"/>
    <mergeCell ref="H7:I7"/>
    <mergeCell ref="B4:C4"/>
    <mergeCell ref="D4:E4"/>
    <mergeCell ref="F4:G4"/>
    <mergeCell ref="L6:M6"/>
    <mergeCell ref="N6:O6"/>
    <mergeCell ref="D14:E14"/>
    <mergeCell ref="Q18:R18"/>
    <mergeCell ref="H3:I3"/>
    <mergeCell ref="J3:K3"/>
    <mergeCell ref="L3:M3"/>
    <mergeCell ref="N3:O3"/>
    <mergeCell ref="J6:K6"/>
    <mergeCell ref="J7:K7"/>
    <mergeCell ref="N7:O7"/>
    <mergeCell ref="J10:K10"/>
    <mergeCell ref="L10:M10"/>
    <mergeCell ref="N10:O10"/>
    <mergeCell ref="L8:M8"/>
    <mergeCell ref="N8:O8"/>
    <mergeCell ref="L4:M4"/>
    <mergeCell ref="N4:O4"/>
    <mergeCell ref="L7:M7"/>
    <mergeCell ref="F8:G8"/>
    <mergeCell ref="H8:I8"/>
    <mergeCell ref="J8:K8"/>
    <mergeCell ref="F14:G14"/>
    <mergeCell ref="D10:E10"/>
    <mergeCell ref="D6:E6"/>
    <mergeCell ref="H2:I2"/>
    <mergeCell ref="D2:E2"/>
    <mergeCell ref="D3:E3"/>
    <mergeCell ref="L2:M2"/>
    <mergeCell ref="N2:O2"/>
    <mergeCell ref="F3:G3"/>
    <mergeCell ref="B12:C12"/>
    <mergeCell ref="D12:E12"/>
    <mergeCell ref="F12:G12"/>
    <mergeCell ref="H12:I12"/>
    <mergeCell ref="J12:K12"/>
    <mergeCell ref="D11:E11"/>
    <mergeCell ref="F11:G11"/>
    <mergeCell ref="H11:I11"/>
    <mergeCell ref="J11:K11"/>
    <mergeCell ref="L12:M12"/>
    <mergeCell ref="N12:O12"/>
    <mergeCell ref="L11:M11"/>
    <mergeCell ref="N11:O11"/>
    <mergeCell ref="F2:G2"/>
    <mergeCell ref="B2:C2"/>
    <mergeCell ref="B3:C3"/>
    <mergeCell ref="B6:C6"/>
    <mergeCell ref="B11:C11"/>
    <mergeCell ref="B10:C10"/>
    <mergeCell ref="B8:C8"/>
    <mergeCell ref="B22:C22"/>
    <mergeCell ref="D22:E22"/>
    <mergeCell ref="F22:G22"/>
    <mergeCell ref="H22:I22"/>
    <mergeCell ref="J22:K22"/>
    <mergeCell ref="L22:M22"/>
    <mergeCell ref="L15:M15"/>
    <mergeCell ref="B18:C18"/>
    <mergeCell ref="D18:E18"/>
    <mergeCell ref="F18:G18"/>
    <mergeCell ref="H18:I18"/>
    <mergeCell ref="J18:K18"/>
    <mergeCell ref="L18:M18"/>
    <mergeCell ref="N22:O22"/>
    <mergeCell ref="B20:C20"/>
    <mergeCell ref="D20:E20"/>
    <mergeCell ref="F20:G20"/>
    <mergeCell ref="H20:I20"/>
    <mergeCell ref="J20:K20"/>
    <mergeCell ref="L20:M20"/>
    <mergeCell ref="N20:O20"/>
    <mergeCell ref="N19:O19"/>
    <mergeCell ref="B19:C19"/>
    <mergeCell ref="D19:E19"/>
    <mergeCell ref="F19:G19"/>
    <mergeCell ref="H19:I19"/>
    <mergeCell ref="J19:K19"/>
    <mergeCell ref="L19:M19"/>
    <mergeCell ref="N18:O18"/>
    <mergeCell ref="B16:C16"/>
    <mergeCell ref="D16:E16"/>
    <mergeCell ref="F16:G16"/>
    <mergeCell ref="H16:I16"/>
    <mergeCell ref="J16:K16"/>
    <mergeCell ref="L16:M16"/>
    <mergeCell ref="N16:O16"/>
    <mergeCell ref="L14:M14"/>
    <mergeCell ref="N14:O14"/>
    <mergeCell ref="B15:C15"/>
    <mergeCell ref="D15:E15"/>
    <mergeCell ref="F15:G15"/>
    <mergeCell ref="H15:I15"/>
    <mergeCell ref="J15:K15"/>
    <mergeCell ref="B14:C14"/>
    <mergeCell ref="H14:I14"/>
    <mergeCell ref="N15:O15"/>
    <mergeCell ref="J26:K26"/>
    <mergeCell ref="L26:M26"/>
    <mergeCell ref="N26:O26"/>
    <mergeCell ref="B23:C23"/>
    <mergeCell ref="D23:E23"/>
    <mergeCell ref="F23:G23"/>
    <mergeCell ref="H23:I23"/>
    <mergeCell ref="J23:K23"/>
    <mergeCell ref="L23:M23"/>
    <mergeCell ref="N23:O23"/>
    <mergeCell ref="B24:C24"/>
    <mergeCell ref="D24:E24"/>
    <mergeCell ref="F24:G24"/>
    <mergeCell ref="H24:I24"/>
    <mergeCell ref="J24:K24"/>
    <mergeCell ref="L24:M24"/>
    <mergeCell ref="N24:O24"/>
    <mergeCell ref="B39:D39"/>
    <mergeCell ref="B40:D40"/>
    <mergeCell ref="B41:D41"/>
    <mergeCell ref="B42:D42"/>
    <mergeCell ref="B43:D43"/>
    <mergeCell ref="B26:C26"/>
    <mergeCell ref="D26:E26"/>
    <mergeCell ref="F26:G26"/>
    <mergeCell ref="H26:I26"/>
    <mergeCell ref="E30:E31"/>
    <mergeCell ref="G30:G31"/>
    <mergeCell ref="F30:F31"/>
    <mergeCell ref="B30:D31"/>
    <mergeCell ref="B38:D38"/>
    <mergeCell ref="B32:D32"/>
    <mergeCell ref="B33:D33"/>
    <mergeCell ref="B37:D37"/>
    <mergeCell ref="B36:D36"/>
    <mergeCell ref="B35:D35"/>
    <mergeCell ref="B34:D34"/>
    <mergeCell ref="H30:H31"/>
    <mergeCell ref="B61:D61"/>
    <mergeCell ref="B62:D62"/>
    <mergeCell ref="B63:D63"/>
    <mergeCell ref="B64:D64"/>
    <mergeCell ref="B65:D65"/>
    <mergeCell ref="B66:D66"/>
    <mergeCell ref="B67:D67"/>
    <mergeCell ref="B68:D68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</mergeCells>
  <phoneticPr fontId="3" type="noConversion"/>
  <conditionalFormatting sqref="B4:O4 B8:O8 B16:O16 B20:O20 B12:O12">
    <cfRule type="containsText" dxfId="5" priority="4" operator="containsText" text="R BUS">
      <formula>NOT(ISERROR(SEARCH("R BUS",B4)))</formula>
    </cfRule>
    <cfRule type="beginsWith" dxfId="4" priority="5" operator="beginsWith" text="R">
      <formula>LEFT(B4,LEN("R"))="R"</formula>
    </cfRule>
    <cfRule type="beginsWith" dxfId="3" priority="6" operator="beginsWith" text="COM">
      <formula>LEFT(B4,LEN("COM"))="COM"</formula>
    </cfRule>
  </conditionalFormatting>
  <conditionalFormatting sqref="B24:O24">
    <cfRule type="containsText" dxfId="2" priority="1" operator="containsText" text="R BUS">
      <formula>NOT(ISERROR(SEARCH("R BUS",B24)))</formula>
    </cfRule>
    <cfRule type="beginsWith" dxfId="1" priority="2" operator="beginsWith" text="R">
      <formula>LEFT(B24,LEN("R"))="R"</formula>
    </cfRule>
    <cfRule type="beginsWith" dxfId="0" priority="3" operator="beginsWith" text="COM">
      <formula>LEFT(B24,LEN("COM"))="COM"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horizontalDpi="4294967293" verticalDpi="0" r:id="rId1"/>
  <ignoredErrors>
    <ignoredError sqref="C5:D5 E5" formula="1"/>
  </ignoredErrors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r:id="rId5">
            <anchor moveWithCells="1">
              <from>
                <xdr:col>16</xdr:col>
                <xdr:colOff>171450</xdr:colOff>
                <xdr:row>18</xdr:row>
                <xdr:rowOff>19050</xdr:rowOff>
              </from>
              <to>
                <xdr:col>18</xdr:col>
                <xdr:colOff>190500</xdr:colOff>
                <xdr:row>19</xdr:row>
                <xdr:rowOff>57150</xdr:rowOff>
              </to>
            </anchor>
          </controlPr>
        </control>
      </mc:Choice>
      <mc:Fallback>
        <control shapeId="1025" r:id="rId4" name="ComboBox1"/>
      </mc:Fallback>
    </mc:AlternateContent>
    <mc:AlternateContent xmlns:mc="http://schemas.openxmlformats.org/markup-compatibility/2006">
      <mc:Choice Requires="x14">
        <control shapeId="1026" r:id="rId6" name="CommandButton1">
          <controlPr defaultSize="0" autoLine="0" r:id="rId7">
            <anchor moveWithCells="1">
              <from>
                <xdr:col>16</xdr:col>
                <xdr:colOff>0</xdr:colOff>
                <xdr:row>14</xdr:row>
                <xdr:rowOff>161925</xdr:rowOff>
              </from>
              <to>
                <xdr:col>16</xdr:col>
                <xdr:colOff>704850</xdr:colOff>
                <xdr:row>15</xdr:row>
                <xdr:rowOff>247650</xdr:rowOff>
              </to>
            </anchor>
          </controlPr>
        </control>
      </mc:Choice>
      <mc:Fallback>
        <control shapeId="1026" r:id="rId6" name="CommandButton1"/>
      </mc:Fallback>
    </mc:AlternateContent>
    <mc:AlternateContent xmlns:mc="http://schemas.openxmlformats.org/markup-compatibility/2006">
      <mc:Choice Requires="x14">
        <control shapeId="1028" r:id="rId8" name="CommandButton2">
          <controlPr defaultSize="0" autoLine="0" r:id="rId9">
            <anchor moveWithCells="1">
              <from>
                <xdr:col>17</xdr:col>
                <xdr:colOff>85725</xdr:colOff>
                <xdr:row>14</xdr:row>
                <xdr:rowOff>171450</xdr:rowOff>
              </from>
              <to>
                <xdr:col>18</xdr:col>
                <xdr:colOff>552450</xdr:colOff>
                <xdr:row>15</xdr:row>
                <xdr:rowOff>247650</xdr:rowOff>
              </to>
            </anchor>
          </controlPr>
        </control>
      </mc:Choice>
      <mc:Fallback>
        <control shapeId="1028" r:id="rId8" name="CommandButton2"/>
      </mc:Fallback>
    </mc:AlternateContent>
    <mc:AlternateContent xmlns:mc="http://schemas.openxmlformats.org/markup-compatibility/2006">
      <mc:Choice Requires="x14">
        <control shapeId="1030" r:id="rId10" name="CommandButton3">
          <controlPr defaultSize="0" autoLine="0" r:id="rId11">
            <anchor moveWithCells="1">
              <from>
                <xdr:col>19</xdr:col>
                <xdr:colOff>95250</xdr:colOff>
                <xdr:row>14</xdr:row>
                <xdr:rowOff>161925</xdr:rowOff>
              </from>
              <to>
                <xdr:col>20</xdr:col>
                <xdr:colOff>19050</xdr:colOff>
                <xdr:row>15</xdr:row>
                <xdr:rowOff>247650</xdr:rowOff>
              </to>
            </anchor>
          </controlPr>
        </control>
      </mc:Choice>
      <mc:Fallback>
        <control shapeId="1030" r:id="rId10" name="CommandButton3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6232BAA-698B-4F46-B880-EF35E60888A6}">
          <x14:formula1>
            <xm:f>N°H.!$G$1:$G$12</xm:f>
          </x14:formula1>
          <xm:sqref>Q3</xm:sqref>
        </x14:dataValidation>
        <x14:dataValidation type="list" allowBlank="1" showInputMessage="1" showErrorMessage="1" xr:uid="{20E9ECD0-CA94-4DC7-8BA4-B38A13671251}">
          <x14:formula1>
            <xm:f>N°H.!$H$4:$H$6</xm:f>
          </x14:formula1>
          <xm:sqref>Q4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54786-6A8E-4215-8211-69E2F183DC7D}">
  <sheetPr codeName="Feuil2"/>
  <dimension ref="A1:H268"/>
  <sheetViews>
    <sheetView topLeftCell="A250" workbookViewId="0">
      <selection activeCell="H264" sqref="H264"/>
    </sheetView>
  </sheetViews>
  <sheetFormatPr baseColWidth="10" defaultRowHeight="15" x14ac:dyDescent="0.25"/>
  <cols>
    <col min="1" max="1" width="7.7109375" style="1" customWidth="1"/>
    <col min="2" max="2" width="7" style="3" customWidth="1"/>
    <col min="3" max="3" width="7" customWidth="1"/>
    <col min="4" max="4" width="7" style="33" customWidth="1"/>
    <col min="7" max="7" width="11.5703125" style="15"/>
  </cols>
  <sheetData>
    <row r="1" spans="1:8" x14ac:dyDescent="0.25">
      <c r="A1" s="135" t="s">
        <v>71</v>
      </c>
      <c r="B1" s="136"/>
      <c r="C1" s="136"/>
      <c r="D1" s="137"/>
      <c r="F1">
        <v>1</v>
      </c>
      <c r="G1" s="15" t="s">
        <v>59</v>
      </c>
    </row>
    <row r="2" spans="1:8" x14ac:dyDescent="0.25">
      <c r="A2" s="38">
        <v>101</v>
      </c>
      <c r="B2" s="3">
        <v>0.63402777777777775</v>
      </c>
      <c r="C2" s="3">
        <v>0.9472222222222223</v>
      </c>
      <c r="D2" s="39">
        <v>0.28958333333333336</v>
      </c>
      <c r="F2">
        <v>2</v>
      </c>
      <c r="G2" s="15" t="s">
        <v>60</v>
      </c>
    </row>
    <row r="3" spans="1:8" x14ac:dyDescent="0.25">
      <c r="A3" s="38">
        <v>501</v>
      </c>
      <c r="B3" s="3">
        <v>0.63402777777777775</v>
      </c>
      <c r="C3" s="3">
        <v>4.027777777777778E-2</v>
      </c>
      <c r="D3" s="39">
        <v>0.39999999999999997</v>
      </c>
      <c r="F3">
        <v>3</v>
      </c>
      <c r="G3" s="15" t="s">
        <v>61</v>
      </c>
    </row>
    <row r="4" spans="1:8" x14ac:dyDescent="0.25">
      <c r="A4" s="38">
        <v>102</v>
      </c>
      <c r="B4" s="3">
        <v>0.62777777777777777</v>
      </c>
      <c r="C4" s="3">
        <v>0.9902777777777777</v>
      </c>
      <c r="D4" s="39">
        <v>0.34583333333333338</v>
      </c>
      <c r="F4">
        <v>4</v>
      </c>
      <c r="G4" s="15" t="s">
        <v>62</v>
      </c>
      <c r="H4">
        <v>2023</v>
      </c>
    </row>
    <row r="5" spans="1:8" x14ac:dyDescent="0.25">
      <c r="A5" s="38">
        <v>502</v>
      </c>
      <c r="B5" s="3">
        <v>0.62777777777777777</v>
      </c>
      <c r="C5" s="3">
        <v>4.0972222222222222E-2</v>
      </c>
      <c r="D5" s="39">
        <v>0.41041666666666665</v>
      </c>
      <c r="F5">
        <v>5</v>
      </c>
      <c r="G5" s="15" t="s">
        <v>63</v>
      </c>
      <c r="H5">
        <v>2024</v>
      </c>
    </row>
    <row r="6" spans="1:8" x14ac:dyDescent="0.25">
      <c r="A6" s="38">
        <v>103</v>
      </c>
      <c r="B6" s="3">
        <v>0.62361111111111112</v>
      </c>
      <c r="C6" s="3">
        <v>0.95694444444444438</v>
      </c>
      <c r="D6" s="39">
        <v>0.3125</v>
      </c>
      <c r="F6">
        <v>6</v>
      </c>
      <c r="G6" s="15" t="s">
        <v>64</v>
      </c>
      <c r="H6">
        <v>2025</v>
      </c>
    </row>
    <row r="7" spans="1:8" x14ac:dyDescent="0.25">
      <c r="A7" s="38">
        <v>503</v>
      </c>
      <c r="B7" s="3">
        <v>0.62361111111111112</v>
      </c>
      <c r="C7" s="3">
        <v>3.1944444444444449E-2</v>
      </c>
      <c r="D7" s="39">
        <v>0.40138888888888885</v>
      </c>
      <c r="F7">
        <v>7</v>
      </c>
      <c r="G7" s="15" t="s">
        <v>65</v>
      </c>
    </row>
    <row r="8" spans="1:8" x14ac:dyDescent="0.25">
      <c r="A8" s="38">
        <v>104</v>
      </c>
      <c r="B8" s="3">
        <v>0.62013888888888891</v>
      </c>
      <c r="C8" s="3">
        <v>0.95763888888888893</v>
      </c>
      <c r="D8" s="39">
        <v>0.32291666666666669</v>
      </c>
      <c r="F8">
        <v>8</v>
      </c>
      <c r="G8" s="15" t="s">
        <v>66</v>
      </c>
    </row>
    <row r="9" spans="1:8" x14ac:dyDescent="0.25">
      <c r="A9" s="38">
        <v>504</v>
      </c>
      <c r="B9" s="3">
        <v>0.62013888888888891</v>
      </c>
      <c r="C9" s="3">
        <v>3.0555555555555555E-2</v>
      </c>
      <c r="D9" s="39">
        <v>0.40972222222222227</v>
      </c>
      <c r="F9">
        <v>9</v>
      </c>
      <c r="G9" s="15" t="s">
        <v>67</v>
      </c>
    </row>
    <row r="10" spans="1:8" x14ac:dyDescent="0.25">
      <c r="A10" s="38">
        <v>105</v>
      </c>
      <c r="B10" s="3">
        <v>0.62291666666666667</v>
      </c>
      <c r="C10" s="3">
        <v>0.94861111111111107</v>
      </c>
      <c r="D10" s="39">
        <v>0.33958333333333335</v>
      </c>
      <c r="F10">
        <v>10</v>
      </c>
      <c r="G10" s="15" t="s">
        <v>68</v>
      </c>
    </row>
    <row r="11" spans="1:8" x14ac:dyDescent="0.25">
      <c r="A11" s="38">
        <v>505</v>
      </c>
      <c r="B11" s="3">
        <v>0.60902777777777783</v>
      </c>
      <c r="C11" s="3">
        <v>3.4027777777777775E-2</v>
      </c>
      <c r="D11" s="39">
        <v>0.41250000000000003</v>
      </c>
      <c r="F11">
        <v>11</v>
      </c>
      <c r="G11" s="15" t="s">
        <v>69</v>
      </c>
    </row>
    <row r="12" spans="1:8" x14ac:dyDescent="0.25">
      <c r="A12" s="38">
        <v>106</v>
      </c>
      <c r="B12" s="3">
        <v>0.59097222222222223</v>
      </c>
      <c r="C12" s="3">
        <v>0.92708333333333337</v>
      </c>
      <c r="D12" s="39">
        <v>0.31597222222222221</v>
      </c>
      <c r="F12">
        <v>12</v>
      </c>
      <c r="G12" s="15" t="s">
        <v>70</v>
      </c>
    </row>
    <row r="13" spans="1:8" x14ac:dyDescent="0.25">
      <c r="A13" s="38">
        <v>107</v>
      </c>
      <c r="B13" s="3">
        <v>0.55069444444444449</v>
      </c>
      <c r="C13" s="3">
        <v>0.8881944444444444</v>
      </c>
      <c r="D13" s="39">
        <v>0.3430555555555555</v>
      </c>
      <c r="F13">
        <v>13</v>
      </c>
    </row>
    <row r="14" spans="1:8" x14ac:dyDescent="0.25">
      <c r="A14" s="38">
        <v>108</v>
      </c>
      <c r="B14" s="3">
        <v>0.5444444444444444</v>
      </c>
      <c r="C14" s="3">
        <v>0.89374999999999993</v>
      </c>
      <c r="D14" s="39">
        <v>0.33124999999999999</v>
      </c>
      <c r="F14">
        <v>14</v>
      </c>
    </row>
    <row r="15" spans="1:8" x14ac:dyDescent="0.25">
      <c r="A15" s="38">
        <v>109</v>
      </c>
      <c r="B15" s="3">
        <v>0.53402777777777777</v>
      </c>
      <c r="C15" s="3">
        <v>0.87013888888888891</v>
      </c>
      <c r="D15" s="39">
        <v>0.30208333333333331</v>
      </c>
      <c r="F15">
        <v>15</v>
      </c>
    </row>
    <row r="16" spans="1:8" x14ac:dyDescent="0.25">
      <c r="A16" s="38">
        <v>110</v>
      </c>
      <c r="B16" s="3">
        <v>0.52916666666666667</v>
      </c>
      <c r="C16" s="3">
        <v>0.87013888888888891</v>
      </c>
      <c r="D16" s="39">
        <v>0.32222222222222224</v>
      </c>
      <c r="F16">
        <v>16</v>
      </c>
    </row>
    <row r="17" spans="1:6" x14ac:dyDescent="0.25">
      <c r="A17" s="38">
        <v>111</v>
      </c>
      <c r="B17" s="3">
        <v>0.52222222222222225</v>
      </c>
      <c r="C17" s="3">
        <v>0.84375</v>
      </c>
      <c r="D17" s="39">
        <v>0.29930555555555555</v>
      </c>
      <c r="F17">
        <v>17</v>
      </c>
    </row>
    <row r="18" spans="1:6" x14ac:dyDescent="0.25">
      <c r="A18" s="38">
        <v>112</v>
      </c>
      <c r="B18" s="3">
        <v>0.51250000000000007</v>
      </c>
      <c r="C18" s="3">
        <v>0.87569444444444444</v>
      </c>
      <c r="D18" s="39">
        <v>0.3298611111111111</v>
      </c>
      <c r="F18">
        <v>18</v>
      </c>
    </row>
    <row r="19" spans="1:6" x14ac:dyDescent="0.25">
      <c r="A19" s="38">
        <v>113</v>
      </c>
      <c r="B19" s="3">
        <v>0.5131944444444444</v>
      </c>
      <c r="C19" s="3">
        <v>0.87013888888888891</v>
      </c>
      <c r="D19" s="39">
        <v>0.33611111111111108</v>
      </c>
      <c r="F19">
        <v>19</v>
      </c>
    </row>
    <row r="20" spans="1:6" x14ac:dyDescent="0.25">
      <c r="A20" s="38">
        <v>114</v>
      </c>
      <c r="B20" s="3">
        <v>0.51041666666666663</v>
      </c>
      <c r="C20" s="3">
        <v>0.8569444444444444</v>
      </c>
      <c r="D20" s="39">
        <v>0.32708333333333334</v>
      </c>
      <c r="F20">
        <v>20</v>
      </c>
    </row>
    <row r="21" spans="1:6" x14ac:dyDescent="0.25">
      <c r="A21" s="38">
        <v>115</v>
      </c>
      <c r="B21" s="3">
        <v>0.50902777777777775</v>
      </c>
      <c r="C21" s="3">
        <v>0.84444444444444444</v>
      </c>
      <c r="D21" s="39">
        <v>0.30694444444444441</v>
      </c>
      <c r="F21">
        <v>21</v>
      </c>
    </row>
    <row r="22" spans="1:6" x14ac:dyDescent="0.25">
      <c r="A22" s="38">
        <v>116</v>
      </c>
      <c r="B22" s="3">
        <v>0.50208333333333333</v>
      </c>
      <c r="C22" s="3">
        <v>0.83611111111111114</v>
      </c>
      <c r="D22" s="39">
        <v>0.3347222222222222</v>
      </c>
      <c r="F22">
        <v>22</v>
      </c>
    </row>
    <row r="23" spans="1:6" x14ac:dyDescent="0.25">
      <c r="A23" s="38">
        <v>117</v>
      </c>
      <c r="B23" s="3">
        <v>0.30972222222222223</v>
      </c>
      <c r="C23" s="3">
        <v>0.81041666666666667</v>
      </c>
      <c r="D23" s="39">
        <v>0.3840277777777778</v>
      </c>
      <c r="F23">
        <v>23</v>
      </c>
    </row>
    <row r="24" spans="1:6" x14ac:dyDescent="0.25">
      <c r="A24" s="38">
        <v>118</v>
      </c>
      <c r="B24" s="3">
        <v>0.27777777777777779</v>
      </c>
      <c r="C24" s="3">
        <v>0.79861111111111116</v>
      </c>
      <c r="D24" s="39">
        <v>0.40416666666666662</v>
      </c>
      <c r="F24">
        <v>24</v>
      </c>
    </row>
    <row r="25" spans="1:6" x14ac:dyDescent="0.25">
      <c r="A25" s="38">
        <v>119</v>
      </c>
      <c r="B25" s="3">
        <v>0.27499999999999997</v>
      </c>
      <c r="C25" s="3">
        <v>0.76458333333333339</v>
      </c>
      <c r="D25" s="39">
        <v>0.40208333333333335</v>
      </c>
      <c r="F25">
        <v>25</v>
      </c>
    </row>
    <row r="26" spans="1:6" x14ac:dyDescent="0.25">
      <c r="A26" s="38">
        <v>120</v>
      </c>
      <c r="B26" s="3">
        <v>0.26805555555555555</v>
      </c>
      <c r="C26" s="3">
        <v>0.7597222222222223</v>
      </c>
      <c r="D26" s="39">
        <v>0.37083333333333335</v>
      </c>
      <c r="F26">
        <v>26</v>
      </c>
    </row>
    <row r="27" spans="1:6" x14ac:dyDescent="0.25">
      <c r="A27" s="38">
        <v>121</v>
      </c>
      <c r="B27" s="3">
        <v>0.2638888888888889</v>
      </c>
      <c r="C27" s="3">
        <v>0.72777777777777775</v>
      </c>
      <c r="D27" s="39">
        <v>0.40416666666666662</v>
      </c>
      <c r="F27">
        <v>27</v>
      </c>
    </row>
    <row r="28" spans="1:6" x14ac:dyDescent="0.25">
      <c r="A28" s="38">
        <v>122</v>
      </c>
      <c r="B28" s="3">
        <v>0.25972222222222224</v>
      </c>
      <c r="C28" s="3">
        <v>0.7368055555555556</v>
      </c>
      <c r="D28" s="39">
        <v>0.34236111111111112</v>
      </c>
      <c r="F28">
        <v>28</v>
      </c>
    </row>
    <row r="29" spans="1:6" x14ac:dyDescent="0.25">
      <c r="A29" s="38">
        <v>123</v>
      </c>
      <c r="B29" s="3">
        <v>0.25138888888888888</v>
      </c>
      <c r="C29" s="3">
        <v>0.72430555555555554</v>
      </c>
      <c r="D29" s="39">
        <v>0.40972222222222227</v>
      </c>
      <c r="F29">
        <v>29</v>
      </c>
    </row>
    <row r="30" spans="1:6" x14ac:dyDescent="0.25">
      <c r="A30" s="38">
        <v>124</v>
      </c>
      <c r="B30" s="3">
        <v>0.23611111111111113</v>
      </c>
      <c r="C30" s="3">
        <v>0.58263888888888882</v>
      </c>
      <c r="D30" s="39">
        <v>0.31666666666666665</v>
      </c>
      <c r="F30">
        <v>30</v>
      </c>
    </row>
    <row r="31" spans="1:6" x14ac:dyDescent="0.25">
      <c r="A31" s="38">
        <v>125</v>
      </c>
      <c r="B31" s="3">
        <v>0.23124999999999998</v>
      </c>
      <c r="C31" s="3">
        <v>0.56944444444444442</v>
      </c>
      <c r="D31" s="39">
        <v>0.30555555555555552</v>
      </c>
      <c r="F31">
        <v>31</v>
      </c>
    </row>
    <row r="32" spans="1:6" x14ac:dyDescent="0.25">
      <c r="A32" s="38">
        <v>126</v>
      </c>
      <c r="B32" s="3">
        <v>0.21805555555555556</v>
      </c>
      <c r="C32" s="3">
        <v>0.56805555555555554</v>
      </c>
      <c r="D32" s="39">
        <v>0.3125</v>
      </c>
    </row>
    <row r="33" spans="1:4" x14ac:dyDescent="0.25">
      <c r="A33" s="38">
        <v>127</v>
      </c>
      <c r="B33" s="3">
        <v>0.21666666666666667</v>
      </c>
      <c r="C33" s="3">
        <v>0.5805555555555556</v>
      </c>
      <c r="D33" s="39">
        <v>0.34027777777777773</v>
      </c>
    </row>
    <row r="34" spans="1:4" x14ac:dyDescent="0.25">
      <c r="A34" s="38">
        <v>128</v>
      </c>
      <c r="B34" s="40">
        <v>0.21666666666666667</v>
      </c>
      <c r="C34" s="3">
        <v>0.56458333333333333</v>
      </c>
      <c r="D34" s="39">
        <v>0.31666666666666665</v>
      </c>
    </row>
    <row r="35" spans="1:4" x14ac:dyDescent="0.25">
      <c r="A35" s="38">
        <v>129</v>
      </c>
      <c r="B35" s="3">
        <v>0.21527777777777779</v>
      </c>
      <c r="C35" s="3">
        <v>0.56180555555555556</v>
      </c>
      <c r="D35" s="39">
        <v>0.32291666666666669</v>
      </c>
    </row>
    <row r="36" spans="1:4" x14ac:dyDescent="0.25">
      <c r="A36" s="38">
        <v>130</v>
      </c>
      <c r="B36" s="3">
        <v>0.21458333333333335</v>
      </c>
      <c r="C36" s="3">
        <v>0.57847222222222217</v>
      </c>
      <c r="D36" s="39">
        <v>0.33680555555555558</v>
      </c>
    </row>
    <row r="37" spans="1:4" x14ac:dyDescent="0.25">
      <c r="A37" s="38">
        <v>131</v>
      </c>
      <c r="B37" s="3">
        <v>0.21458333333333335</v>
      </c>
      <c r="C37" s="3">
        <v>0.57013888888888886</v>
      </c>
      <c r="D37" s="39">
        <v>0.3263888888888889</v>
      </c>
    </row>
    <row r="38" spans="1:4" x14ac:dyDescent="0.25">
      <c r="A38" s="38">
        <v>132</v>
      </c>
      <c r="B38" s="40">
        <v>0.21458333333333335</v>
      </c>
      <c r="C38" s="3">
        <v>0.53888888888888886</v>
      </c>
      <c r="D38" s="39">
        <v>0.29722222222222222</v>
      </c>
    </row>
    <row r="39" spans="1:4" x14ac:dyDescent="0.25">
      <c r="A39" s="38">
        <v>133</v>
      </c>
      <c r="B39" s="3">
        <v>0.21458333333333335</v>
      </c>
      <c r="C39" s="3">
        <v>0.52638888888888891</v>
      </c>
      <c r="D39" s="39">
        <v>0.31180555555555556</v>
      </c>
    </row>
    <row r="40" spans="1:4" x14ac:dyDescent="0.25">
      <c r="A40" s="38">
        <v>134</v>
      </c>
      <c r="B40" s="3">
        <v>0.21388888888888891</v>
      </c>
      <c r="C40" s="3">
        <v>0.55694444444444446</v>
      </c>
      <c r="D40" s="39">
        <v>0.31458333333333333</v>
      </c>
    </row>
    <row r="41" spans="1:4" x14ac:dyDescent="0.25">
      <c r="A41" s="38">
        <v>135</v>
      </c>
      <c r="B41" s="3">
        <v>0.21180555555555555</v>
      </c>
      <c r="C41" s="3">
        <v>0.52986111111111112</v>
      </c>
      <c r="D41" s="39">
        <v>0.29236111111111113</v>
      </c>
    </row>
    <row r="42" spans="1:4" x14ac:dyDescent="0.25">
      <c r="A42" s="38">
        <v>136</v>
      </c>
      <c r="B42" s="3">
        <v>0.21111111111111111</v>
      </c>
      <c r="C42" s="3">
        <v>0.55138888888888882</v>
      </c>
      <c r="D42" s="39">
        <v>0.34027777777777773</v>
      </c>
    </row>
    <row r="43" spans="1:4" x14ac:dyDescent="0.25">
      <c r="A43" s="38">
        <v>137</v>
      </c>
      <c r="B43" s="3">
        <v>0.2076388888888889</v>
      </c>
      <c r="C43" s="3">
        <v>0.53888888888888886</v>
      </c>
      <c r="D43" s="39">
        <v>0.33124999999999999</v>
      </c>
    </row>
    <row r="44" spans="1:4" x14ac:dyDescent="0.25">
      <c r="A44" s="38">
        <v>138</v>
      </c>
      <c r="B44" s="3">
        <v>0.1986111111111111</v>
      </c>
      <c r="C44" s="3">
        <v>0.52708333333333335</v>
      </c>
      <c r="D44" s="39">
        <v>0.2986111111111111</v>
      </c>
    </row>
    <row r="45" spans="1:4" x14ac:dyDescent="0.25">
      <c r="A45" s="38">
        <v>506</v>
      </c>
      <c r="B45" s="3">
        <v>0.59097222222222223</v>
      </c>
      <c r="C45" s="3">
        <v>0.92708333333333337</v>
      </c>
      <c r="D45" s="39">
        <v>0.31597222222222221</v>
      </c>
    </row>
    <row r="46" spans="1:4" x14ac:dyDescent="0.25">
      <c r="A46" s="38">
        <v>507</v>
      </c>
      <c r="B46" s="3">
        <v>0.55069444444444449</v>
      </c>
      <c r="C46" s="3">
        <v>0.8881944444444444</v>
      </c>
      <c r="D46" s="39">
        <v>0.3430555555555555</v>
      </c>
    </row>
    <row r="47" spans="1:4" x14ac:dyDescent="0.25">
      <c r="A47" s="38">
        <v>508</v>
      </c>
      <c r="B47" s="3">
        <v>0.5444444444444444</v>
      </c>
      <c r="C47" s="3">
        <v>0.89374999999999993</v>
      </c>
      <c r="D47" s="39">
        <v>0.33124999999999999</v>
      </c>
    </row>
    <row r="48" spans="1:4" x14ac:dyDescent="0.25">
      <c r="A48" s="38">
        <v>509</v>
      </c>
      <c r="B48" s="3">
        <v>0.53402777777777777</v>
      </c>
      <c r="C48" s="3">
        <v>0.87013888888888891</v>
      </c>
      <c r="D48" s="39">
        <v>0.30208333333333331</v>
      </c>
    </row>
    <row r="49" spans="1:4" x14ac:dyDescent="0.25">
      <c r="A49" s="38">
        <v>510</v>
      </c>
      <c r="B49" s="3">
        <v>0.52916666666666667</v>
      </c>
      <c r="C49" s="3">
        <v>0.87013888888888891</v>
      </c>
      <c r="D49" s="39">
        <v>0.32222222222222224</v>
      </c>
    </row>
    <row r="50" spans="1:4" x14ac:dyDescent="0.25">
      <c r="A50" s="38">
        <v>511</v>
      </c>
      <c r="B50" s="3">
        <v>0.52222222222222225</v>
      </c>
      <c r="C50" s="3">
        <v>0.84375</v>
      </c>
      <c r="D50" s="39">
        <v>0.29930555555555555</v>
      </c>
    </row>
    <row r="51" spans="1:4" x14ac:dyDescent="0.25">
      <c r="A51" s="38">
        <v>512</v>
      </c>
      <c r="B51" s="3">
        <v>0.51250000000000007</v>
      </c>
      <c r="C51" s="3">
        <v>0.87569444444444444</v>
      </c>
      <c r="D51" s="39">
        <v>0.3298611111111111</v>
      </c>
    </row>
    <row r="52" spans="1:4" x14ac:dyDescent="0.25">
      <c r="A52" s="38">
        <v>513</v>
      </c>
      <c r="B52" s="3">
        <v>0.5131944444444444</v>
      </c>
      <c r="C52" s="3">
        <v>0.87013888888888891</v>
      </c>
      <c r="D52" s="39">
        <v>0.33611111111111108</v>
      </c>
    </row>
    <row r="53" spans="1:4" x14ac:dyDescent="0.25">
      <c r="A53" s="38">
        <v>514</v>
      </c>
      <c r="B53" s="3">
        <v>0.51041666666666663</v>
      </c>
      <c r="C53" s="3">
        <v>0.8569444444444444</v>
      </c>
      <c r="D53" s="39">
        <v>0.32708333333333334</v>
      </c>
    </row>
    <row r="54" spans="1:4" x14ac:dyDescent="0.25">
      <c r="A54" s="38">
        <v>515</v>
      </c>
      <c r="B54" s="3">
        <v>0.50902777777777775</v>
      </c>
      <c r="C54" s="3">
        <v>0.84444444444444444</v>
      </c>
      <c r="D54" s="39">
        <v>0.30694444444444441</v>
      </c>
    </row>
    <row r="55" spans="1:4" x14ac:dyDescent="0.25">
      <c r="A55" s="38">
        <v>516</v>
      </c>
      <c r="B55" s="3">
        <v>0.50208333333333333</v>
      </c>
      <c r="C55" s="3">
        <v>0.83611111111111114</v>
      </c>
      <c r="D55" s="39">
        <v>0.3347222222222222</v>
      </c>
    </row>
    <row r="56" spans="1:4" x14ac:dyDescent="0.25">
      <c r="A56" s="38">
        <v>517</v>
      </c>
      <c r="B56" s="3">
        <v>0.30972222222222223</v>
      </c>
      <c r="C56" s="3">
        <v>0.81041666666666667</v>
      </c>
      <c r="D56" s="39">
        <v>0.3840277777777778</v>
      </c>
    </row>
    <row r="57" spans="1:4" x14ac:dyDescent="0.25">
      <c r="A57" s="38">
        <v>518</v>
      </c>
      <c r="B57" s="3">
        <v>0.27777777777777779</v>
      </c>
      <c r="C57" s="3">
        <v>0.79861111111111116</v>
      </c>
      <c r="D57" s="39">
        <v>0.40416666666666662</v>
      </c>
    </row>
    <row r="58" spans="1:4" x14ac:dyDescent="0.25">
      <c r="A58" s="38">
        <v>519</v>
      </c>
      <c r="B58" s="3">
        <v>0.27499999999999997</v>
      </c>
      <c r="C58" s="3">
        <v>0.76458333333333339</v>
      </c>
      <c r="D58" s="39">
        <v>0.40208333333333335</v>
      </c>
    </row>
    <row r="59" spans="1:4" x14ac:dyDescent="0.25">
      <c r="A59" s="38">
        <v>520</v>
      </c>
      <c r="B59" s="3">
        <v>0.26805555555555555</v>
      </c>
      <c r="C59" s="3">
        <v>0.7597222222222223</v>
      </c>
      <c r="D59" s="39">
        <v>0.37083333333333335</v>
      </c>
    </row>
    <row r="60" spans="1:4" x14ac:dyDescent="0.25">
      <c r="A60" s="38">
        <v>521</v>
      </c>
      <c r="B60" s="3">
        <v>0.2638888888888889</v>
      </c>
      <c r="C60" s="3">
        <v>0.72777777777777775</v>
      </c>
      <c r="D60" s="39">
        <v>0.40416666666666662</v>
      </c>
    </row>
    <row r="61" spans="1:4" x14ac:dyDescent="0.25">
      <c r="A61" s="38">
        <v>522</v>
      </c>
      <c r="B61" s="3">
        <v>0.25972222222222224</v>
      </c>
      <c r="C61" s="3">
        <v>0.7368055555555556</v>
      </c>
      <c r="D61" s="39">
        <v>0.34236111111111112</v>
      </c>
    </row>
    <row r="62" spans="1:4" x14ac:dyDescent="0.25">
      <c r="A62" s="38">
        <v>523</v>
      </c>
      <c r="B62" s="3">
        <v>0.25138888888888888</v>
      </c>
      <c r="C62" s="3">
        <v>0.72430555555555554</v>
      </c>
      <c r="D62" s="39">
        <v>0.40972222222222227</v>
      </c>
    </row>
    <row r="63" spans="1:4" x14ac:dyDescent="0.25">
      <c r="A63" s="38">
        <v>524</v>
      </c>
      <c r="B63" s="3">
        <v>0.23611111111111113</v>
      </c>
      <c r="C63" s="3">
        <v>0.58263888888888882</v>
      </c>
      <c r="D63" s="39">
        <v>0.31666666666666665</v>
      </c>
    </row>
    <row r="64" spans="1:4" x14ac:dyDescent="0.25">
      <c r="A64" s="38">
        <v>525</v>
      </c>
      <c r="B64" s="3">
        <v>0.23124999999999998</v>
      </c>
      <c r="C64" s="3">
        <v>0.56944444444444442</v>
      </c>
      <c r="D64" s="39">
        <v>0.30555555555555552</v>
      </c>
    </row>
    <row r="65" spans="1:4" x14ac:dyDescent="0.25">
      <c r="A65" s="38">
        <v>526</v>
      </c>
      <c r="B65" s="3">
        <v>0.21805555555555556</v>
      </c>
      <c r="C65" s="3">
        <v>0.56805555555555554</v>
      </c>
      <c r="D65" s="39">
        <v>0.3125</v>
      </c>
    </row>
    <row r="66" spans="1:4" x14ac:dyDescent="0.25">
      <c r="A66" s="38">
        <v>527</v>
      </c>
      <c r="B66" s="3">
        <v>0.21666666666666667</v>
      </c>
      <c r="C66" s="3">
        <v>0.5805555555555556</v>
      </c>
      <c r="D66" s="39">
        <v>0.34027777777777773</v>
      </c>
    </row>
    <row r="67" spans="1:4" x14ac:dyDescent="0.25">
      <c r="A67" s="38">
        <v>528</v>
      </c>
      <c r="B67" s="40">
        <v>0.21666666666666667</v>
      </c>
      <c r="C67" s="3">
        <v>0.56458333333333333</v>
      </c>
      <c r="D67" s="39">
        <v>0.31666666666666665</v>
      </c>
    </row>
    <row r="68" spans="1:4" x14ac:dyDescent="0.25">
      <c r="A68" s="38">
        <v>529</v>
      </c>
      <c r="B68" s="3">
        <v>0.21527777777777779</v>
      </c>
      <c r="C68" s="3">
        <v>0.56180555555555556</v>
      </c>
      <c r="D68" s="39">
        <v>0.32291666666666669</v>
      </c>
    </row>
    <row r="69" spans="1:4" x14ac:dyDescent="0.25">
      <c r="A69" s="38">
        <v>530</v>
      </c>
      <c r="B69" s="3">
        <v>0.21458333333333335</v>
      </c>
      <c r="C69" s="3">
        <v>0.57847222222222217</v>
      </c>
      <c r="D69" s="39">
        <v>0.33680555555555558</v>
      </c>
    </row>
    <row r="70" spans="1:4" x14ac:dyDescent="0.25">
      <c r="A70" s="38">
        <v>531</v>
      </c>
      <c r="B70" s="3">
        <v>0.21458333333333335</v>
      </c>
      <c r="C70" s="3">
        <v>0.57013888888888886</v>
      </c>
      <c r="D70" s="39">
        <v>0.3263888888888889</v>
      </c>
    </row>
    <row r="71" spans="1:4" x14ac:dyDescent="0.25">
      <c r="A71" s="38">
        <v>532</v>
      </c>
      <c r="B71" s="40">
        <v>0.21458333333333335</v>
      </c>
      <c r="C71" s="3">
        <v>0.53888888888888886</v>
      </c>
      <c r="D71" s="39">
        <v>0.29722222222222222</v>
      </c>
    </row>
    <row r="72" spans="1:4" x14ac:dyDescent="0.25">
      <c r="A72" s="38">
        <v>533</v>
      </c>
      <c r="B72" s="3">
        <v>0.21458333333333335</v>
      </c>
      <c r="C72" s="3">
        <v>0.52638888888888891</v>
      </c>
      <c r="D72" s="39">
        <v>0.31180555555555556</v>
      </c>
    </row>
    <row r="73" spans="1:4" x14ac:dyDescent="0.25">
      <c r="A73" s="38">
        <v>534</v>
      </c>
      <c r="B73" s="3">
        <v>0.21388888888888891</v>
      </c>
      <c r="C73" s="3">
        <v>0.55694444444444446</v>
      </c>
      <c r="D73" s="39">
        <v>0.31458333333333333</v>
      </c>
    </row>
    <row r="74" spans="1:4" x14ac:dyDescent="0.25">
      <c r="A74" s="38">
        <v>535</v>
      </c>
      <c r="B74" s="3">
        <v>0.21180555555555555</v>
      </c>
      <c r="C74" s="3">
        <v>0.52986111111111112</v>
      </c>
      <c r="D74" s="39">
        <v>0.29236111111111113</v>
      </c>
    </row>
    <row r="75" spans="1:4" x14ac:dyDescent="0.25">
      <c r="A75" s="38">
        <v>536</v>
      </c>
      <c r="B75" s="3">
        <v>0.21111111111111111</v>
      </c>
      <c r="C75" s="3">
        <v>0.55138888888888882</v>
      </c>
      <c r="D75" s="39">
        <v>0.34027777777777773</v>
      </c>
    </row>
    <row r="76" spans="1:4" x14ac:dyDescent="0.25">
      <c r="A76" s="38">
        <v>537</v>
      </c>
      <c r="B76" s="3">
        <v>0.2076388888888889</v>
      </c>
      <c r="C76" s="3">
        <v>0.53888888888888886</v>
      </c>
      <c r="D76" s="39">
        <v>0.33124999999999999</v>
      </c>
    </row>
    <row r="77" spans="1:4" x14ac:dyDescent="0.25">
      <c r="A77" s="38">
        <v>538</v>
      </c>
      <c r="B77" s="3">
        <v>0.1986111111111111</v>
      </c>
      <c r="C77" s="3">
        <v>0.52708333333333335</v>
      </c>
      <c r="D77" s="39">
        <v>0.2986111111111111</v>
      </c>
    </row>
    <row r="78" spans="1:4" x14ac:dyDescent="0.25">
      <c r="A78" s="38">
        <v>996</v>
      </c>
      <c r="B78" s="3">
        <v>0.58333333333333337</v>
      </c>
      <c r="C78" s="3">
        <v>0.96875</v>
      </c>
      <c r="D78" s="39">
        <v>0.37847222222222227</v>
      </c>
    </row>
    <row r="79" spans="1:4" x14ac:dyDescent="0.25">
      <c r="A79" s="38">
        <v>997</v>
      </c>
      <c r="B79" s="3">
        <v>0.19791666666666666</v>
      </c>
      <c r="C79" s="3">
        <v>0.58333333333333337</v>
      </c>
      <c r="D79" s="39">
        <v>0.36458333333333331</v>
      </c>
    </row>
    <row r="80" spans="1:4" x14ac:dyDescent="0.25">
      <c r="A80" s="41">
        <v>998</v>
      </c>
      <c r="B80" s="42">
        <v>0.66319444444444442</v>
      </c>
      <c r="C80" s="42">
        <v>0.80763888888888891</v>
      </c>
      <c r="D80" s="43">
        <v>0.18611111111111112</v>
      </c>
    </row>
    <row r="81" spans="1:4" x14ac:dyDescent="0.25">
      <c r="A81" s="135" t="s">
        <v>72</v>
      </c>
      <c r="B81" s="136"/>
      <c r="C81" s="136"/>
      <c r="D81" s="137"/>
    </row>
    <row r="82" spans="1:4" x14ac:dyDescent="0.25">
      <c r="A82" s="38" t="s">
        <v>11</v>
      </c>
      <c r="B82" s="3">
        <v>0.63402777777777775</v>
      </c>
      <c r="C82" s="3">
        <v>0.9472222222222223</v>
      </c>
      <c r="D82" s="39">
        <v>0.28958333333333336</v>
      </c>
    </row>
    <row r="83" spans="1:4" x14ac:dyDescent="0.25">
      <c r="A83" s="38" t="s">
        <v>12</v>
      </c>
      <c r="B83" s="3">
        <v>0.63402777777777775</v>
      </c>
      <c r="C83" s="3">
        <v>4.027777777777778E-2</v>
      </c>
      <c r="D83" s="39">
        <v>0.39999999999999997</v>
      </c>
    </row>
    <row r="84" spans="1:4" x14ac:dyDescent="0.25">
      <c r="A84" s="38" t="s">
        <v>13</v>
      </c>
      <c r="B84" s="3">
        <v>0.62777777777777777</v>
      </c>
      <c r="C84" s="3">
        <v>0.9902777777777777</v>
      </c>
      <c r="D84" s="39">
        <v>0.34583333333333338</v>
      </c>
    </row>
    <row r="85" spans="1:4" x14ac:dyDescent="0.25">
      <c r="A85" s="38" t="s">
        <v>14</v>
      </c>
      <c r="B85" s="3">
        <v>0.62777777777777777</v>
      </c>
      <c r="C85" s="3">
        <v>4.0972222222222222E-2</v>
      </c>
      <c r="D85" s="39">
        <v>0.41041666666666665</v>
      </c>
    </row>
    <row r="86" spans="1:4" x14ac:dyDescent="0.25">
      <c r="A86" s="38" t="s">
        <v>15</v>
      </c>
      <c r="B86" s="3">
        <v>0.62361111111111112</v>
      </c>
      <c r="C86" s="3">
        <v>0.95694444444444438</v>
      </c>
      <c r="D86" s="39">
        <v>0.3125</v>
      </c>
    </row>
    <row r="87" spans="1:4" x14ac:dyDescent="0.25">
      <c r="A87" s="38" t="s">
        <v>16</v>
      </c>
      <c r="B87" s="3">
        <v>0.62361111111111112</v>
      </c>
      <c r="C87" s="3">
        <v>3.1944444444444449E-2</v>
      </c>
      <c r="D87" s="39">
        <v>0.40138888888888885</v>
      </c>
    </row>
    <row r="88" spans="1:4" x14ac:dyDescent="0.25">
      <c r="A88" s="38" t="s">
        <v>17</v>
      </c>
      <c r="B88" s="3">
        <v>0.62013888888888891</v>
      </c>
      <c r="C88" s="3">
        <v>0.95763888888888893</v>
      </c>
      <c r="D88" s="39">
        <v>0.32291666666666669</v>
      </c>
    </row>
    <row r="89" spans="1:4" x14ac:dyDescent="0.25">
      <c r="A89" s="38" t="s">
        <v>18</v>
      </c>
      <c r="B89" s="3">
        <v>0.62013888888888891</v>
      </c>
      <c r="C89" s="3">
        <v>3.0555555555555555E-2</v>
      </c>
      <c r="D89" s="39">
        <v>0.40972222222222227</v>
      </c>
    </row>
    <row r="90" spans="1:4" x14ac:dyDescent="0.25">
      <c r="A90" s="38" t="s">
        <v>19</v>
      </c>
      <c r="B90" s="3">
        <v>0.61249999999999993</v>
      </c>
      <c r="C90" s="3">
        <v>0.94861111111111107</v>
      </c>
      <c r="D90" s="39">
        <v>0.30833333333333335</v>
      </c>
    </row>
    <row r="91" spans="1:4" x14ac:dyDescent="0.25">
      <c r="A91" s="38" t="s">
        <v>20</v>
      </c>
      <c r="B91" s="3">
        <v>0.61249999999999993</v>
      </c>
      <c r="C91" s="3">
        <v>3.4027777777777775E-2</v>
      </c>
      <c r="D91" s="39">
        <v>0.40902777777777777</v>
      </c>
    </row>
    <row r="92" spans="1:4" x14ac:dyDescent="0.25">
      <c r="A92" s="38" t="s">
        <v>21</v>
      </c>
      <c r="B92" s="3">
        <v>0.59097222222222223</v>
      </c>
      <c r="C92" s="3">
        <v>0.92708333333333337</v>
      </c>
      <c r="D92" s="39">
        <v>0.31597222222222221</v>
      </c>
    </row>
    <row r="93" spans="1:4" x14ac:dyDescent="0.25">
      <c r="A93" s="38" t="s">
        <v>22</v>
      </c>
      <c r="B93" s="3">
        <v>0.55069444444444449</v>
      </c>
      <c r="C93" s="3">
        <v>0.8881944444444444</v>
      </c>
      <c r="D93" s="39">
        <v>0.3430555555555555</v>
      </c>
    </row>
    <row r="94" spans="1:4" x14ac:dyDescent="0.25">
      <c r="A94" s="38" t="s">
        <v>23</v>
      </c>
      <c r="B94" s="3">
        <v>0.5444444444444444</v>
      </c>
      <c r="C94" s="3">
        <v>0.89374999999999993</v>
      </c>
      <c r="D94" s="39">
        <v>0.3215277777777778</v>
      </c>
    </row>
    <row r="95" spans="1:4" x14ac:dyDescent="0.25">
      <c r="A95" s="38" t="s">
        <v>24</v>
      </c>
      <c r="B95" s="3">
        <v>0.53402777777777777</v>
      </c>
      <c r="C95" s="3">
        <v>0.87013888888888891</v>
      </c>
      <c r="D95" s="39">
        <v>0.30208333333333331</v>
      </c>
    </row>
    <row r="96" spans="1:4" x14ac:dyDescent="0.25">
      <c r="A96" s="38" t="s">
        <v>25</v>
      </c>
      <c r="B96" s="3">
        <v>0.52916666666666667</v>
      </c>
      <c r="C96" s="3">
        <v>0.87013888888888891</v>
      </c>
      <c r="D96" s="39">
        <v>0.32222222222222224</v>
      </c>
    </row>
    <row r="97" spans="1:4" x14ac:dyDescent="0.25">
      <c r="A97" s="38" t="s">
        <v>26</v>
      </c>
      <c r="B97" s="3">
        <v>0.52222222222222225</v>
      </c>
      <c r="C97" s="3">
        <v>0.84375</v>
      </c>
      <c r="D97" s="39">
        <v>0.29930555555555555</v>
      </c>
    </row>
    <row r="98" spans="1:4" x14ac:dyDescent="0.25">
      <c r="A98" s="38" t="s">
        <v>27</v>
      </c>
      <c r="B98" s="3">
        <v>0.51250000000000007</v>
      </c>
      <c r="C98" s="3">
        <v>0.87569444444444444</v>
      </c>
      <c r="D98" s="39">
        <v>0.3298611111111111</v>
      </c>
    </row>
    <row r="99" spans="1:4" x14ac:dyDescent="0.25">
      <c r="A99" s="38" t="s">
        <v>28</v>
      </c>
      <c r="B99" s="3">
        <v>0.5131944444444444</v>
      </c>
      <c r="C99" s="3">
        <v>0.87013888888888891</v>
      </c>
      <c r="D99" s="39">
        <v>0.33611111111111108</v>
      </c>
    </row>
    <row r="100" spans="1:4" x14ac:dyDescent="0.25">
      <c r="A100" s="38" t="s">
        <v>29</v>
      </c>
      <c r="B100" s="3">
        <v>0.51041666666666663</v>
      </c>
      <c r="C100" s="3">
        <v>0.8569444444444444</v>
      </c>
      <c r="D100" s="39">
        <v>0.32708333333333334</v>
      </c>
    </row>
    <row r="101" spans="1:4" x14ac:dyDescent="0.25">
      <c r="A101" s="38" t="s">
        <v>30</v>
      </c>
      <c r="B101" s="3">
        <v>0.50902777777777775</v>
      </c>
      <c r="C101" s="3">
        <v>0.84444444444444444</v>
      </c>
      <c r="D101" s="39">
        <v>0.29652777777777778</v>
      </c>
    </row>
    <row r="102" spans="1:4" x14ac:dyDescent="0.25">
      <c r="A102" s="38" t="s">
        <v>31</v>
      </c>
      <c r="B102" s="3">
        <v>0.50208333333333333</v>
      </c>
      <c r="C102" s="3">
        <v>0.83611111111111114</v>
      </c>
      <c r="D102" s="39">
        <v>0.3347222222222222</v>
      </c>
    </row>
    <row r="103" spans="1:4" x14ac:dyDescent="0.25">
      <c r="A103" s="38" t="s">
        <v>32</v>
      </c>
      <c r="B103" s="3">
        <v>0.36249999999999999</v>
      </c>
      <c r="C103" s="3">
        <v>0.81041666666666667</v>
      </c>
      <c r="D103" s="39">
        <v>0.33124999999999999</v>
      </c>
    </row>
    <row r="104" spans="1:4" x14ac:dyDescent="0.25">
      <c r="A104" s="38" t="s">
        <v>33</v>
      </c>
      <c r="B104" s="3">
        <v>0.27777777777777779</v>
      </c>
      <c r="C104" s="3">
        <v>0.79861111111111116</v>
      </c>
      <c r="D104" s="39">
        <v>0.35000000000000003</v>
      </c>
    </row>
    <row r="105" spans="1:4" x14ac:dyDescent="0.25">
      <c r="A105" s="38" t="s">
        <v>34</v>
      </c>
      <c r="B105" s="3">
        <v>0.27499999999999997</v>
      </c>
      <c r="C105" s="3">
        <v>0.76458333333333339</v>
      </c>
      <c r="D105" s="39">
        <v>0.40208333333333335</v>
      </c>
    </row>
    <row r="106" spans="1:4" x14ac:dyDescent="0.25">
      <c r="A106" s="38" t="s">
        <v>35</v>
      </c>
      <c r="B106" s="3">
        <v>0.30972222222222223</v>
      </c>
      <c r="C106" s="3">
        <v>0.7597222222222223</v>
      </c>
      <c r="D106" s="39">
        <v>0.32916666666666666</v>
      </c>
    </row>
    <row r="107" spans="1:4" x14ac:dyDescent="0.25">
      <c r="A107" s="38" t="s">
        <v>36</v>
      </c>
      <c r="B107" s="3">
        <v>0.2638888888888889</v>
      </c>
      <c r="C107" s="3">
        <v>0.72777777777777775</v>
      </c>
      <c r="D107" s="39">
        <v>0.3527777777777778</v>
      </c>
    </row>
    <row r="108" spans="1:4" x14ac:dyDescent="0.25">
      <c r="A108" s="38" t="s">
        <v>37</v>
      </c>
      <c r="B108" s="3">
        <v>0.25972222222222224</v>
      </c>
      <c r="C108" s="3">
        <v>0.68958333333333333</v>
      </c>
      <c r="D108" s="39">
        <v>0.2951388888888889</v>
      </c>
    </row>
    <row r="109" spans="1:4" x14ac:dyDescent="0.25">
      <c r="A109" s="38" t="s">
        <v>38</v>
      </c>
      <c r="B109" s="3">
        <v>0.25138888888888888</v>
      </c>
      <c r="C109" s="3">
        <v>0.72430555555555554</v>
      </c>
      <c r="D109" s="39">
        <v>0.40972222222222227</v>
      </c>
    </row>
    <row r="110" spans="1:4" x14ac:dyDescent="0.25">
      <c r="A110" s="38" t="s">
        <v>39</v>
      </c>
      <c r="B110" s="3">
        <v>0.23611111111111113</v>
      </c>
      <c r="C110" s="3">
        <v>0.58263888888888882</v>
      </c>
      <c r="D110" s="39">
        <v>0.31666666666666665</v>
      </c>
    </row>
    <row r="111" spans="1:4" x14ac:dyDescent="0.25">
      <c r="A111" s="38" t="s">
        <v>40</v>
      </c>
      <c r="B111" s="3">
        <v>0.25625000000000003</v>
      </c>
      <c r="C111" s="3">
        <v>0.56944444444444442</v>
      </c>
      <c r="D111" s="39">
        <v>0.28472222222222221</v>
      </c>
    </row>
    <row r="112" spans="1:4" x14ac:dyDescent="0.25">
      <c r="A112" s="38" t="s">
        <v>41</v>
      </c>
      <c r="B112" s="3">
        <v>0.21805555555555556</v>
      </c>
      <c r="C112" s="3">
        <v>0.56805555555555554</v>
      </c>
      <c r="D112" s="39">
        <v>0.3125</v>
      </c>
    </row>
    <row r="113" spans="1:4" x14ac:dyDescent="0.25">
      <c r="A113" s="38" t="s">
        <v>42</v>
      </c>
      <c r="B113" s="3">
        <v>0.21666666666666667</v>
      </c>
      <c r="C113" s="3">
        <v>0.5805555555555556</v>
      </c>
      <c r="D113" s="39">
        <v>0.34027777777777773</v>
      </c>
    </row>
    <row r="114" spans="1:4" x14ac:dyDescent="0.25">
      <c r="A114" s="38" t="s">
        <v>43</v>
      </c>
      <c r="B114" s="40">
        <v>0.21666666666666667</v>
      </c>
      <c r="C114" s="3">
        <v>0.56458333333333333</v>
      </c>
      <c r="D114" s="39">
        <v>0.31666666666666665</v>
      </c>
    </row>
    <row r="115" spans="1:4" x14ac:dyDescent="0.25">
      <c r="A115" s="38" t="s">
        <v>44</v>
      </c>
      <c r="B115" s="3">
        <v>0.21527777777777779</v>
      </c>
      <c r="C115" s="3">
        <v>0.56180555555555556</v>
      </c>
      <c r="D115" s="39">
        <v>0.32291666666666669</v>
      </c>
    </row>
    <row r="116" spans="1:4" x14ac:dyDescent="0.25">
      <c r="A116" s="38" t="s">
        <v>45</v>
      </c>
      <c r="B116" s="3">
        <v>0.21458333333333335</v>
      </c>
      <c r="C116" s="3">
        <v>0.57847222222222217</v>
      </c>
      <c r="D116" s="39">
        <v>0.33680555555555558</v>
      </c>
    </row>
    <row r="117" spans="1:4" x14ac:dyDescent="0.25">
      <c r="A117" s="38" t="s">
        <v>46</v>
      </c>
      <c r="B117" s="3">
        <v>0.21458333333333335</v>
      </c>
      <c r="C117" s="3">
        <v>0.57013888888888886</v>
      </c>
      <c r="D117" s="39">
        <v>0.3263888888888889</v>
      </c>
    </row>
    <row r="118" spans="1:4" x14ac:dyDescent="0.25">
      <c r="A118" s="38" t="s">
        <v>47</v>
      </c>
      <c r="B118" s="40">
        <v>0.21458333333333335</v>
      </c>
      <c r="C118" s="3">
        <v>0.53888888888888886</v>
      </c>
      <c r="D118" s="39">
        <v>0.29722222222222222</v>
      </c>
    </row>
    <row r="119" spans="1:4" x14ac:dyDescent="0.25">
      <c r="A119" s="38" t="s">
        <v>48</v>
      </c>
      <c r="B119" s="3">
        <v>0.21458333333333335</v>
      </c>
      <c r="C119" s="3">
        <v>0.52638888888888891</v>
      </c>
      <c r="D119" s="39">
        <v>0.31180555555555556</v>
      </c>
    </row>
    <row r="120" spans="1:4" x14ac:dyDescent="0.25">
      <c r="A120" s="38" t="s">
        <v>49</v>
      </c>
      <c r="B120" s="3">
        <v>0.21388888888888891</v>
      </c>
      <c r="C120" s="3">
        <v>0.55694444444444446</v>
      </c>
      <c r="D120" s="39">
        <v>0.31458333333333333</v>
      </c>
    </row>
    <row r="121" spans="1:4" x14ac:dyDescent="0.25">
      <c r="A121" s="38" t="s">
        <v>50</v>
      </c>
      <c r="B121" s="3">
        <v>0.21180555555555555</v>
      </c>
      <c r="C121" s="3">
        <v>0.52986111111111112</v>
      </c>
      <c r="D121" s="39">
        <v>0.29236111111111113</v>
      </c>
    </row>
    <row r="122" spans="1:4" x14ac:dyDescent="0.25">
      <c r="A122" s="38" t="s">
        <v>51</v>
      </c>
      <c r="B122" s="3">
        <v>0.21111111111111111</v>
      </c>
      <c r="C122" s="3">
        <v>0.55138888888888882</v>
      </c>
      <c r="D122" s="39">
        <v>0.34027777777777773</v>
      </c>
    </row>
    <row r="123" spans="1:4" x14ac:dyDescent="0.25">
      <c r="A123" s="38" t="s">
        <v>52</v>
      </c>
      <c r="B123" s="3">
        <v>0.2076388888888889</v>
      </c>
      <c r="C123" s="3">
        <v>0.53888888888888886</v>
      </c>
      <c r="D123" s="39">
        <v>0.33124999999999999</v>
      </c>
    </row>
    <row r="124" spans="1:4" x14ac:dyDescent="0.25">
      <c r="A124" s="38" t="s">
        <v>53</v>
      </c>
      <c r="B124" s="3">
        <v>0.1986111111111111</v>
      </c>
      <c r="C124" s="3">
        <v>0.52708333333333335</v>
      </c>
      <c r="D124" s="39">
        <v>0.2986111111111111</v>
      </c>
    </row>
    <row r="125" spans="1:4" x14ac:dyDescent="0.25">
      <c r="A125" s="38" t="s">
        <v>100</v>
      </c>
      <c r="B125" s="3">
        <v>0.59097222222222223</v>
      </c>
      <c r="C125" s="3">
        <v>0.92708333333333337</v>
      </c>
      <c r="D125" s="39">
        <v>0.31597222222222221</v>
      </c>
    </row>
    <row r="126" spans="1:4" x14ac:dyDescent="0.25">
      <c r="A126" s="38" t="s">
        <v>101</v>
      </c>
      <c r="B126" s="3">
        <v>0.55069444444444449</v>
      </c>
      <c r="C126" s="3">
        <v>0.8881944444444444</v>
      </c>
      <c r="D126" s="39">
        <v>0.3430555555555555</v>
      </c>
    </row>
    <row r="127" spans="1:4" x14ac:dyDescent="0.25">
      <c r="A127" s="38" t="s">
        <v>102</v>
      </c>
      <c r="B127" s="3">
        <v>0.5444444444444444</v>
      </c>
      <c r="C127" s="3">
        <v>0.89374999999999993</v>
      </c>
      <c r="D127" s="39">
        <v>0.3215277777777778</v>
      </c>
    </row>
    <row r="128" spans="1:4" x14ac:dyDescent="0.25">
      <c r="A128" s="38" t="s">
        <v>103</v>
      </c>
      <c r="B128" s="3">
        <v>0.53402777777777777</v>
      </c>
      <c r="C128" s="3">
        <v>0.87013888888888891</v>
      </c>
      <c r="D128" s="39">
        <v>0.30208333333333331</v>
      </c>
    </row>
    <row r="129" spans="1:4" x14ac:dyDescent="0.25">
      <c r="A129" s="38" t="s">
        <v>104</v>
      </c>
      <c r="B129" s="3">
        <v>0.52916666666666667</v>
      </c>
      <c r="C129" s="3">
        <v>0.87013888888888891</v>
      </c>
      <c r="D129" s="39">
        <v>0.32222222222222224</v>
      </c>
    </row>
    <row r="130" spans="1:4" x14ac:dyDescent="0.25">
      <c r="A130" s="38" t="s">
        <v>105</v>
      </c>
      <c r="B130" s="3">
        <v>0.52222222222222225</v>
      </c>
      <c r="C130" s="3">
        <v>0.84375</v>
      </c>
      <c r="D130" s="39">
        <v>0.29930555555555555</v>
      </c>
    </row>
    <row r="131" spans="1:4" x14ac:dyDescent="0.25">
      <c r="A131" s="38" t="s">
        <v>106</v>
      </c>
      <c r="B131" s="3">
        <v>0.51250000000000007</v>
      </c>
      <c r="C131" s="3">
        <v>0.87569444444444444</v>
      </c>
      <c r="D131" s="39">
        <v>0.3298611111111111</v>
      </c>
    </row>
    <row r="132" spans="1:4" x14ac:dyDescent="0.25">
      <c r="A132" s="38" t="s">
        <v>107</v>
      </c>
      <c r="B132" s="3">
        <v>0.5131944444444444</v>
      </c>
      <c r="C132" s="3">
        <v>0.87013888888888891</v>
      </c>
      <c r="D132" s="39">
        <v>0.33611111111111108</v>
      </c>
    </row>
    <row r="133" spans="1:4" x14ac:dyDescent="0.25">
      <c r="A133" s="38" t="s">
        <v>108</v>
      </c>
      <c r="B133" s="3">
        <v>0.51041666666666663</v>
      </c>
      <c r="C133" s="3">
        <v>0.8569444444444444</v>
      </c>
      <c r="D133" s="39">
        <v>0.32708333333333334</v>
      </c>
    </row>
    <row r="134" spans="1:4" x14ac:dyDescent="0.25">
      <c r="A134" s="38" t="s">
        <v>109</v>
      </c>
      <c r="B134" s="3">
        <v>0.50902777777777775</v>
      </c>
      <c r="C134" s="3">
        <v>0.84444444444444444</v>
      </c>
      <c r="D134" s="39">
        <v>0.29652777777777778</v>
      </c>
    </row>
    <row r="135" spans="1:4" x14ac:dyDescent="0.25">
      <c r="A135" s="38" t="s">
        <v>110</v>
      </c>
      <c r="B135" s="3">
        <v>0.50208333333333333</v>
      </c>
      <c r="C135" s="3">
        <v>0.83611111111111114</v>
      </c>
      <c r="D135" s="39">
        <v>0.3347222222222222</v>
      </c>
    </row>
    <row r="136" spans="1:4" x14ac:dyDescent="0.25">
      <c r="A136" s="38" t="s">
        <v>111</v>
      </c>
      <c r="B136" s="3">
        <v>0.36249999999999999</v>
      </c>
      <c r="C136" s="3">
        <v>0.81041666666666667</v>
      </c>
      <c r="D136" s="39">
        <v>0.33124999999999999</v>
      </c>
    </row>
    <row r="137" spans="1:4" x14ac:dyDescent="0.25">
      <c r="A137" s="38" t="s">
        <v>112</v>
      </c>
      <c r="B137" s="3">
        <v>0.27777777777777779</v>
      </c>
      <c r="C137" s="3">
        <v>0.79861111111111116</v>
      </c>
      <c r="D137" s="39">
        <v>0.35000000000000003</v>
      </c>
    </row>
    <row r="138" spans="1:4" x14ac:dyDescent="0.25">
      <c r="A138" s="38" t="s">
        <v>113</v>
      </c>
      <c r="B138" s="3">
        <v>0.27499999999999997</v>
      </c>
      <c r="C138" s="3">
        <v>0.76458333333333339</v>
      </c>
      <c r="D138" s="39">
        <v>0.40208333333333335</v>
      </c>
    </row>
    <row r="139" spans="1:4" x14ac:dyDescent="0.25">
      <c r="A139" s="38" t="s">
        <v>114</v>
      </c>
      <c r="B139" s="3">
        <v>0.30972222222222223</v>
      </c>
      <c r="C139" s="3">
        <v>0.7597222222222223</v>
      </c>
      <c r="D139" s="39">
        <v>0.32916666666666666</v>
      </c>
    </row>
    <row r="140" spans="1:4" x14ac:dyDescent="0.25">
      <c r="A140" s="38" t="s">
        <v>115</v>
      </c>
      <c r="B140" s="3">
        <v>0.2638888888888889</v>
      </c>
      <c r="C140" s="3">
        <v>0.72777777777777775</v>
      </c>
      <c r="D140" s="39">
        <v>0.3527777777777778</v>
      </c>
    </row>
    <row r="141" spans="1:4" x14ac:dyDescent="0.25">
      <c r="A141" s="38" t="s">
        <v>116</v>
      </c>
      <c r="B141" s="3">
        <v>0.25972222222222224</v>
      </c>
      <c r="C141" s="3">
        <v>0.68958333333333333</v>
      </c>
      <c r="D141" s="39">
        <v>0.2951388888888889</v>
      </c>
    </row>
    <row r="142" spans="1:4" x14ac:dyDescent="0.25">
      <c r="A142" s="38" t="s">
        <v>117</v>
      </c>
      <c r="B142" s="3">
        <v>0.25138888888888888</v>
      </c>
      <c r="C142" s="3">
        <v>0.72430555555555554</v>
      </c>
      <c r="D142" s="39">
        <v>0.40972222222222227</v>
      </c>
    </row>
    <row r="143" spans="1:4" x14ac:dyDescent="0.25">
      <c r="A143" s="38" t="s">
        <v>118</v>
      </c>
      <c r="B143" s="3">
        <v>0.23611111111111113</v>
      </c>
      <c r="C143" s="3">
        <v>0.58263888888888882</v>
      </c>
      <c r="D143" s="39">
        <v>0.31666666666666665</v>
      </c>
    </row>
    <row r="144" spans="1:4" x14ac:dyDescent="0.25">
      <c r="A144" s="38" t="s">
        <v>119</v>
      </c>
      <c r="B144" s="3">
        <v>0.25625000000000003</v>
      </c>
      <c r="C144" s="3">
        <v>0.56944444444444442</v>
      </c>
      <c r="D144" s="39">
        <v>0.28472222222222221</v>
      </c>
    </row>
    <row r="145" spans="1:4" x14ac:dyDescent="0.25">
      <c r="A145" s="38" t="s">
        <v>120</v>
      </c>
      <c r="B145" s="3">
        <v>0.21805555555555556</v>
      </c>
      <c r="C145" s="3">
        <v>0.56805555555555554</v>
      </c>
      <c r="D145" s="39">
        <v>0.3125</v>
      </c>
    </row>
    <row r="146" spans="1:4" x14ac:dyDescent="0.25">
      <c r="A146" s="38" t="s">
        <v>121</v>
      </c>
      <c r="B146" s="3">
        <v>0.21666666666666667</v>
      </c>
      <c r="C146" s="3">
        <v>0.5805555555555556</v>
      </c>
      <c r="D146" s="39">
        <v>0.34027777777777773</v>
      </c>
    </row>
    <row r="147" spans="1:4" x14ac:dyDescent="0.25">
      <c r="A147" s="38" t="s">
        <v>122</v>
      </c>
      <c r="B147" s="40">
        <v>0.21666666666666667</v>
      </c>
      <c r="C147" s="3">
        <v>0.56458333333333333</v>
      </c>
      <c r="D147" s="39">
        <v>0.31666666666666665</v>
      </c>
    </row>
    <row r="148" spans="1:4" x14ac:dyDescent="0.25">
      <c r="A148" s="38" t="s">
        <v>123</v>
      </c>
      <c r="B148" s="3">
        <v>0.21527777777777779</v>
      </c>
      <c r="C148" s="3">
        <v>0.56180555555555556</v>
      </c>
      <c r="D148" s="39">
        <v>0.32291666666666669</v>
      </c>
    </row>
    <row r="149" spans="1:4" x14ac:dyDescent="0.25">
      <c r="A149" s="38" t="s">
        <v>124</v>
      </c>
      <c r="B149" s="3">
        <v>0.21458333333333335</v>
      </c>
      <c r="C149" s="3">
        <v>0.57847222222222217</v>
      </c>
      <c r="D149" s="39">
        <v>0.33680555555555558</v>
      </c>
    </row>
    <row r="150" spans="1:4" x14ac:dyDescent="0.25">
      <c r="A150" s="38" t="s">
        <v>125</v>
      </c>
      <c r="B150" s="3">
        <v>0.21458333333333335</v>
      </c>
      <c r="C150" s="3">
        <v>0.57013888888888886</v>
      </c>
      <c r="D150" s="39">
        <v>0.3263888888888889</v>
      </c>
    </row>
    <row r="151" spans="1:4" x14ac:dyDescent="0.25">
      <c r="A151" s="38" t="s">
        <v>126</v>
      </c>
      <c r="B151" s="40">
        <v>0.21458333333333335</v>
      </c>
      <c r="C151" s="3">
        <v>0.53888888888888886</v>
      </c>
      <c r="D151" s="39">
        <v>0.29722222222222222</v>
      </c>
    </row>
    <row r="152" spans="1:4" x14ac:dyDescent="0.25">
      <c r="A152" s="38" t="s">
        <v>127</v>
      </c>
      <c r="B152" s="3">
        <v>0.21458333333333335</v>
      </c>
      <c r="C152" s="3">
        <v>0.52638888888888891</v>
      </c>
      <c r="D152" s="39">
        <v>0.31180555555555556</v>
      </c>
    </row>
    <row r="153" spans="1:4" x14ac:dyDescent="0.25">
      <c r="A153" s="38" t="s">
        <v>128</v>
      </c>
      <c r="B153" s="3">
        <v>0.21388888888888891</v>
      </c>
      <c r="C153" s="3">
        <v>0.55694444444444446</v>
      </c>
      <c r="D153" s="39">
        <v>0.31458333333333333</v>
      </c>
    </row>
    <row r="154" spans="1:4" x14ac:dyDescent="0.25">
      <c r="A154" s="38" t="s">
        <v>129</v>
      </c>
      <c r="B154" s="3">
        <v>0.21180555555555555</v>
      </c>
      <c r="C154" s="3">
        <v>0.52986111111111112</v>
      </c>
      <c r="D154" s="39">
        <v>0.29236111111111113</v>
      </c>
    </row>
    <row r="155" spans="1:4" x14ac:dyDescent="0.25">
      <c r="A155" s="38" t="s">
        <v>130</v>
      </c>
      <c r="B155" s="3">
        <v>0.21111111111111111</v>
      </c>
      <c r="C155" s="3">
        <v>0.55138888888888882</v>
      </c>
      <c r="D155" s="39">
        <v>0.34027777777777773</v>
      </c>
    </row>
    <row r="156" spans="1:4" x14ac:dyDescent="0.25">
      <c r="A156" s="38" t="s">
        <v>131</v>
      </c>
      <c r="B156" s="3">
        <v>0.2076388888888889</v>
      </c>
      <c r="C156" s="3">
        <v>0.53888888888888886</v>
      </c>
      <c r="D156" s="39">
        <v>0.33124999999999999</v>
      </c>
    </row>
    <row r="157" spans="1:4" x14ac:dyDescent="0.25">
      <c r="A157" s="38" t="s">
        <v>132</v>
      </c>
      <c r="B157" s="3">
        <v>0.1986111111111111</v>
      </c>
      <c r="C157" s="3">
        <v>0.52708333333333335</v>
      </c>
      <c r="D157" s="39">
        <v>0.2986111111111111</v>
      </c>
    </row>
    <row r="158" spans="1:4" x14ac:dyDescent="0.25">
      <c r="A158" s="38" t="s">
        <v>54</v>
      </c>
      <c r="B158" s="3">
        <v>0.58333333333333337</v>
      </c>
      <c r="C158" s="3">
        <v>0.96875</v>
      </c>
      <c r="D158" s="39">
        <v>0.37847222222222227</v>
      </c>
    </row>
    <row r="159" spans="1:4" x14ac:dyDescent="0.25">
      <c r="A159" s="38" t="s">
        <v>55</v>
      </c>
      <c r="B159" s="3">
        <v>0.19791666666666666</v>
      </c>
      <c r="C159" s="3">
        <v>0.58333333333333337</v>
      </c>
      <c r="D159" s="39">
        <v>0.36458333333333331</v>
      </c>
    </row>
    <row r="160" spans="1:4" x14ac:dyDescent="0.25">
      <c r="A160" s="41" t="s">
        <v>56</v>
      </c>
      <c r="B160" s="42">
        <v>0.66319444444444442</v>
      </c>
      <c r="C160" s="42">
        <v>0.80763888888888891</v>
      </c>
      <c r="D160" s="43">
        <v>0.18611111111111112</v>
      </c>
    </row>
    <row r="161" spans="1:4" x14ac:dyDescent="0.25">
      <c r="A161" s="135" t="s">
        <v>73</v>
      </c>
      <c r="B161" s="136"/>
      <c r="C161" s="136"/>
      <c r="D161" s="137"/>
    </row>
    <row r="162" spans="1:4" x14ac:dyDescent="0.25">
      <c r="A162" s="38">
        <v>601</v>
      </c>
      <c r="B162" s="3">
        <v>0.68125000000000002</v>
      </c>
      <c r="C162" s="3">
        <v>4.0972222222222222E-2</v>
      </c>
      <c r="D162" s="44">
        <v>0.36388888888888887</v>
      </c>
    </row>
    <row r="163" spans="1:4" x14ac:dyDescent="0.25">
      <c r="A163" s="38">
        <v>602</v>
      </c>
      <c r="B163" s="3">
        <v>0.66041666666666665</v>
      </c>
      <c r="C163" s="3">
        <v>4.027777777777778E-2</v>
      </c>
      <c r="D163" s="44">
        <v>0.3833333333333333</v>
      </c>
    </row>
    <row r="164" spans="1:4" x14ac:dyDescent="0.25">
      <c r="A164" s="38">
        <v>603</v>
      </c>
      <c r="B164" s="3">
        <v>0.65972222222222221</v>
      </c>
      <c r="C164" s="3">
        <v>3.4027777777777775E-2</v>
      </c>
      <c r="D164" s="44">
        <v>0.37777777777777777</v>
      </c>
    </row>
    <row r="165" spans="1:4" x14ac:dyDescent="0.25">
      <c r="A165" s="38">
        <v>604</v>
      </c>
      <c r="B165" s="3">
        <v>0.6479166666666667</v>
      </c>
      <c r="C165" s="3">
        <v>3.1944444444444449E-2</v>
      </c>
      <c r="D165" s="44">
        <v>0.38194444444444442</v>
      </c>
    </row>
    <row r="166" spans="1:4" x14ac:dyDescent="0.25">
      <c r="A166" s="38">
        <v>605</v>
      </c>
      <c r="B166" s="3">
        <v>0.62708333333333333</v>
      </c>
      <c r="C166" s="3">
        <v>3.0555555555555555E-2</v>
      </c>
      <c r="D166" s="44">
        <v>0.40277777777777773</v>
      </c>
    </row>
    <row r="167" spans="1:4" x14ac:dyDescent="0.25">
      <c r="A167" s="38">
        <v>606</v>
      </c>
      <c r="B167" s="3">
        <v>0.60347222222222219</v>
      </c>
      <c r="C167" s="3">
        <v>0.92638888888888893</v>
      </c>
      <c r="D167" s="44">
        <v>0.30833333333333335</v>
      </c>
    </row>
    <row r="168" spans="1:4" x14ac:dyDescent="0.25">
      <c r="A168" s="38">
        <v>607</v>
      </c>
      <c r="B168" s="3">
        <v>0.56388888888888888</v>
      </c>
      <c r="C168" s="3">
        <v>0.88541666666666663</v>
      </c>
      <c r="D168" s="44">
        <v>0.29930555555555555</v>
      </c>
    </row>
    <row r="169" spans="1:4" x14ac:dyDescent="0.25">
      <c r="A169" s="38">
        <v>608</v>
      </c>
      <c r="B169" s="3">
        <v>0.52916666666666667</v>
      </c>
      <c r="C169" s="3">
        <v>0.88611111111111107</v>
      </c>
      <c r="D169" s="44">
        <v>0.33819444444444446</v>
      </c>
    </row>
    <row r="170" spans="1:4" x14ac:dyDescent="0.25">
      <c r="A170" s="38">
        <v>609</v>
      </c>
      <c r="B170" s="3">
        <v>0.45763888888888887</v>
      </c>
      <c r="C170" s="3">
        <v>0.8847222222222223</v>
      </c>
      <c r="D170" s="39">
        <v>0.38750000000000001</v>
      </c>
    </row>
    <row r="171" spans="1:4" x14ac:dyDescent="0.25">
      <c r="A171" s="38">
        <v>610</v>
      </c>
      <c r="B171" s="3">
        <v>0.40833333333333338</v>
      </c>
      <c r="C171" s="3">
        <v>0.7944444444444444</v>
      </c>
      <c r="D171" s="39">
        <v>0.32916666666666666</v>
      </c>
    </row>
    <row r="172" spans="1:4" x14ac:dyDescent="0.25">
      <c r="A172" s="38">
        <v>611</v>
      </c>
      <c r="B172" s="3">
        <v>0.27430555555555552</v>
      </c>
      <c r="C172" s="3">
        <v>0.67499999999999993</v>
      </c>
      <c r="D172" s="39">
        <v>0.32777777777777778</v>
      </c>
    </row>
    <row r="173" spans="1:4" x14ac:dyDescent="0.25">
      <c r="A173" s="38">
        <v>612</v>
      </c>
      <c r="B173" s="3">
        <v>0.26805555555555555</v>
      </c>
      <c r="C173" s="3">
        <v>0.6777777777777777</v>
      </c>
      <c r="D173" s="39">
        <v>0.34513888888888888</v>
      </c>
    </row>
    <row r="174" spans="1:4" x14ac:dyDescent="0.25">
      <c r="A174" s="38">
        <v>613</v>
      </c>
      <c r="B174" s="3">
        <v>0.26111111111111113</v>
      </c>
      <c r="C174" s="3">
        <v>0.6645833333333333</v>
      </c>
      <c r="D174" s="39">
        <v>0.37152777777777773</v>
      </c>
    </row>
    <row r="175" spans="1:4" x14ac:dyDescent="0.25">
      <c r="A175" s="38">
        <v>614</v>
      </c>
      <c r="B175" s="3">
        <v>0.25625000000000003</v>
      </c>
      <c r="C175" s="3">
        <v>0.64583333333333337</v>
      </c>
      <c r="D175" s="39">
        <v>0.36458333333333331</v>
      </c>
    </row>
    <row r="176" spans="1:4" x14ac:dyDescent="0.25">
      <c r="A176" s="38">
        <v>615</v>
      </c>
      <c r="B176" s="3">
        <v>0.25</v>
      </c>
      <c r="C176" s="3">
        <v>0.63958333333333328</v>
      </c>
      <c r="D176" s="39">
        <v>0.36805555555555558</v>
      </c>
    </row>
    <row r="177" spans="1:4" x14ac:dyDescent="0.25">
      <c r="A177" s="38">
        <v>616</v>
      </c>
      <c r="B177" s="3">
        <v>0.24861111111111112</v>
      </c>
      <c r="C177" s="3">
        <v>0.61041666666666672</v>
      </c>
      <c r="D177" s="39">
        <v>0.31111111111111112</v>
      </c>
    </row>
    <row r="178" spans="1:4" x14ac:dyDescent="0.25">
      <c r="A178" s="38">
        <v>617</v>
      </c>
      <c r="B178" s="3">
        <v>0.24444444444444446</v>
      </c>
      <c r="C178" s="3">
        <v>0.58888888888888891</v>
      </c>
      <c r="D178" s="39">
        <v>0.31388888888888888</v>
      </c>
    </row>
    <row r="179" spans="1:4" x14ac:dyDescent="0.25">
      <c r="A179" s="38">
        <v>618</v>
      </c>
      <c r="B179" s="3">
        <v>0.23958333333333334</v>
      </c>
      <c r="C179" s="3">
        <v>0.58333333333333337</v>
      </c>
      <c r="D179" s="39">
        <v>0.31875000000000003</v>
      </c>
    </row>
    <row r="180" spans="1:4" x14ac:dyDescent="0.25">
      <c r="A180" s="41">
        <v>619</v>
      </c>
      <c r="B180" s="42">
        <v>0.23263888888888887</v>
      </c>
      <c r="C180" s="42">
        <v>0.56041666666666667</v>
      </c>
      <c r="D180" s="43">
        <v>0.30694444444444441</v>
      </c>
    </row>
    <row r="181" spans="1:4" x14ac:dyDescent="0.25">
      <c r="A181" s="138" t="s">
        <v>74</v>
      </c>
      <c r="B181" s="139"/>
      <c r="C181" s="139"/>
      <c r="D181" s="140"/>
    </row>
    <row r="182" spans="1:4" x14ac:dyDescent="0.25">
      <c r="A182" s="38">
        <v>701</v>
      </c>
      <c r="B182" s="3">
        <v>0.65555555555555556</v>
      </c>
      <c r="C182" s="3">
        <v>0.95763888888888893</v>
      </c>
      <c r="D182" s="39">
        <v>0.31458333333333333</v>
      </c>
    </row>
    <row r="183" spans="1:4" x14ac:dyDescent="0.25">
      <c r="A183" s="38">
        <v>702</v>
      </c>
      <c r="B183" s="3">
        <v>0.62013888888888891</v>
      </c>
      <c r="C183" s="3">
        <v>0.95694444444444438</v>
      </c>
      <c r="D183" s="39">
        <v>0.34930555555555554</v>
      </c>
    </row>
    <row r="184" spans="1:4" x14ac:dyDescent="0.25">
      <c r="A184" s="38">
        <v>703</v>
      </c>
      <c r="B184" s="3">
        <v>0.60347222222222219</v>
      </c>
      <c r="C184" s="3">
        <v>0.94861111111111107</v>
      </c>
      <c r="D184" s="39">
        <v>0.33263888888888887</v>
      </c>
    </row>
    <row r="185" spans="1:4" x14ac:dyDescent="0.25">
      <c r="A185" s="38">
        <v>704</v>
      </c>
      <c r="B185" s="3">
        <v>0.57847222222222217</v>
      </c>
      <c r="C185" s="3">
        <v>0.9506944444444444</v>
      </c>
      <c r="D185" s="39">
        <v>0.35694444444444445</v>
      </c>
    </row>
    <row r="186" spans="1:4" x14ac:dyDescent="0.25">
      <c r="A186" s="38">
        <v>705</v>
      </c>
      <c r="B186" s="3">
        <v>0.57222222222222219</v>
      </c>
      <c r="C186" s="3">
        <v>0.9472222222222223</v>
      </c>
      <c r="D186" s="39">
        <v>0.36319444444444443</v>
      </c>
    </row>
    <row r="187" spans="1:4" x14ac:dyDescent="0.25">
      <c r="A187" s="38">
        <v>706</v>
      </c>
      <c r="B187" s="3">
        <v>0.56458333333333333</v>
      </c>
      <c r="C187" s="3">
        <v>0.92708333333333337</v>
      </c>
      <c r="D187" s="39">
        <v>0.3215277777777778</v>
      </c>
    </row>
    <row r="188" spans="1:4" x14ac:dyDescent="0.25">
      <c r="A188" s="38">
        <v>707</v>
      </c>
      <c r="B188" s="3">
        <v>0.52916666666666667</v>
      </c>
      <c r="C188" s="3">
        <v>0.8881944444444444</v>
      </c>
      <c r="D188" s="39">
        <v>0.3298611111111111</v>
      </c>
    </row>
    <row r="189" spans="1:4" x14ac:dyDescent="0.25">
      <c r="A189" s="38">
        <v>708</v>
      </c>
      <c r="B189" s="3">
        <v>0.4152777777777778</v>
      </c>
      <c r="C189" s="3">
        <v>0.8534722222222223</v>
      </c>
      <c r="D189" s="39">
        <v>0.3888888888888889</v>
      </c>
    </row>
    <row r="190" spans="1:4" x14ac:dyDescent="0.25">
      <c r="A190" s="38">
        <v>709</v>
      </c>
      <c r="B190" s="3">
        <v>0.27430555555555552</v>
      </c>
      <c r="C190" s="3">
        <v>0.81111111111111101</v>
      </c>
      <c r="D190" s="39">
        <v>0.40972222222222227</v>
      </c>
    </row>
    <row r="191" spans="1:4" x14ac:dyDescent="0.25">
      <c r="A191" s="38">
        <v>710</v>
      </c>
      <c r="B191" s="3">
        <v>0.2673611111111111</v>
      </c>
      <c r="C191" s="3">
        <v>0.64027777777777783</v>
      </c>
      <c r="D191" s="39">
        <v>0.32708333333333334</v>
      </c>
    </row>
    <row r="192" spans="1:4" x14ac:dyDescent="0.25">
      <c r="A192" s="38">
        <v>711</v>
      </c>
      <c r="B192" s="3">
        <v>0.26111111111111113</v>
      </c>
      <c r="C192" s="3">
        <v>0.61041666666666672</v>
      </c>
      <c r="D192" s="39">
        <v>0.32222222222222224</v>
      </c>
    </row>
    <row r="193" spans="1:4" x14ac:dyDescent="0.25">
      <c r="A193" s="38">
        <v>712</v>
      </c>
      <c r="B193" s="3">
        <v>0.24722222222222223</v>
      </c>
      <c r="C193" s="3">
        <v>0.60972222222222217</v>
      </c>
      <c r="D193" s="39">
        <v>0.33819444444444446</v>
      </c>
    </row>
    <row r="194" spans="1:4" x14ac:dyDescent="0.25">
      <c r="A194" s="38">
        <v>713</v>
      </c>
      <c r="B194" s="3">
        <v>0.24861111111111112</v>
      </c>
      <c r="C194" s="3">
        <v>0.59166666666666667</v>
      </c>
      <c r="D194" s="39">
        <v>0.3125</v>
      </c>
    </row>
    <row r="195" spans="1:4" x14ac:dyDescent="0.25">
      <c r="A195" s="38">
        <v>714</v>
      </c>
      <c r="B195" s="3">
        <v>0.24444444444444446</v>
      </c>
      <c r="C195" s="3">
        <v>0.58124999999999993</v>
      </c>
      <c r="D195" s="39">
        <v>0.31458333333333333</v>
      </c>
    </row>
    <row r="196" spans="1:4" x14ac:dyDescent="0.25">
      <c r="A196" s="38">
        <v>715</v>
      </c>
      <c r="B196" s="3">
        <v>0.23958333333333334</v>
      </c>
      <c r="C196" s="3">
        <v>0.5708333333333333</v>
      </c>
      <c r="D196" s="39">
        <v>0.30624999999999997</v>
      </c>
    </row>
    <row r="197" spans="1:4" x14ac:dyDescent="0.25">
      <c r="A197" s="41">
        <v>716</v>
      </c>
      <c r="B197" s="42">
        <v>0.23263888888888887</v>
      </c>
      <c r="C197" s="42">
        <v>0.54999999999999993</v>
      </c>
      <c r="D197" s="43">
        <v>0.31736111111111115</v>
      </c>
    </row>
    <row r="198" spans="1:4" x14ac:dyDescent="0.25">
      <c r="A198" s="135" t="s">
        <v>75</v>
      </c>
      <c r="B198" s="136"/>
      <c r="C198" s="136"/>
      <c r="D198" s="137"/>
    </row>
    <row r="199" spans="1:4" x14ac:dyDescent="0.25">
      <c r="A199" s="38">
        <v>190</v>
      </c>
      <c r="B199" s="3">
        <v>0.59166666666666667</v>
      </c>
      <c r="C199" s="3">
        <v>0.91666666666666663</v>
      </c>
      <c r="D199" s="39">
        <v>0.30972222222222223</v>
      </c>
    </row>
    <row r="200" spans="1:4" x14ac:dyDescent="0.25">
      <c r="A200" s="38">
        <v>590</v>
      </c>
      <c r="B200" s="3">
        <v>0.61597222222222225</v>
      </c>
      <c r="C200" s="3">
        <v>0.91666666666666663</v>
      </c>
      <c r="D200" s="39">
        <v>0.28541666666666665</v>
      </c>
    </row>
    <row r="201" spans="1:4" x14ac:dyDescent="0.25">
      <c r="A201" s="38">
        <v>191</v>
      </c>
      <c r="B201" s="3">
        <v>0.58472222222222225</v>
      </c>
      <c r="C201" s="3">
        <v>0.89583333333333337</v>
      </c>
      <c r="D201" s="39">
        <v>0.29097222222222224</v>
      </c>
    </row>
    <row r="202" spans="1:4" x14ac:dyDescent="0.25">
      <c r="A202" s="38">
        <v>192</v>
      </c>
      <c r="B202" s="3">
        <v>0.54305555555555551</v>
      </c>
      <c r="C202" s="3">
        <v>0.85486111111111107</v>
      </c>
      <c r="D202" s="39">
        <v>0.28333333333333333</v>
      </c>
    </row>
    <row r="203" spans="1:4" x14ac:dyDescent="0.25">
      <c r="A203" s="38">
        <v>193</v>
      </c>
      <c r="B203" s="3">
        <v>0.53263888888888888</v>
      </c>
      <c r="C203" s="3">
        <v>0.84722222222222221</v>
      </c>
      <c r="D203" s="39">
        <v>0.31597222222222221</v>
      </c>
    </row>
    <row r="204" spans="1:4" x14ac:dyDescent="0.25">
      <c r="A204" s="38">
        <v>194</v>
      </c>
      <c r="B204" s="3">
        <v>0.29166666666666669</v>
      </c>
      <c r="C204" s="3">
        <v>0.83263888888888893</v>
      </c>
      <c r="D204" s="39">
        <v>0.34097222222222223</v>
      </c>
    </row>
    <row r="205" spans="1:4" x14ac:dyDescent="0.25">
      <c r="A205" s="38">
        <v>195</v>
      </c>
      <c r="B205" s="3">
        <v>0.23750000000000002</v>
      </c>
      <c r="C205" s="3">
        <v>0.76388888888888884</v>
      </c>
      <c r="D205" s="39">
        <v>0.38541666666666669</v>
      </c>
    </row>
    <row r="206" spans="1:4" x14ac:dyDescent="0.25">
      <c r="A206" s="38">
        <v>196</v>
      </c>
      <c r="B206" s="3">
        <v>0.23611111111111113</v>
      </c>
      <c r="C206" s="3">
        <v>0.58819444444444446</v>
      </c>
      <c r="D206" s="39">
        <v>0.29722222222222222</v>
      </c>
    </row>
    <row r="207" spans="1:4" x14ac:dyDescent="0.25">
      <c r="A207" s="38">
        <v>197</v>
      </c>
      <c r="B207" s="3">
        <v>0.21666666666666667</v>
      </c>
      <c r="C207" s="3">
        <v>0.58750000000000002</v>
      </c>
      <c r="D207" s="39">
        <v>0.37083333333333335</v>
      </c>
    </row>
    <row r="208" spans="1:4" x14ac:dyDescent="0.25">
      <c r="A208" s="38">
        <v>198</v>
      </c>
      <c r="B208" s="3">
        <v>0.20694444444444446</v>
      </c>
      <c r="C208" s="3">
        <v>0.55138888888888882</v>
      </c>
      <c r="D208" s="39">
        <v>0.3444444444444445</v>
      </c>
    </row>
    <row r="209" spans="1:4" x14ac:dyDescent="0.25">
      <c r="A209" s="41">
        <v>199</v>
      </c>
      <c r="B209" s="42">
        <v>0.20277777777777781</v>
      </c>
      <c r="C209" s="42">
        <v>0.5444444444444444</v>
      </c>
      <c r="D209" s="43">
        <v>0.29791666666666666</v>
      </c>
    </row>
    <row r="210" spans="1:4" x14ac:dyDescent="0.25">
      <c r="A210" s="135" t="s">
        <v>76</v>
      </c>
      <c r="B210" s="136"/>
      <c r="C210" s="136"/>
      <c r="D210" s="137"/>
    </row>
    <row r="211" spans="1:4" x14ac:dyDescent="0.25">
      <c r="A211" s="38">
        <v>390</v>
      </c>
      <c r="B211" s="3">
        <v>0.59166666666666667</v>
      </c>
      <c r="C211" s="3">
        <v>0.91666666666666663</v>
      </c>
      <c r="D211" s="39">
        <v>0.30972222222222223</v>
      </c>
    </row>
    <row r="212" spans="1:4" x14ac:dyDescent="0.25">
      <c r="A212" s="38">
        <v>391</v>
      </c>
      <c r="B212" s="3">
        <v>0.58472222222222225</v>
      </c>
      <c r="C212" s="3">
        <v>0.89583333333333337</v>
      </c>
      <c r="D212" s="39">
        <v>0.29097222222222224</v>
      </c>
    </row>
    <row r="213" spans="1:4" x14ac:dyDescent="0.25">
      <c r="A213" s="38">
        <v>392</v>
      </c>
      <c r="B213" s="3">
        <v>0.54305555555555551</v>
      </c>
      <c r="C213" s="3">
        <v>0.85486111111111107</v>
      </c>
      <c r="D213" s="39">
        <v>0.28263888888888888</v>
      </c>
    </row>
    <row r="214" spans="1:4" x14ac:dyDescent="0.25">
      <c r="A214" s="38">
        <v>393</v>
      </c>
      <c r="B214" s="3">
        <v>0.53263888888888888</v>
      </c>
      <c r="C214" s="3">
        <v>0.84722222222222221</v>
      </c>
      <c r="D214" s="39">
        <v>0.29305555555555557</v>
      </c>
    </row>
    <row r="215" spans="1:4" x14ac:dyDescent="0.25">
      <c r="A215" s="38">
        <v>394</v>
      </c>
      <c r="B215" s="3">
        <v>0.29166666666666669</v>
      </c>
      <c r="C215" s="3">
        <v>0.83263888888888893</v>
      </c>
      <c r="D215" s="39">
        <v>0.34097222222222223</v>
      </c>
    </row>
    <row r="216" spans="1:4" x14ac:dyDescent="0.25">
      <c r="A216" s="38">
        <v>395</v>
      </c>
      <c r="B216" s="3">
        <v>0.23750000000000002</v>
      </c>
      <c r="C216" s="3">
        <v>0.76388888888888884</v>
      </c>
      <c r="D216" s="39">
        <v>0.33680555555555558</v>
      </c>
    </row>
    <row r="217" spans="1:4" x14ac:dyDescent="0.25">
      <c r="A217" s="38">
        <v>396</v>
      </c>
      <c r="B217" s="3">
        <v>0.23611111111111113</v>
      </c>
      <c r="C217" s="3">
        <v>0.58819444444444446</v>
      </c>
      <c r="D217" s="39">
        <v>0.29722222222222222</v>
      </c>
    </row>
    <row r="218" spans="1:4" x14ac:dyDescent="0.25">
      <c r="A218" s="38">
        <v>397</v>
      </c>
      <c r="B218" s="3">
        <v>0.21666666666666667</v>
      </c>
      <c r="C218" s="3">
        <v>0.58750000000000002</v>
      </c>
      <c r="D218" s="39">
        <v>0.37083333333333335</v>
      </c>
    </row>
    <row r="219" spans="1:4" x14ac:dyDescent="0.25">
      <c r="A219" s="38">
        <v>398</v>
      </c>
      <c r="B219" s="3">
        <v>0.20694444444444446</v>
      </c>
      <c r="C219" s="3">
        <v>0.55138888888888882</v>
      </c>
      <c r="D219" s="39">
        <v>0.3444444444444445</v>
      </c>
    </row>
    <row r="220" spans="1:4" x14ac:dyDescent="0.25">
      <c r="A220" s="41">
        <v>399</v>
      </c>
      <c r="B220" s="42">
        <v>0.20277777777777781</v>
      </c>
      <c r="C220" s="42">
        <v>0.5444444444444444</v>
      </c>
      <c r="D220" s="43">
        <v>0.29791666666666666</v>
      </c>
    </row>
    <row r="221" spans="1:4" x14ac:dyDescent="0.25">
      <c r="A221" s="135" t="s">
        <v>77</v>
      </c>
      <c r="B221" s="136"/>
      <c r="C221" s="136"/>
      <c r="D221" s="137"/>
    </row>
    <row r="222" spans="1:4" x14ac:dyDescent="0.25">
      <c r="A222" s="38">
        <v>690</v>
      </c>
      <c r="B222" s="3">
        <v>0.37916666666666665</v>
      </c>
      <c r="C222" s="3">
        <v>0.75069444444444444</v>
      </c>
      <c r="D222" s="39">
        <v>0.3298611111111111</v>
      </c>
    </row>
    <row r="223" spans="1:4" x14ac:dyDescent="0.25">
      <c r="A223" s="38">
        <v>691</v>
      </c>
      <c r="B223" s="3">
        <v>0.45624999999999999</v>
      </c>
      <c r="C223" s="3">
        <v>0.875</v>
      </c>
      <c r="D223" s="39">
        <v>0.37013888888888885</v>
      </c>
    </row>
    <row r="224" spans="1:4" x14ac:dyDescent="0.25">
      <c r="A224" s="38">
        <v>692</v>
      </c>
      <c r="B224" s="3">
        <v>0.29583333333333334</v>
      </c>
      <c r="C224" s="3">
        <v>0.78402777777777777</v>
      </c>
      <c r="D224" s="39">
        <v>0.3444444444444445</v>
      </c>
    </row>
    <row r="225" spans="1:4" x14ac:dyDescent="0.25">
      <c r="A225" s="41">
        <v>693</v>
      </c>
      <c r="B225" s="42">
        <v>0.24791666666666667</v>
      </c>
      <c r="C225" s="42">
        <v>0.58333333333333337</v>
      </c>
      <c r="D225" s="43">
        <v>0.30902777777777779</v>
      </c>
    </row>
    <row r="226" spans="1:4" x14ac:dyDescent="0.25">
      <c r="A226" s="135" t="s">
        <v>78</v>
      </c>
      <c r="B226" s="136"/>
      <c r="C226" s="136"/>
      <c r="D226" s="137"/>
    </row>
    <row r="227" spans="1:4" x14ac:dyDescent="0.25">
      <c r="A227" s="38">
        <v>791</v>
      </c>
      <c r="B227" s="3">
        <v>0.45624999999999999</v>
      </c>
      <c r="C227" s="3">
        <v>0.875</v>
      </c>
      <c r="D227" s="39">
        <v>0.37013888888888885</v>
      </c>
    </row>
    <row r="228" spans="1:4" x14ac:dyDescent="0.25">
      <c r="A228" s="38">
        <v>792</v>
      </c>
      <c r="B228" s="3">
        <v>0.29583333333333334</v>
      </c>
      <c r="C228" s="3">
        <v>0.78402777777777777</v>
      </c>
      <c r="D228" s="39">
        <v>0.3444444444444445</v>
      </c>
    </row>
    <row r="229" spans="1:4" x14ac:dyDescent="0.25">
      <c r="A229" s="41">
        <v>793</v>
      </c>
      <c r="B229" s="42">
        <v>0.24791666666666667</v>
      </c>
      <c r="C229" s="42">
        <v>0.58333333333333337</v>
      </c>
      <c r="D229" s="43">
        <v>0.30902777777777779</v>
      </c>
    </row>
    <row r="230" spans="1:4" x14ac:dyDescent="0.25">
      <c r="A230" s="135" t="s">
        <v>79</v>
      </c>
      <c r="B230" s="136"/>
      <c r="C230" s="136"/>
      <c r="D230" s="137"/>
    </row>
    <row r="231" spans="1:4" x14ac:dyDescent="0.25">
      <c r="A231" s="38" t="s">
        <v>80</v>
      </c>
      <c r="B231" s="3">
        <v>0.59166666666666667</v>
      </c>
      <c r="C231" s="3">
        <v>0.91666666666666663</v>
      </c>
      <c r="D231" s="39">
        <v>0.30972222222222223</v>
      </c>
    </row>
    <row r="232" spans="1:4" x14ac:dyDescent="0.25">
      <c r="A232" s="38" t="s">
        <v>81</v>
      </c>
      <c r="B232" s="3">
        <v>0.61597222222222225</v>
      </c>
      <c r="C232" s="3">
        <v>0.91666666666666663</v>
      </c>
      <c r="D232" s="39">
        <v>0.28541666666666665</v>
      </c>
    </row>
    <row r="233" spans="1:4" x14ac:dyDescent="0.25">
      <c r="A233" s="38" t="s">
        <v>82</v>
      </c>
      <c r="B233" s="3">
        <v>0.58472222222222225</v>
      </c>
      <c r="C233" s="3">
        <v>0.89583333333333337</v>
      </c>
      <c r="D233" s="39">
        <v>0.29097222222222224</v>
      </c>
    </row>
    <row r="234" spans="1:4" x14ac:dyDescent="0.25">
      <c r="A234" s="38" t="s">
        <v>83</v>
      </c>
      <c r="B234" s="3">
        <v>0.54305555555555551</v>
      </c>
      <c r="C234" s="3">
        <v>0.84930555555555554</v>
      </c>
      <c r="D234" s="39">
        <v>0.28125</v>
      </c>
    </row>
    <row r="235" spans="1:4" x14ac:dyDescent="0.25">
      <c r="A235" s="38" t="s">
        <v>84</v>
      </c>
      <c r="B235" s="3">
        <v>0.53263888888888888</v>
      </c>
      <c r="C235" s="3">
        <v>0.84722222222222221</v>
      </c>
      <c r="D235" s="39">
        <v>0.28402777777777777</v>
      </c>
    </row>
    <row r="236" spans="1:4" x14ac:dyDescent="0.25">
      <c r="A236" s="38" t="s">
        <v>85</v>
      </c>
      <c r="B236" s="3">
        <v>0.53125</v>
      </c>
      <c r="C236" s="3">
        <v>0.83819444444444446</v>
      </c>
      <c r="D236" s="39">
        <v>0.28541666666666665</v>
      </c>
    </row>
    <row r="237" spans="1:4" x14ac:dyDescent="0.25">
      <c r="A237" s="38" t="s">
        <v>86</v>
      </c>
      <c r="B237" s="3">
        <v>0.23750000000000002</v>
      </c>
      <c r="C237" s="3">
        <v>0.76388888888888884</v>
      </c>
      <c r="D237" s="39">
        <v>0.34722222222222227</v>
      </c>
    </row>
    <row r="238" spans="1:4" x14ac:dyDescent="0.25">
      <c r="A238" s="38" t="s">
        <v>87</v>
      </c>
      <c r="B238" s="3">
        <v>0.23611111111111113</v>
      </c>
      <c r="C238" s="3">
        <v>0.53611111111111109</v>
      </c>
      <c r="D238" s="39">
        <v>0.28194444444444444</v>
      </c>
    </row>
    <row r="239" spans="1:4" x14ac:dyDescent="0.25">
      <c r="A239" s="38" t="s">
        <v>88</v>
      </c>
      <c r="B239" s="3">
        <v>0.21666666666666667</v>
      </c>
      <c r="C239" s="3">
        <v>0.58750000000000002</v>
      </c>
      <c r="D239" s="39">
        <v>0.32916666666666666</v>
      </c>
    </row>
    <row r="240" spans="1:4" x14ac:dyDescent="0.25">
      <c r="A240" s="38" t="s">
        <v>89</v>
      </c>
      <c r="B240" s="3">
        <v>0.20694444444444446</v>
      </c>
      <c r="C240" s="3">
        <v>0.55138888888888882</v>
      </c>
      <c r="D240" s="39">
        <v>0.3444444444444445</v>
      </c>
    </row>
    <row r="241" spans="1:4" x14ac:dyDescent="0.25">
      <c r="A241" s="38" t="s">
        <v>90</v>
      </c>
      <c r="B241" s="3">
        <v>0.20277777777777781</v>
      </c>
      <c r="C241" s="3">
        <v>0.5444444444444444</v>
      </c>
      <c r="D241" s="39">
        <v>0.29791666666666666</v>
      </c>
    </row>
    <row r="242" spans="1:4" x14ac:dyDescent="0.25">
      <c r="A242" s="135" t="s">
        <v>95</v>
      </c>
      <c r="B242" s="136"/>
      <c r="C242" s="136"/>
      <c r="D242" s="137"/>
    </row>
    <row r="243" spans="1:4" x14ac:dyDescent="0.25">
      <c r="A243" s="46" t="s">
        <v>91</v>
      </c>
      <c r="B243" s="47">
        <v>0.26874999999999999</v>
      </c>
      <c r="C243" s="47">
        <v>0.76041666666666663</v>
      </c>
      <c r="D243" s="48">
        <v>0.31597222222222221</v>
      </c>
    </row>
    <row r="244" spans="1:4" x14ac:dyDescent="0.25">
      <c r="A244" s="46" t="s">
        <v>92</v>
      </c>
      <c r="B244" s="47">
        <v>0.5180555555555556</v>
      </c>
      <c r="C244" s="47">
        <v>0.84583333333333333</v>
      </c>
      <c r="D244" s="48">
        <v>0.30069444444444443</v>
      </c>
    </row>
    <row r="245" spans="1:4" x14ac:dyDescent="0.25">
      <c r="A245" s="46" t="s">
        <v>93</v>
      </c>
      <c r="B245" s="47">
        <v>0.22430555555555556</v>
      </c>
      <c r="C245" s="47">
        <v>0.51874999999999993</v>
      </c>
      <c r="D245" s="48">
        <v>0.30138888888888887</v>
      </c>
    </row>
    <row r="246" spans="1:4" x14ac:dyDescent="0.25">
      <c r="A246" s="46" t="s">
        <v>94</v>
      </c>
      <c r="B246" s="47">
        <v>0.22916666666666666</v>
      </c>
      <c r="C246" s="47">
        <v>0.69652777777777775</v>
      </c>
      <c r="D246" s="48">
        <v>0.29930555555555555</v>
      </c>
    </row>
    <row r="247" spans="1:4" x14ac:dyDescent="0.25">
      <c r="A247" s="135" t="s">
        <v>96</v>
      </c>
      <c r="B247" s="136"/>
      <c r="C247" s="136"/>
      <c r="D247" s="137"/>
    </row>
    <row r="248" spans="1:4" x14ac:dyDescent="0.25">
      <c r="A248" s="46">
        <v>343</v>
      </c>
      <c r="B248" s="47">
        <v>0.22916666666666666</v>
      </c>
      <c r="C248" s="47">
        <v>0.53263888888888888</v>
      </c>
      <c r="D248" s="48">
        <v>0.1763888888888889</v>
      </c>
    </row>
    <row r="249" spans="1:4" x14ac:dyDescent="0.25">
      <c r="A249" s="135" t="s">
        <v>97</v>
      </c>
      <c r="B249" s="136"/>
      <c r="C249" s="136"/>
      <c r="D249" s="137"/>
    </row>
    <row r="250" spans="1:4" x14ac:dyDescent="0.25">
      <c r="A250" s="46">
        <v>641</v>
      </c>
      <c r="B250" s="47">
        <v>0.32430555555555557</v>
      </c>
      <c r="C250" s="47">
        <v>0.78055555555555556</v>
      </c>
      <c r="D250" s="48">
        <v>0.39444444444444443</v>
      </c>
    </row>
    <row r="251" spans="1:4" x14ac:dyDescent="0.25">
      <c r="A251" s="49">
        <v>741</v>
      </c>
      <c r="B251" s="50">
        <v>0.32430555555555557</v>
      </c>
      <c r="C251" s="50">
        <v>0.78055555555555556</v>
      </c>
      <c r="D251" s="51">
        <v>0.39444444444444443</v>
      </c>
    </row>
    <row r="252" spans="1:4" x14ac:dyDescent="0.25">
      <c r="A252" s="135" t="s">
        <v>98</v>
      </c>
      <c r="B252" s="136"/>
      <c r="C252" s="136"/>
      <c r="D252" s="137"/>
    </row>
    <row r="253" spans="1:4" x14ac:dyDescent="0.25">
      <c r="A253" s="46">
        <v>181</v>
      </c>
      <c r="B253" s="47">
        <v>0.29375000000000001</v>
      </c>
      <c r="C253" s="47">
        <v>0.64583333333333337</v>
      </c>
      <c r="D253" s="48">
        <v>0.28958333333333336</v>
      </c>
    </row>
    <row r="254" spans="1:4" x14ac:dyDescent="0.25">
      <c r="A254" s="46">
        <v>182</v>
      </c>
      <c r="B254" s="47">
        <v>0.29166666666666669</v>
      </c>
      <c r="C254" s="47">
        <v>0.67569444444444438</v>
      </c>
      <c r="D254" s="48">
        <v>0.33888888888888885</v>
      </c>
    </row>
    <row r="255" spans="1:4" x14ac:dyDescent="0.25">
      <c r="A255" s="46">
        <v>183</v>
      </c>
      <c r="B255" s="47">
        <v>0.2986111111111111</v>
      </c>
      <c r="C255" s="47">
        <v>0.64583333333333337</v>
      </c>
      <c r="D255" s="48">
        <v>0.2986111111111111</v>
      </c>
    </row>
    <row r="256" spans="1:4" x14ac:dyDescent="0.25">
      <c r="A256" s="46">
        <v>184</v>
      </c>
      <c r="B256" s="47">
        <v>0.3125</v>
      </c>
      <c r="C256" s="47">
        <v>0.65277777777777779</v>
      </c>
      <c r="D256" s="48">
        <v>0.29166666666666669</v>
      </c>
    </row>
    <row r="257" spans="1:4" x14ac:dyDescent="0.25">
      <c r="A257" s="135" t="s">
        <v>99</v>
      </c>
      <c r="B257" s="136"/>
      <c r="C257" s="136"/>
      <c r="D257" s="137"/>
    </row>
    <row r="258" spans="1:4" x14ac:dyDescent="0.25">
      <c r="A258" s="46">
        <v>381</v>
      </c>
      <c r="B258" s="47">
        <v>0.29375000000000001</v>
      </c>
      <c r="C258" s="47">
        <v>0.50208333333333333</v>
      </c>
      <c r="D258" s="48">
        <v>0.1875</v>
      </c>
    </row>
    <row r="259" spans="1:4" x14ac:dyDescent="0.25">
      <c r="A259" s="46">
        <v>382</v>
      </c>
      <c r="B259" s="47">
        <v>0.29166666666666669</v>
      </c>
      <c r="C259" s="47">
        <v>0.51250000000000007</v>
      </c>
      <c r="D259" s="48">
        <v>0.19999999999999998</v>
      </c>
    </row>
    <row r="260" spans="1:4" x14ac:dyDescent="0.25">
      <c r="A260" s="46">
        <v>383</v>
      </c>
      <c r="B260" s="47">
        <v>0.2986111111111111</v>
      </c>
      <c r="C260" s="47">
        <v>0.50902777777777775</v>
      </c>
      <c r="D260" s="48">
        <v>0.18958333333333333</v>
      </c>
    </row>
    <row r="261" spans="1:4" x14ac:dyDescent="0.25">
      <c r="A261" s="49">
        <v>384</v>
      </c>
      <c r="B261" s="50">
        <v>0.3125</v>
      </c>
      <c r="C261" s="50">
        <v>0.50902777777777775</v>
      </c>
      <c r="D261" s="51">
        <v>0.17569444444444446</v>
      </c>
    </row>
    <row r="262" spans="1:4" x14ac:dyDescent="0.25">
      <c r="A262" s="45">
        <v>0</v>
      </c>
      <c r="B262" s="52" t="s">
        <v>133</v>
      </c>
      <c r="C262" s="52" t="s">
        <v>133</v>
      </c>
      <c r="D262" s="53" t="s">
        <v>133</v>
      </c>
    </row>
    <row r="263" spans="1:4" x14ac:dyDescent="0.25">
      <c r="A263" s="38" t="s">
        <v>137</v>
      </c>
      <c r="B263" s="3" t="s">
        <v>133</v>
      </c>
      <c r="C263" s="3" t="s">
        <v>133</v>
      </c>
      <c r="D263" s="39" t="s">
        <v>133</v>
      </c>
    </row>
    <row r="264" spans="1:4" x14ac:dyDescent="0.25">
      <c r="A264" s="38" t="s">
        <v>57</v>
      </c>
      <c r="B264" s="3" t="s">
        <v>133</v>
      </c>
      <c r="C264" s="3" t="s">
        <v>133</v>
      </c>
      <c r="D264" s="39" t="s">
        <v>133</v>
      </c>
    </row>
    <row r="265" spans="1:4" x14ac:dyDescent="0.25">
      <c r="A265" s="38" t="s">
        <v>9</v>
      </c>
      <c r="B265" s="3" t="s">
        <v>133</v>
      </c>
      <c r="C265" s="3" t="s">
        <v>133</v>
      </c>
      <c r="D265" s="39">
        <v>0.28472222222222221</v>
      </c>
    </row>
    <row r="266" spans="1:4" x14ac:dyDescent="0.25">
      <c r="A266" s="38" t="s">
        <v>7</v>
      </c>
      <c r="B266" s="3" t="s">
        <v>133</v>
      </c>
      <c r="C266" s="3" t="s">
        <v>133</v>
      </c>
      <c r="D266" s="39" t="s">
        <v>133</v>
      </c>
    </row>
    <row r="267" spans="1:4" x14ac:dyDescent="0.25">
      <c r="A267" s="38" t="s">
        <v>135</v>
      </c>
      <c r="B267" s="40" t="s">
        <v>58</v>
      </c>
      <c r="C267" s="64" t="s">
        <v>58</v>
      </c>
      <c r="D267" s="63">
        <v>0.28472222222222221</v>
      </c>
    </row>
    <row r="268" spans="1:4" x14ac:dyDescent="0.25">
      <c r="A268" s="41" t="s">
        <v>8</v>
      </c>
      <c r="B268" s="54" t="s">
        <v>58</v>
      </c>
      <c r="C268" s="55" t="s">
        <v>58</v>
      </c>
      <c r="D268" s="56" t="s">
        <v>58</v>
      </c>
    </row>
  </sheetData>
  <mergeCells count="14">
    <mergeCell ref="A210:D210"/>
    <mergeCell ref="A221:D221"/>
    <mergeCell ref="A226:D226"/>
    <mergeCell ref="A1:D1"/>
    <mergeCell ref="A81:D81"/>
    <mergeCell ref="A161:D161"/>
    <mergeCell ref="A181:D181"/>
    <mergeCell ref="A198:D198"/>
    <mergeCell ref="A257:D257"/>
    <mergeCell ref="A230:D230"/>
    <mergeCell ref="A242:D242"/>
    <mergeCell ref="A247:D247"/>
    <mergeCell ref="A249:D249"/>
    <mergeCell ref="A252:D252"/>
  </mergeCells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N°H.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JCB40</cp:lastModifiedBy>
  <cp:lastPrinted>2023-09-14T11:29:38Z</cp:lastPrinted>
  <dcterms:created xsi:type="dcterms:W3CDTF">2023-07-13T09:09:50Z</dcterms:created>
  <dcterms:modified xsi:type="dcterms:W3CDTF">2023-09-24T20:07:25Z</dcterms:modified>
</cp:coreProperties>
</file>