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DF42E63-EA68-4AB8-8A3C-1F7E3196F496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Inscriptions" sheetId="1" r:id="rId1"/>
    <sheet name="Inscriptions (masqué)" sheetId="5" r:id="rId2"/>
    <sheet name="Tablea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5" l="1"/>
  <c r="D3" i="5"/>
  <c r="F3" i="5" s="1"/>
  <c r="E3" i="5"/>
  <c r="C4" i="5"/>
  <c r="D4" i="5"/>
  <c r="E4" i="5"/>
  <c r="C5" i="5"/>
  <c r="D5" i="5"/>
  <c r="E5" i="5"/>
  <c r="C6" i="5"/>
  <c r="D6" i="5"/>
  <c r="E6" i="5"/>
  <c r="C7" i="5"/>
  <c r="D7" i="5"/>
  <c r="F7" i="5" s="1"/>
  <c r="E7" i="5"/>
  <c r="C8" i="5"/>
  <c r="D8" i="5"/>
  <c r="E8" i="5"/>
  <c r="C9" i="5"/>
  <c r="D9" i="5"/>
  <c r="E9" i="5"/>
  <c r="C10" i="5"/>
  <c r="D10" i="5"/>
  <c r="E10" i="5"/>
  <c r="C11" i="5"/>
  <c r="D11" i="5"/>
  <c r="F11" i="5" s="1"/>
  <c r="E11" i="5"/>
  <c r="C12" i="5"/>
  <c r="D12" i="5"/>
  <c r="E12" i="5"/>
  <c r="C13" i="5"/>
  <c r="D13" i="5"/>
  <c r="E13" i="5"/>
  <c r="C14" i="5"/>
  <c r="D14" i="5"/>
  <c r="E14" i="5"/>
  <c r="C15" i="5"/>
  <c r="D15" i="5"/>
  <c r="F15" i="5" s="1"/>
  <c r="E15" i="5"/>
  <c r="C16" i="5"/>
  <c r="D16" i="5"/>
  <c r="E16" i="5"/>
  <c r="C17" i="5"/>
  <c r="D17" i="5"/>
  <c r="E17" i="5"/>
  <c r="C18" i="5"/>
  <c r="D18" i="5"/>
  <c r="E18" i="5"/>
  <c r="C19" i="5"/>
  <c r="D19" i="5"/>
  <c r="F19" i="5" s="1"/>
  <c r="E19" i="5"/>
  <c r="C20" i="5"/>
  <c r="D20" i="5"/>
  <c r="E20" i="5"/>
  <c r="C21" i="5"/>
  <c r="D21" i="5"/>
  <c r="E21" i="5"/>
  <c r="C22" i="5"/>
  <c r="D22" i="5"/>
  <c r="E22" i="5"/>
  <c r="C23" i="5"/>
  <c r="D23" i="5"/>
  <c r="F23" i="5" s="1"/>
  <c r="E23" i="5"/>
  <c r="C24" i="5"/>
  <c r="D24" i="5"/>
  <c r="E24" i="5"/>
  <c r="C25" i="5"/>
  <c r="D25" i="5"/>
  <c r="E25" i="5"/>
  <c r="C26" i="5"/>
  <c r="D26" i="5"/>
  <c r="E26" i="5"/>
  <c r="C27" i="5"/>
  <c r="D27" i="5"/>
  <c r="F27" i="5" s="1"/>
  <c r="E27" i="5"/>
  <c r="C28" i="5"/>
  <c r="D28" i="5"/>
  <c r="E28" i="5"/>
  <c r="C29" i="5"/>
  <c r="D29" i="5"/>
  <c r="E29" i="5"/>
  <c r="C30" i="5"/>
  <c r="D30" i="5"/>
  <c r="E30" i="5"/>
  <c r="C31" i="5"/>
  <c r="D31" i="5"/>
  <c r="F31" i="5" s="1"/>
  <c r="E31" i="5"/>
  <c r="C32" i="5"/>
  <c r="D32" i="5"/>
  <c r="E32" i="5"/>
  <c r="C33" i="5"/>
  <c r="D33" i="5"/>
  <c r="F33" i="5" s="1"/>
  <c r="E33" i="5"/>
  <c r="C34" i="5"/>
  <c r="D34" i="5"/>
  <c r="E34" i="5"/>
  <c r="C35" i="5"/>
  <c r="D35" i="5"/>
  <c r="F35" i="5" s="1"/>
  <c r="E35" i="5"/>
  <c r="C36" i="5"/>
  <c r="D36" i="5"/>
  <c r="E36" i="5"/>
  <c r="C37" i="5"/>
  <c r="D37" i="5"/>
  <c r="F37" i="5" s="1"/>
  <c r="E37" i="5"/>
  <c r="C38" i="5"/>
  <c r="D38" i="5"/>
  <c r="E38" i="5"/>
  <c r="C39" i="5"/>
  <c r="D39" i="5"/>
  <c r="F39" i="5" s="1"/>
  <c r="E39" i="5"/>
  <c r="C40" i="5"/>
  <c r="D40" i="5"/>
  <c r="E40" i="5"/>
  <c r="C41" i="5"/>
  <c r="D41" i="5"/>
  <c r="F41" i="5" s="1"/>
  <c r="E41" i="5"/>
  <c r="C42" i="5"/>
  <c r="D42" i="5"/>
  <c r="E42" i="5"/>
  <c r="C43" i="5"/>
  <c r="D43" i="5"/>
  <c r="F43" i="5" s="1"/>
  <c r="E43" i="5"/>
  <c r="C44" i="5"/>
  <c r="D44" i="5"/>
  <c r="E44" i="5"/>
  <c r="C45" i="5"/>
  <c r="D45" i="5"/>
  <c r="F45" i="5" s="1"/>
  <c r="E45" i="5"/>
  <c r="C46" i="5"/>
  <c r="D46" i="5"/>
  <c r="E46" i="5"/>
  <c r="C47" i="5"/>
  <c r="D47" i="5"/>
  <c r="F47" i="5" s="1"/>
  <c r="E47" i="5"/>
  <c r="C48" i="5"/>
  <c r="D48" i="5"/>
  <c r="E48" i="5"/>
  <c r="C49" i="5"/>
  <c r="D49" i="5"/>
  <c r="F49" i="5" s="1"/>
  <c r="E49" i="5"/>
  <c r="C50" i="5"/>
  <c r="D50" i="5"/>
  <c r="E50" i="5"/>
  <c r="C51" i="5"/>
  <c r="D51" i="5"/>
  <c r="F51" i="5" s="1"/>
  <c r="E51" i="5"/>
  <c r="C52" i="5"/>
  <c r="D52" i="5"/>
  <c r="E52" i="5"/>
  <c r="C53" i="5"/>
  <c r="D53" i="5"/>
  <c r="F53" i="5" s="1"/>
  <c r="E53" i="5"/>
  <c r="C54" i="5"/>
  <c r="D54" i="5"/>
  <c r="E54" i="5"/>
  <c r="C55" i="5"/>
  <c r="D55" i="5"/>
  <c r="F55" i="5" s="1"/>
  <c r="E55" i="5"/>
  <c r="C56" i="5"/>
  <c r="D56" i="5"/>
  <c r="E56" i="5"/>
  <c r="C57" i="5"/>
  <c r="D57" i="5"/>
  <c r="F57" i="5" s="1"/>
  <c r="E57" i="5"/>
  <c r="C58" i="5"/>
  <c r="D58" i="5"/>
  <c r="E58" i="5"/>
  <c r="C59" i="5"/>
  <c r="D59" i="5"/>
  <c r="F59" i="5" s="1"/>
  <c r="E59" i="5"/>
  <c r="C60" i="5"/>
  <c r="D60" i="5"/>
  <c r="E60" i="5"/>
  <c r="C61" i="5"/>
  <c r="D61" i="5"/>
  <c r="F61" i="5" s="1"/>
  <c r="E61" i="5"/>
  <c r="C62" i="5"/>
  <c r="D62" i="5"/>
  <c r="E62" i="5"/>
  <c r="C63" i="5"/>
  <c r="D63" i="5"/>
  <c r="F63" i="5" s="1"/>
  <c r="E63" i="5"/>
  <c r="C64" i="5"/>
  <c r="D64" i="5"/>
  <c r="E64" i="5"/>
  <c r="C65" i="5"/>
  <c r="D65" i="5"/>
  <c r="F65" i="5" s="1"/>
  <c r="E65" i="5"/>
  <c r="E2" i="5"/>
  <c r="C2" i="5"/>
  <c r="D2" i="5"/>
  <c r="F29" i="5" l="1"/>
  <c r="F25" i="5"/>
  <c r="F21" i="5"/>
  <c r="F17" i="5"/>
  <c r="F13" i="5"/>
  <c r="F9" i="5"/>
  <c r="F5" i="5"/>
  <c r="F2" i="5"/>
  <c r="F62" i="5"/>
  <c r="F58" i="5"/>
  <c r="F54" i="5"/>
  <c r="F50" i="5"/>
  <c r="F46" i="5"/>
  <c r="F42" i="5"/>
  <c r="F38" i="5"/>
  <c r="F34" i="5"/>
  <c r="F30" i="5"/>
  <c r="F26" i="5"/>
  <c r="F22" i="5"/>
  <c r="F18" i="5"/>
  <c r="F14" i="5"/>
  <c r="F10" i="5"/>
  <c r="F6" i="5"/>
  <c r="F64" i="5"/>
  <c r="F60" i="5"/>
  <c r="F56" i="5"/>
  <c r="F52" i="5"/>
  <c r="F48" i="5"/>
  <c r="F44" i="5"/>
  <c r="F40" i="5"/>
  <c r="F36" i="5"/>
  <c r="F32" i="5"/>
  <c r="F28" i="5"/>
  <c r="F24" i="5"/>
  <c r="F20" i="5"/>
  <c r="F16" i="5"/>
  <c r="F12" i="5"/>
  <c r="F8" i="5"/>
  <c r="F4" i="5"/>
  <c r="B49" i="5"/>
  <c r="B65" i="5"/>
  <c r="B57" i="5"/>
  <c r="B59" i="5"/>
  <c r="B41" i="5"/>
  <c r="B33" i="5"/>
  <c r="B25" i="5"/>
  <c r="B17" i="5"/>
  <c r="B9" i="5"/>
  <c r="B64" i="5"/>
  <c r="B56" i="5"/>
  <c r="B48" i="5"/>
  <c r="B40" i="5"/>
  <c r="B32" i="5"/>
  <c r="B24" i="5"/>
  <c r="B16" i="5"/>
  <c r="B8" i="5"/>
  <c r="B63" i="5"/>
  <c r="B47" i="5"/>
  <c r="B31" i="5"/>
  <c r="B23" i="5"/>
  <c r="B15" i="5"/>
  <c r="B7" i="5"/>
  <c r="B55" i="5"/>
  <c r="B61" i="5"/>
  <c r="B53" i="5"/>
  <c r="B45" i="5"/>
  <c r="B37" i="5"/>
  <c r="B29" i="5"/>
  <c r="B21" i="5"/>
  <c r="B13" i="5"/>
  <c r="B5" i="5"/>
  <c r="B39" i="5"/>
  <c r="B60" i="5"/>
  <c r="B52" i="5"/>
  <c r="B44" i="5"/>
  <c r="B36" i="5"/>
  <c r="B28" i="5"/>
  <c r="B20" i="5"/>
  <c r="B12" i="5"/>
  <c r="B4" i="5"/>
  <c r="B14" i="5"/>
  <c r="B2" i="5"/>
  <c r="B58" i="5"/>
  <c r="B34" i="5"/>
  <c r="B10" i="5"/>
  <c r="B43" i="5"/>
  <c r="B19" i="5"/>
  <c r="B50" i="5"/>
  <c r="B42" i="5"/>
  <c r="B26" i="5"/>
  <c r="B18" i="5"/>
  <c r="B27" i="5"/>
  <c r="B3" i="5"/>
  <c r="B62" i="5"/>
  <c r="B46" i="5"/>
  <c r="B30" i="5"/>
  <c r="B6" i="5"/>
  <c r="B51" i="5"/>
  <c r="B35" i="5"/>
  <c r="B11" i="5"/>
  <c r="B54" i="5"/>
  <c r="B38" i="5"/>
  <c r="B22" i="5"/>
  <c r="F1" i="1" l="1"/>
  <c r="B7" i="3"/>
  <c r="B15" i="3"/>
  <c r="B23" i="3"/>
  <c r="B31" i="3"/>
  <c r="B39" i="3"/>
  <c r="B47" i="3"/>
  <c r="B55" i="3"/>
  <c r="B63" i="3"/>
  <c r="B8" i="3"/>
  <c r="B16" i="3"/>
  <c r="B24" i="3"/>
  <c r="B32" i="3"/>
  <c r="B40" i="3"/>
  <c r="B48" i="3"/>
  <c r="B56" i="3"/>
  <c r="B64" i="3"/>
  <c r="B9" i="3"/>
  <c r="B17" i="3"/>
  <c r="B25" i="3"/>
  <c r="B33" i="3"/>
  <c r="B41" i="3"/>
  <c r="B49" i="3"/>
  <c r="B57" i="3"/>
  <c r="B65" i="3"/>
  <c r="B10" i="3"/>
  <c r="B26" i="3"/>
  <c r="B34" i="3"/>
  <c r="B42" i="3"/>
  <c r="B50" i="3"/>
  <c r="B58" i="3"/>
  <c r="B66" i="3"/>
  <c r="B21" i="3"/>
  <c r="B29" i="3"/>
  <c r="B45" i="3"/>
  <c r="B61" i="3"/>
  <c r="B18" i="3"/>
  <c r="B69" i="3"/>
  <c r="B22" i="3"/>
  <c r="B46" i="3"/>
  <c r="B62" i="3"/>
  <c r="B11" i="3"/>
  <c r="B19" i="3"/>
  <c r="B27" i="3"/>
  <c r="B35" i="3"/>
  <c r="B43" i="3"/>
  <c r="B51" i="3"/>
  <c r="B59" i="3"/>
  <c r="B67" i="3"/>
  <c r="B12" i="3"/>
  <c r="B20" i="3"/>
  <c r="B28" i="3"/>
  <c r="B36" i="3"/>
  <c r="B44" i="3"/>
  <c r="B52" i="3"/>
  <c r="B60" i="3"/>
  <c r="C60" i="3" s="1"/>
  <c r="B68" i="3"/>
  <c r="B13" i="3"/>
  <c r="B37" i="3"/>
  <c r="B53" i="3"/>
  <c r="B14" i="3"/>
  <c r="B30" i="3"/>
  <c r="B38" i="3"/>
  <c r="B54" i="3"/>
  <c r="C54" i="3" s="1"/>
  <c r="B6" i="3"/>
  <c r="E7" i="3"/>
  <c r="E15" i="3"/>
  <c r="E23" i="3"/>
  <c r="E31" i="3"/>
  <c r="E39" i="3"/>
  <c r="E47" i="3"/>
  <c r="E55" i="3"/>
  <c r="E63" i="3"/>
  <c r="E8" i="3"/>
  <c r="E16" i="3"/>
  <c r="E24" i="3"/>
  <c r="E32" i="3"/>
  <c r="E40" i="3"/>
  <c r="E48" i="3"/>
  <c r="E56" i="3"/>
  <c r="E64" i="3"/>
  <c r="E9" i="3"/>
  <c r="E17" i="3"/>
  <c r="E25" i="3"/>
  <c r="E33" i="3"/>
  <c r="E41" i="3"/>
  <c r="E49" i="3"/>
  <c r="E57" i="3"/>
  <c r="E65" i="3"/>
  <c r="E10" i="3"/>
  <c r="E18" i="3"/>
  <c r="E26" i="3"/>
  <c r="E34" i="3"/>
  <c r="E42" i="3"/>
  <c r="E50" i="3"/>
  <c r="E58" i="3"/>
  <c r="E66" i="3"/>
  <c r="E11" i="3"/>
  <c r="E19" i="3"/>
  <c r="E27" i="3"/>
  <c r="E35" i="3"/>
  <c r="E43" i="3"/>
  <c r="E51" i="3"/>
  <c r="E59" i="3"/>
  <c r="E67" i="3"/>
  <c r="E30" i="3"/>
  <c r="E46" i="3"/>
  <c r="E12" i="3"/>
  <c r="E20" i="3"/>
  <c r="E28" i="3"/>
  <c r="E36" i="3"/>
  <c r="E44" i="3"/>
  <c r="E52" i="3"/>
  <c r="E60" i="3"/>
  <c r="E68" i="3"/>
  <c r="E22" i="3"/>
  <c r="E38" i="3"/>
  <c r="E62" i="3"/>
  <c r="E13" i="3"/>
  <c r="E21" i="3"/>
  <c r="E29" i="3"/>
  <c r="E37" i="3"/>
  <c r="E45" i="3"/>
  <c r="E53" i="3"/>
  <c r="E61" i="3"/>
  <c r="E69" i="3"/>
  <c r="E14" i="3"/>
  <c r="E54" i="3"/>
  <c r="E6" i="3"/>
  <c r="C14" i="3" l="1"/>
  <c r="C44" i="3"/>
  <c r="C6" i="3"/>
  <c r="C30" i="3"/>
  <c r="C38" i="3"/>
  <c r="C28" i="3"/>
  <c r="C68" i="3"/>
  <c r="C8" i="3"/>
  <c r="C52" i="3"/>
  <c r="C22" i="3"/>
  <c r="C36" i="3"/>
  <c r="C64" i="3"/>
  <c r="C46" i="3"/>
  <c r="C62" i="3"/>
  <c r="C56" i="3"/>
  <c r="C18" i="3"/>
  <c r="C50" i="3"/>
  <c r="C40" i="3"/>
  <c r="C66" i="3"/>
  <c r="C42" i="3"/>
  <c r="C32" i="3"/>
  <c r="C48" i="3"/>
  <c r="C34" i="3"/>
  <c r="C24" i="3"/>
  <c r="C58" i="3"/>
  <c r="C20" i="3"/>
  <c r="C26" i="3"/>
  <c r="C16" i="3"/>
  <c r="C12" i="3"/>
  <c r="C10" i="3"/>
  <c r="C70" i="3" l="1"/>
</calcChain>
</file>

<file path=xl/sharedStrings.xml><?xml version="1.0" encoding="utf-8"?>
<sst xmlns="http://schemas.openxmlformats.org/spreadsheetml/2006/main" count="208" uniqueCount="164">
  <si>
    <t>Club</t>
  </si>
  <si>
    <t>Nom</t>
  </si>
  <si>
    <t>Prénom</t>
  </si>
  <si>
    <t>COTTIER</t>
  </si>
  <si>
    <t>Raph</t>
  </si>
  <si>
    <t>DURAND</t>
  </si>
  <si>
    <t>Patrick</t>
  </si>
  <si>
    <t>POK</t>
  </si>
  <si>
    <t>Luc</t>
  </si>
  <si>
    <t>POC</t>
  </si>
  <si>
    <t>USCM</t>
  </si>
  <si>
    <t>FCTC</t>
  </si>
  <si>
    <t>PART</t>
  </si>
  <si>
    <t>Louis</t>
  </si>
  <si>
    <t>FCBJ</t>
  </si>
  <si>
    <t>LEGROS</t>
  </si>
  <si>
    <t>Jacques</t>
  </si>
  <si>
    <t>Nombre de participants</t>
  </si>
  <si>
    <t>OLA</t>
  </si>
  <si>
    <t>GORD</t>
  </si>
  <si>
    <t>Jules</t>
  </si>
  <si>
    <t>CSM</t>
  </si>
  <si>
    <t>RIRI</t>
  </si>
  <si>
    <t>Philippe</t>
  </si>
  <si>
    <t>OL</t>
  </si>
  <si>
    <t>AULAS</t>
  </si>
  <si>
    <t>Jean Mimi</t>
  </si>
  <si>
    <t>PSG</t>
  </si>
  <si>
    <t>MESSI</t>
  </si>
  <si>
    <t>Lionel</t>
  </si>
  <si>
    <t>OM</t>
  </si>
  <si>
    <t>RIBERY</t>
  </si>
  <si>
    <t>Franck</t>
  </si>
  <si>
    <t>ASSE</t>
  </si>
  <si>
    <t>MARTIN</t>
  </si>
  <si>
    <t>Julien</t>
  </si>
  <si>
    <t>DIJON</t>
  </si>
  <si>
    <t>TERT</t>
  </si>
  <si>
    <t>David</t>
  </si>
  <si>
    <t>MBAPPE</t>
  </si>
  <si>
    <t>Kylian</t>
  </si>
  <si>
    <t>OGCN</t>
  </si>
  <si>
    <t>GOUIRI</t>
  </si>
  <si>
    <t>Amine</t>
  </si>
  <si>
    <t>MOS</t>
  </si>
  <si>
    <t>GRAVE</t>
  </si>
  <si>
    <t>Elsa</t>
  </si>
  <si>
    <t>IBRA</t>
  </si>
  <si>
    <t>Zlatan</t>
  </si>
  <si>
    <t>MILAN AC</t>
  </si>
  <si>
    <t>RONALDO</t>
  </si>
  <si>
    <t>Christiano</t>
  </si>
  <si>
    <t>MAN U</t>
  </si>
  <si>
    <t>RAMI</t>
  </si>
  <si>
    <t>Adil</t>
  </si>
  <si>
    <t>ESTAC</t>
  </si>
  <si>
    <t>PLANARD</t>
  </si>
  <si>
    <t>Pascal</t>
  </si>
  <si>
    <t>LESAGE</t>
  </si>
  <si>
    <t>MARLIERE</t>
  </si>
  <si>
    <t>RIQUELME</t>
  </si>
  <si>
    <t>BOULON</t>
  </si>
  <si>
    <t>VITTE</t>
  </si>
  <si>
    <t>ALAZ</t>
  </si>
  <si>
    <t>MORINIERE</t>
  </si>
  <si>
    <t>TURBAN</t>
  </si>
  <si>
    <t>DAMBLON</t>
  </si>
  <si>
    <t>JANNET</t>
  </si>
  <si>
    <t>BELFORT</t>
  </si>
  <si>
    <t>VILLECOURT</t>
  </si>
  <si>
    <t>DESVERCHERE</t>
  </si>
  <si>
    <t>COULON</t>
  </si>
  <si>
    <t>GOURY</t>
  </si>
  <si>
    <t>GUILLET</t>
  </si>
  <si>
    <t>BATAILLE</t>
  </si>
  <si>
    <t>RICARD</t>
  </si>
  <si>
    <t>POLICARD</t>
  </si>
  <si>
    <t>BONDOT</t>
  </si>
  <si>
    <t>HUGON</t>
  </si>
  <si>
    <t>KER</t>
  </si>
  <si>
    <t>BOVAGNET-MIGNON</t>
  </si>
  <si>
    <t>GENTON</t>
  </si>
  <si>
    <t>TARTARY</t>
  </si>
  <si>
    <t>TONNAIRE</t>
  </si>
  <si>
    <t>SERMIER</t>
  </si>
  <si>
    <t>BRUNET</t>
  </si>
  <si>
    <t>FRANCH</t>
  </si>
  <si>
    <t>JOSSERAND</t>
  </si>
  <si>
    <t>VAROCLIER</t>
  </si>
  <si>
    <t>MOITEAUX</t>
  </si>
  <si>
    <t>BOURGEAT</t>
  </si>
  <si>
    <t>CHANTELET</t>
  </si>
  <si>
    <t>DEBOURG</t>
  </si>
  <si>
    <t>DJELASSI</t>
  </si>
  <si>
    <t>MASCHIO</t>
  </si>
  <si>
    <t>CHETAIL</t>
  </si>
  <si>
    <t>LANDAIS</t>
  </si>
  <si>
    <t>COCHET</t>
  </si>
  <si>
    <t>CHAMPALLE</t>
  </si>
  <si>
    <t>GUDIN</t>
  </si>
  <si>
    <t>KIM</t>
  </si>
  <si>
    <t>GELIN</t>
  </si>
  <si>
    <t>MAZUYT</t>
  </si>
  <si>
    <t>Christelle</t>
  </si>
  <si>
    <t>Christophe</t>
  </si>
  <si>
    <t>Magali</t>
  </si>
  <si>
    <t>Patricia</t>
  </si>
  <si>
    <t>Axel</t>
  </si>
  <si>
    <t>Veronique</t>
  </si>
  <si>
    <t>Christine</t>
  </si>
  <si>
    <t>Laurence</t>
  </si>
  <si>
    <t>Audrey</t>
  </si>
  <si>
    <t>Warren</t>
  </si>
  <si>
    <t>Fabrice</t>
  </si>
  <si>
    <t>Daniel</t>
  </si>
  <si>
    <t>Serge</t>
  </si>
  <si>
    <t>Guillaume</t>
  </si>
  <si>
    <t>Jean</t>
  </si>
  <si>
    <t>Sophan</t>
  </si>
  <si>
    <t>Adrien</t>
  </si>
  <si>
    <t>Nicolas</t>
  </si>
  <si>
    <t>Michel</t>
  </si>
  <si>
    <t>Sylvie</t>
  </si>
  <si>
    <t>Florence</t>
  </si>
  <si>
    <t>Thierry</t>
  </si>
  <si>
    <t>Ines</t>
  </si>
  <si>
    <t>Eliane</t>
  </si>
  <si>
    <t>Valerie</t>
  </si>
  <si>
    <t>Cedric</t>
  </si>
  <si>
    <t>Youssef</t>
  </si>
  <si>
    <t>Regine</t>
  </si>
  <si>
    <t>Alain</t>
  </si>
  <si>
    <t>Valentin</t>
  </si>
  <si>
    <t>Mireille</t>
  </si>
  <si>
    <t>Stephane</t>
  </si>
  <si>
    <t>Karine</t>
  </si>
  <si>
    <t>Nadege</t>
  </si>
  <si>
    <t>ASM</t>
  </si>
  <si>
    <t>BREST</t>
  </si>
  <si>
    <t>ACA</t>
  </si>
  <si>
    <t>REAL</t>
  </si>
  <si>
    <t>INTER</t>
  </si>
  <si>
    <t>USC</t>
  </si>
  <si>
    <t>FCGB</t>
  </si>
  <si>
    <t>ASIEG</t>
  </si>
  <si>
    <t>GF38</t>
  </si>
  <si>
    <t>CASCOL</t>
  </si>
  <si>
    <t>LENS</t>
  </si>
  <si>
    <t>BARCA</t>
  </si>
  <si>
    <t>FCBNI</t>
  </si>
  <si>
    <t>LAUZES</t>
  </si>
  <si>
    <t>PARIS FC</t>
  </si>
  <si>
    <t>SOC</t>
  </si>
  <si>
    <t>SPAIN</t>
  </si>
  <si>
    <t>AJA</t>
  </si>
  <si>
    <t>Comité des boules de Passins</t>
  </si>
  <si>
    <t>Concours XXXXXXX du 26/03/2022</t>
  </si>
  <si>
    <t>32ème de finale</t>
  </si>
  <si>
    <t>Jeu</t>
  </si>
  <si>
    <t>Joueur</t>
  </si>
  <si>
    <t>Score</t>
  </si>
  <si>
    <t>Concaténation</t>
  </si>
  <si>
    <t>ALEA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</si>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</sst>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141414"/>
      <name val="Inherit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/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readingOrder="1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3" xfId="0" applyFill="1" applyBorder="1"/>
    <xf numFmtId="0" fontId="0" fillId="4" borderId="12" xfId="0" applyFill="1" applyBorder="1"/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4" borderId="1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3</xdr:row>
      <xdr:rowOff>0</xdr:rowOff>
    </xdr:from>
    <xdr:to>
      <xdr:col>6</xdr:col>
      <xdr:colOff>508000</xdr:colOff>
      <xdr:row>7</xdr:row>
      <xdr:rowOff>31750</xdr:rowOff>
    </xdr:to>
    <xdr:sp macro="[0]!Tirage_32èm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46600" y="565150"/>
          <a:ext cx="2216150" cy="76835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Tirage aléatoire des 32èmes de finale</a:t>
          </a:r>
        </a:p>
        <a:p>
          <a:pPr marL="0" indent="0" algn="ctr"/>
          <a:endParaRPr lang="fr-FR" sz="1600" b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5"/>
  <sheetViews>
    <sheetView workbookViewId="0">
      <selection activeCell="E20" sqref="E20"/>
    </sheetView>
  </sheetViews>
  <sheetFormatPr baseColWidth="10" defaultRowHeight="15"/>
  <cols>
    <col min="1" max="3" width="18" customWidth="1"/>
    <col min="5" max="5" width="20.5703125" bestFit="1" customWidth="1"/>
    <col min="6" max="6" width="4.140625" customWidth="1"/>
  </cols>
  <sheetData>
    <row r="1" spans="1:6" s="1" customFormat="1" ht="15.75">
      <c r="A1" s="6" t="s">
        <v>1</v>
      </c>
      <c r="B1" s="6" t="s">
        <v>2</v>
      </c>
      <c r="C1" s="6" t="s">
        <v>0</v>
      </c>
      <c r="E1" s="1" t="s">
        <v>17</v>
      </c>
      <c r="F1" s="1">
        <f>COUNTA('Inscriptions (masqué)'!$F$2:$F$65)</f>
        <v>64</v>
      </c>
    </row>
    <row r="2" spans="1:6">
      <c r="A2" s="5" t="s">
        <v>34</v>
      </c>
      <c r="B2" s="5" t="s">
        <v>35</v>
      </c>
      <c r="C2" s="5" t="s">
        <v>9</v>
      </c>
    </row>
    <row r="3" spans="1:6">
      <c r="A3" s="2" t="s">
        <v>5</v>
      </c>
      <c r="B3" s="2" t="s">
        <v>6</v>
      </c>
      <c r="C3" s="2" t="s">
        <v>9</v>
      </c>
    </row>
    <row r="4" spans="1:6">
      <c r="A4" s="2" t="s">
        <v>7</v>
      </c>
      <c r="B4" s="2" t="s">
        <v>8</v>
      </c>
      <c r="C4" s="2" t="s">
        <v>10</v>
      </c>
    </row>
    <row r="5" spans="1:6">
      <c r="A5" s="2" t="s">
        <v>12</v>
      </c>
      <c r="B5" s="2" t="s">
        <v>13</v>
      </c>
      <c r="C5" s="2" t="s">
        <v>11</v>
      </c>
    </row>
    <row r="6" spans="1:6">
      <c r="A6" s="2" t="s">
        <v>15</v>
      </c>
      <c r="B6" s="2" t="s">
        <v>16</v>
      </c>
      <c r="C6" s="2" t="s">
        <v>14</v>
      </c>
    </row>
    <row r="7" spans="1:6">
      <c r="A7" s="2" t="s">
        <v>19</v>
      </c>
      <c r="B7" s="2" t="s">
        <v>20</v>
      </c>
      <c r="C7" s="2" t="s">
        <v>18</v>
      </c>
    </row>
    <row r="8" spans="1:6">
      <c r="A8" s="2" t="s">
        <v>22</v>
      </c>
      <c r="B8" s="2" t="s">
        <v>23</v>
      </c>
      <c r="C8" s="2" t="s">
        <v>21</v>
      </c>
    </row>
    <row r="9" spans="1:6">
      <c r="A9" s="2" t="s">
        <v>25</v>
      </c>
      <c r="B9" s="2" t="s">
        <v>26</v>
      </c>
      <c r="C9" s="2" t="s">
        <v>24</v>
      </c>
    </row>
    <row r="10" spans="1:6">
      <c r="A10" s="2" t="s">
        <v>28</v>
      </c>
      <c r="B10" s="2" t="s">
        <v>29</v>
      </c>
      <c r="C10" s="2" t="s">
        <v>27</v>
      </c>
    </row>
    <row r="11" spans="1:6">
      <c r="A11" s="2" t="s">
        <v>31</v>
      </c>
      <c r="B11" s="2" t="s">
        <v>32</v>
      </c>
      <c r="C11" s="2" t="s">
        <v>30</v>
      </c>
    </row>
    <row r="12" spans="1:6">
      <c r="A12" s="2" t="s">
        <v>3</v>
      </c>
      <c r="B12" s="2" t="s">
        <v>4</v>
      </c>
      <c r="C12" s="2" t="s">
        <v>33</v>
      </c>
    </row>
    <row r="13" spans="1:6">
      <c r="A13" s="2" t="s">
        <v>37</v>
      </c>
      <c r="B13" s="2" t="s">
        <v>38</v>
      </c>
      <c r="C13" s="2" t="s">
        <v>36</v>
      </c>
    </row>
    <row r="14" spans="1:6">
      <c r="A14" s="2" t="s">
        <v>39</v>
      </c>
      <c r="B14" s="2" t="s">
        <v>40</v>
      </c>
      <c r="C14" s="2" t="s">
        <v>27</v>
      </c>
    </row>
    <row r="15" spans="1:6">
      <c r="A15" s="2" t="s">
        <v>42</v>
      </c>
      <c r="B15" s="2" t="s">
        <v>43</v>
      </c>
      <c r="C15" s="2" t="s">
        <v>41</v>
      </c>
    </row>
    <row r="16" spans="1:6">
      <c r="A16" s="2" t="s">
        <v>45</v>
      </c>
      <c r="B16" s="2" t="s">
        <v>46</v>
      </c>
      <c r="C16" s="2" t="s">
        <v>44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51</v>
      </c>
      <c r="C18" s="2" t="s">
        <v>52</v>
      </c>
    </row>
    <row r="19" spans="1:3">
      <c r="A19" s="2" t="s">
        <v>53</v>
      </c>
      <c r="B19" s="2" t="s">
        <v>54</v>
      </c>
      <c r="C19" s="2" t="s">
        <v>55</v>
      </c>
    </row>
    <row r="20" spans="1:3">
      <c r="A20" s="2" t="s">
        <v>56</v>
      </c>
      <c r="B20" s="2" t="s">
        <v>57</v>
      </c>
      <c r="C20" s="2" t="s">
        <v>30</v>
      </c>
    </row>
    <row r="21" spans="1:3">
      <c r="A21" s="2" t="s">
        <v>58</v>
      </c>
      <c r="B21" s="2" t="s">
        <v>103</v>
      </c>
      <c r="C21" s="2" t="s">
        <v>18</v>
      </c>
    </row>
    <row r="22" spans="1:3">
      <c r="A22" s="2" t="s">
        <v>59</v>
      </c>
      <c r="B22" s="2" t="s">
        <v>104</v>
      </c>
      <c r="C22" s="2" t="s">
        <v>137</v>
      </c>
    </row>
    <row r="23" spans="1:3">
      <c r="A23" s="2" t="s">
        <v>60</v>
      </c>
      <c r="B23" s="2" t="s">
        <v>6</v>
      </c>
      <c r="C23" s="2" t="s">
        <v>137</v>
      </c>
    </row>
    <row r="24" spans="1:3">
      <c r="A24" s="2" t="s">
        <v>61</v>
      </c>
      <c r="B24" s="2" t="s">
        <v>105</v>
      </c>
      <c r="C24" s="2" t="s">
        <v>11</v>
      </c>
    </row>
    <row r="25" spans="1:3">
      <c r="A25" s="2" t="s">
        <v>62</v>
      </c>
      <c r="B25" s="2" t="s">
        <v>106</v>
      </c>
      <c r="C25" s="2" t="s">
        <v>9</v>
      </c>
    </row>
    <row r="26" spans="1:3">
      <c r="A26" s="2" t="s">
        <v>63</v>
      </c>
      <c r="B26" s="2" t="s">
        <v>107</v>
      </c>
      <c r="C26" s="2" t="s">
        <v>24</v>
      </c>
    </row>
    <row r="27" spans="1:3">
      <c r="A27" s="2" t="s">
        <v>64</v>
      </c>
      <c r="B27" s="2" t="s">
        <v>6</v>
      </c>
      <c r="C27" s="2" t="s">
        <v>138</v>
      </c>
    </row>
    <row r="28" spans="1:3">
      <c r="A28" s="2" t="s">
        <v>65</v>
      </c>
      <c r="B28" s="2" t="s">
        <v>108</v>
      </c>
      <c r="C28" s="2" t="s">
        <v>139</v>
      </c>
    </row>
    <row r="29" spans="1:3">
      <c r="A29" s="2" t="s">
        <v>66</v>
      </c>
      <c r="B29" s="2" t="s">
        <v>109</v>
      </c>
      <c r="C29" s="2" t="s">
        <v>140</v>
      </c>
    </row>
    <row r="30" spans="1:3">
      <c r="A30" s="2" t="s">
        <v>67</v>
      </c>
      <c r="B30" s="2" t="s">
        <v>109</v>
      </c>
      <c r="C30" s="2" t="s">
        <v>141</v>
      </c>
    </row>
    <row r="31" spans="1:3">
      <c r="A31" s="2" t="s">
        <v>68</v>
      </c>
      <c r="B31" s="2" t="s">
        <v>110</v>
      </c>
      <c r="C31" s="2" t="s">
        <v>14</v>
      </c>
    </row>
    <row r="32" spans="1:3">
      <c r="A32" s="2" t="s">
        <v>69</v>
      </c>
      <c r="B32" s="2" t="s">
        <v>111</v>
      </c>
      <c r="C32" s="2" t="s">
        <v>142</v>
      </c>
    </row>
    <row r="33" spans="1:3">
      <c r="A33" s="2" t="s">
        <v>70</v>
      </c>
      <c r="B33" s="2" t="s">
        <v>112</v>
      </c>
      <c r="C33" s="2" t="s">
        <v>143</v>
      </c>
    </row>
    <row r="34" spans="1:3">
      <c r="A34" s="2" t="s">
        <v>71</v>
      </c>
      <c r="B34" s="2" t="s">
        <v>113</v>
      </c>
      <c r="C34" s="2" t="s">
        <v>144</v>
      </c>
    </row>
    <row r="35" spans="1:3">
      <c r="A35" s="2" t="s">
        <v>72</v>
      </c>
      <c r="B35" s="2" t="s">
        <v>114</v>
      </c>
      <c r="C35" s="2" t="s">
        <v>145</v>
      </c>
    </row>
    <row r="36" spans="1:3">
      <c r="A36" s="2" t="s">
        <v>73</v>
      </c>
      <c r="B36" s="2" t="s">
        <v>57</v>
      </c>
      <c r="C36" s="2" t="s">
        <v>146</v>
      </c>
    </row>
    <row r="37" spans="1:3">
      <c r="A37" s="2" t="s">
        <v>74</v>
      </c>
      <c r="B37" s="2" t="s">
        <v>110</v>
      </c>
      <c r="C37" s="2" t="s">
        <v>10</v>
      </c>
    </row>
    <row r="38" spans="1:3">
      <c r="A38" s="2" t="s">
        <v>75</v>
      </c>
      <c r="B38" s="2" t="s">
        <v>115</v>
      </c>
      <c r="C38" s="2" t="s">
        <v>14</v>
      </c>
    </row>
    <row r="39" spans="1:3">
      <c r="A39" s="2" t="s">
        <v>76</v>
      </c>
      <c r="B39" s="2" t="s">
        <v>116</v>
      </c>
      <c r="C39" s="2" t="s">
        <v>55</v>
      </c>
    </row>
    <row r="40" spans="1:3">
      <c r="A40" s="2" t="s">
        <v>77</v>
      </c>
      <c r="B40" s="2" t="s">
        <v>29</v>
      </c>
      <c r="C40" s="2" t="s">
        <v>27</v>
      </c>
    </row>
    <row r="41" spans="1:3">
      <c r="A41" s="2" t="s">
        <v>78</v>
      </c>
      <c r="B41" s="2" t="s">
        <v>117</v>
      </c>
      <c r="C41" s="2" t="s">
        <v>33</v>
      </c>
    </row>
    <row r="42" spans="1:3">
      <c r="A42" s="2" t="s">
        <v>79</v>
      </c>
      <c r="B42" s="2" t="s">
        <v>118</v>
      </c>
      <c r="C42" s="2" t="s">
        <v>147</v>
      </c>
    </row>
    <row r="43" spans="1:3">
      <c r="A43" s="2" t="s">
        <v>80</v>
      </c>
      <c r="B43" s="2" t="s">
        <v>119</v>
      </c>
      <c r="C43" s="2" t="s">
        <v>148</v>
      </c>
    </row>
    <row r="44" spans="1:3">
      <c r="A44" s="2" t="s">
        <v>81</v>
      </c>
      <c r="B44" s="2" t="s">
        <v>120</v>
      </c>
      <c r="C44" s="2" t="s">
        <v>149</v>
      </c>
    </row>
    <row r="45" spans="1:3">
      <c r="A45" s="2" t="s">
        <v>82</v>
      </c>
      <c r="B45" s="2" t="s">
        <v>121</v>
      </c>
      <c r="C45" s="2" t="s">
        <v>150</v>
      </c>
    </row>
    <row r="46" spans="1:3">
      <c r="A46" s="2" t="s">
        <v>83</v>
      </c>
      <c r="B46" s="2" t="s">
        <v>122</v>
      </c>
      <c r="C46" s="2" t="s">
        <v>44</v>
      </c>
    </row>
    <row r="47" spans="1:3">
      <c r="A47" s="2" t="s">
        <v>84</v>
      </c>
      <c r="B47" s="2" t="s">
        <v>106</v>
      </c>
      <c r="C47" s="2" t="s">
        <v>151</v>
      </c>
    </row>
    <row r="48" spans="1:3">
      <c r="A48" s="2" t="s">
        <v>85</v>
      </c>
      <c r="B48" s="2" t="s">
        <v>57</v>
      </c>
      <c r="C48" s="2" t="s">
        <v>144</v>
      </c>
    </row>
    <row r="49" spans="1:3">
      <c r="A49" s="2" t="s">
        <v>86</v>
      </c>
      <c r="B49" s="2" t="s">
        <v>123</v>
      </c>
      <c r="C49" s="2" t="s">
        <v>145</v>
      </c>
    </row>
    <row r="50" spans="1:3">
      <c r="A50" s="2" t="s">
        <v>87</v>
      </c>
      <c r="B50" s="2" t="s">
        <v>117</v>
      </c>
      <c r="C50" s="2" t="s">
        <v>146</v>
      </c>
    </row>
    <row r="51" spans="1:3">
      <c r="A51" s="2" t="s">
        <v>88</v>
      </c>
      <c r="B51" s="2" t="s">
        <v>124</v>
      </c>
      <c r="C51" s="2" t="s">
        <v>10</v>
      </c>
    </row>
    <row r="52" spans="1:3">
      <c r="A52" s="2" t="s">
        <v>89</v>
      </c>
      <c r="B52" s="2" t="s">
        <v>125</v>
      </c>
      <c r="C52" s="2" t="s">
        <v>14</v>
      </c>
    </row>
    <row r="53" spans="1:3">
      <c r="A53" s="2" t="s">
        <v>90</v>
      </c>
      <c r="B53" s="2" t="s">
        <v>126</v>
      </c>
      <c r="C53" s="2" t="s">
        <v>55</v>
      </c>
    </row>
    <row r="54" spans="1:3">
      <c r="A54" s="2" t="s">
        <v>91</v>
      </c>
      <c r="B54" s="2" t="s">
        <v>127</v>
      </c>
      <c r="C54" s="2" t="s">
        <v>27</v>
      </c>
    </row>
    <row r="55" spans="1:3">
      <c r="A55" s="2" t="s">
        <v>92</v>
      </c>
      <c r="B55" s="2" t="s">
        <v>128</v>
      </c>
      <c r="C55" s="2" t="s">
        <v>33</v>
      </c>
    </row>
    <row r="56" spans="1:3">
      <c r="A56" s="2" t="s">
        <v>93</v>
      </c>
      <c r="B56" s="2" t="s">
        <v>129</v>
      </c>
      <c r="C56" s="2" t="s">
        <v>147</v>
      </c>
    </row>
    <row r="57" spans="1:3">
      <c r="A57" s="2" t="s">
        <v>94</v>
      </c>
      <c r="B57" s="2" t="s">
        <v>113</v>
      </c>
      <c r="C57" s="2" t="s">
        <v>148</v>
      </c>
    </row>
    <row r="58" spans="1:3">
      <c r="A58" s="2" t="s">
        <v>95</v>
      </c>
      <c r="B58" s="2" t="s">
        <v>130</v>
      </c>
      <c r="C58" s="2" t="s">
        <v>149</v>
      </c>
    </row>
    <row r="59" spans="1:3">
      <c r="A59" s="2" t="s">
        <v>96</v>
      </c>
      <c r="B59" s="2" t="s">
        <v>131</v>
      </c>
      <c r="C59" s="2" t="s">
        <v>150</v>
      </c>
    </row>
    <row r="60" spans="1:3">
      <c r="A60" s="2" t="s">
        <v>97</v>
      </c>
      <c r="B60" s="2" t="s">
        <v>132</v>
      </c>
      <c r="C60" s="2" t="s">
        <v>44</v>
      </c>
    </row>
    <row r="61" spans="1:3">
      <c r="A61" s="2" t="s">
        <v>98</v>
      </c>
      <c r="B61" s="2" t="s">
        <v>117</v>
      </c>
      <c r="C61" s="2" t="s">
        <v>151</v>
      </c>
    </row>
    <row r="62" spans="1:3">
      <c r="A62" s="2" t="s">
        <v>99</v>
      </c>
      <c r="B62" s="2" t="s">
        <v>133</v>
      </c>
      <c r="C62" s="2" t="s">
        <v>152</v>
      </c>
    </row>
    <row r="63" spans="1:3">
      <c r="A63" s="2" t="s">
        <v>100</v>
      </c>
      <c r="B63" s="2" t="s">
        <v>134</v>
      </c>
      <c r="C63" s="2" t="s">
        <v>153</v>
      </c>
    </row>
    <row r="64" spans="1:3">
      <c r="A64" s="2" t="s">
        <v>101</v>
      </c>
      <c r="B64" s="2" t="s">
        <v>135</v>
      </c>
      <c r="C64" s="2" t="s">
        <v>154</v>
      </c>
    </row>
    <row r="65" spans="1:3">
      <c r="A65" s="2" t="s">
        <v>102</v>
      </c>
      <c r="B65" s="2" t="s">
        <v>136</v>
      </c>
      <c r="C65" s="2" t="s">
        <v>137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5"/>
  <sheetViews>
    <sheetView workbookViewId="0">
      <selection activeCell="A2" sqref="A2"/>
    </sheetView>
  </sheetViews>
  <sheetFormatPr baseColWidth="10" defaultRowHeight="15"/>
  <cols>
    <col min="3" max="5" width="18" customWidth="1"/>
    <col min="6" max="6" width="31.7109375" bestFit="1" customWidth="1"/>
    <col min="7" max="7" width="20.5703125" bestFit="1" customWidth="1"/>
    <col min="8" max="8" width="11.42578125" bestFit="1" customWidth="1"/>
  </cols>
  <sheetData>
    <row r="1" spans="1:8" s="1" customFormat="1" ht="15.75">
      <c r="A1" s="1" t="s">
        <v>162</v>
      </c>
      <c r="B1" s="1" t="s">
        <v>163</v>
      </c>
      <c r="C1" s="6" t="s">
        <v>1</v>
      </c>
      <c r="D1" s="6" t="s">
        <v>2</v>
      </c>
      <c r="E1" s="6" t="s">
        <v>0</v>
      </c>
      <c r="F1" s="1" t="s">
        <v>161</v>
      </c>
    </row>
    <row r="2" spans="1:8">
      <c r="A2">
        <v>0.46651279152113057</v>
      </c>
      <c r="B2">
        <f>RANK(A2,$A$2:$A$65)</f>
        <v>36</v>
      </c>
      <c r="C2" s="5" t="str">
        <f>TRIM(UPPER(Inscriptions!A2))</f>
        <v>MARTIN</v>
      </c>
      <c r="D2" s="5" t="str">
        <f>TRIM(PROPER(Inscriptions!B2))</f>
        <v>Julien</v>
      </c>
      <c r="E2" s="5" t="str">
        <f>TRIM(UPPER(Inscriptions!C2))</f>
        <v>POC</v>
      </c>
      <c r="F2" t="str">
        <f>CONCATENATE(D2,CONCATENATE(" ",CONCATENATE(C2,CONCATENATE(" (",CONCATENATE(E2,")")))))</f>
        <v>Julien MARTIN (POC)</v>
      </c>
      <c r="G2" s="7"/>
      <c r="H2" s="7"/>
    </row>
    <row r="3" spans="1:8">
      <c r="A3">
        <v>0.98248923467798521</v>
      </c>
      <c r="B3">
        <f t="shared" ref="B3:B65" si="0">RANK(A3,$A$2:$A$65)</f>
        <v>2</v>
      </c>
      <c r="C3" s="2" t="str">
        <f>TRIM(UPPER(Inscriptions!A3))</f>
        <v>DURAND</v>
      </c>
      <c r="D3" s="2" t="str">
        <f>TRIM(PROPER(Inscriptions!B3))</f>
        <v>Patrick</v>
      </c>
      <c r="E3" s="2" t="str">
        <f>TRIM(UPPER(Inscriptions!C3))</f>
        <v>POC</v>
      </c>
      <c r="F3" t="str">
        <f t="shared" ref="F3:F65" si="1">CONCATENATE(D3,CONCATENATE(" ",CONCATENATE(C3,CONCATENATE(" (",CONCATENATE(E3,")")))))</f>
        <v>Patrick DURAND (POC)</v>
      </c>
      <c r="G3" s="7"/>
      <c r="H3" s="7"/>
    </row>
    <row r="4" spans="1:8">
      <c r="A4">
        <v>0.45752208580126608</v>
      </c>
      <c r="B4">
        <f t="shared" si="0"/>
        <v>37</v>
      </c>
      <c r="C4" s="2" t="str">
        <f>TRIM(UPPER(Inscriptions!A4))</f>
        <v>POK</v>
      </c>
      <c r="D4" s="2" t="str">
        <f>TRIM(PROPER(Inscriptions!B4))</f>
        <v>Luc</v>
      </c>
      <c r="E4" s="2" t="str">
        <f>TRIM(UPPER(Inscriptions!C4))</f>
        <v>USCM</v>
      </c>
      <c r="F4" t="str">
        <f t="shared" si="1"/>
        <v>Luc POK (USCM)</v>
      </c>
      <c r="G4" s="7"/>
      <c r="H4" s="7"/>
    </row>
    <row r="5" spans="1:8">
      <c r="A5">
        <v>0.7971945384029695</v>
      </c>
      <c r="B5">
        <f t="shared" si="0"/>
        <v>15</v>
      </c>
      <c r="C5" s="2" t="str">
        <f>TRIM(UPPER(Inscriptions!A5))</f>
        <v>PART</v>
      </c>
      <c r="D5" s="2" t="str">
        <f>TRIM(PROPER(Inscriptions!B5))</f>
        <v>Louis</v>
      </c>
      <c r="E5" s="2" t="str">
        <f>TRIM(UPPER(Inscriptions!C5))</f>
        <v>FCTC</v>
      </c>
      <c r="F5" t="str">
        <f t="shared" si="1"/>
        <v>Louis PART (FCTC)</v>
      </c>
      <c r="G5" s="7"/>
      <c r="H5" s="7"/>
    </row>
    <row r="6" spans="1:8">
      <c r="A6">
        <v>0.50347764667526962</v>
      </c>
      <c r="B6">
        <f t="shared" si="0"/>
        <v>34</v>
      </c>
      <c r="C6" s="2" t="str">
        <f>TRIM(UPPER(Inscriptions!A6))</f>
        <v>LEGROS</v>
      </c>
      <c r="D6" s="2" t="str">
        <f>TRIM(PROPER(Inscriptions!B6))</f>
        <v>Jacques</v>
      </c>
      <c r="E6" s="2" t="str">
        <f>TRIM(UPPER(Inscriptions!C6))</f>
        <v>FCBJ</v>
      </c>
      <c r="F6" t="str">
        <f t="shared" si="1"/>
        <v>Jacques LEGROS (FCBJ)</v>
      </c>
      <c r="G6" s="7"/>
      <c r="H6" s="7"/>
    </row>
    <row r="7" spans="1:8">
      <c r="A7">
        <v>0.25859783367619071</v>
      </c>
      <c r="B7">
        <f t="shared" si="0"/>
        <v>52</v>
      </c>
      <c r="C7" s="2" t="str">
        <f>TRIM(UPPER(Inscriptions!A7))</f>
        <v>GORD</v>
      </c>
      <c r="D7" s="2" t="str">
        <f>TRIM(PROPER(Inscriptions!B7))</f>
        <v>Jules</v>
      </c>
      <c r="E7" s="2" t="str">
        <f>TRIM(UPPER(Inscriptions!C7))</f>
        <v>OLA</v>
      </c>
      <c r="F7" t="str">
        <f t="shared" si="1"/>
        <v>Jules GORD (OLA)</v>
      </c>
      <c r="G7" s="7"/>
      <c r="H7" s="7"/>
    </row>
    <row r="8" spans="1:8">
      <c r="A8">
        <v>3.964413616230178E-2</v>
      </c>
      <c r="B8">
        <f t="shared" si="0"/>
        <v>64</v>
      </c>
      <c r="C8" s="2" t="str">
        <f>TRIM(UPPER(Inscriptions!A8))</f>
        <v>RIRI</v>
      </c>
      <c r="D8" s="2" t="str">
        <f>TRIM(PROPER(Inscriptions!B8))</f>
        <v>Philippe</v>
      </c>
      <c r="E8" s="2" t="str">
        <f>TRIM(UPPER(Inscriptions!C8))</f>
        <v>CSM</v>
      </c>
      <c r="F8" t="str">
        <f t="shared" si="1"/>
        <v>Philippe RIRI (CSM)</v>
      </c>
      <c r="G8" s="7"/>
      <c r="H8" s="7"/>
    </row>
    <row r="9" spans="1:8">
      <c r="A9">
        <v>0.75254598727993405</v>
      </c>
      <c r="B9">
        <f t="shared" si="0"/>
        <v>20</v>
      </c>
      <c r="C9" s="2" t="str">
        <f>TRIM(UPPER(Inscriptions!A9))</f>
        <v>AULAS</v>
      </c>
      <c r="D9" s="2" t="str">
        <f>TRIM(PROPER(Inscriptions!B9))</f>
        <v>Jean Mimi</v>
      </c>
      <c r="E9" s="2" t="str">
        <f>TRIM(UPPER(Inscriptions!C9))</f>
        <v>OL</v>
      </c>
      <c r="F9" t="str">
        <f t="shared" si="1"/>
        <v>Jean Mimi AULAS (OL)</v>
      </c>
      <c r="G9" s="7"/>
      <c r="H9" s="7"/>
    </row>
    <row r="10" spans="1:8">
      <c r="A10">
        <v>0.80622579794466254</v>
      </c>
      <c r="B10">
        <f t="shared" si="0"/>
        <v>14</v>
      </c>
      <c r="C10" s="2" t="str">
        <f>TRIM(UPPER(Inscriptions!A10))</f>
        <v>MESSI</v>
      </c>
      <c r="D10" s="2" t="str">
        <f>TRIM(PROPER(Inscriptions!B10))</f>
        <v>Lionel</v>
      </c>
      <c r="E10" s="2" t="str">
        <f>TRIM(UPPER(Inscriptions!C10))</f>
        <v>PSG</v>
      </c>
      <c r="F10" t="str">
        <f t="shared" si="1"/>
        <v>Lionel MESSI (PSG)</v>
      </c>
      <c r="G10" s="7"/>
      <c r="H10" s="7"/>
    </row>
    <row r="11" spans="1:8">
      <c r="A11">
        <v>0.7689715444458769</v>
      </c>
      <c r="B11">
        <f t="shared" si="0"/>
        <v>19</v>
      </c>
      <c r="C11" s="2" t="str">
        <f>TRIM(UPPER(Inscriptions!A11))</f>
        <v>RIBERY</v>
      </c>
      <c r="D11" s="2" t="str">
        <f>TRIM(PROPER(Inscriptions!B11))</f>
        <v>Franck</v>
      </c>
      <c r="E11" s="2" t="str">
        <f>TRIM(UPPER(Inscriptions!C11))</f>
        <v>OM</v>
      </c>
      <c r="F11" t="str">
        <f t="shared" si="1"/>
        <v>Franck RIBERY (OM)</v>
      </c>
      <c r="G11" s="7"/>
      <c r="H11" s="7"/>
    </row>
    <row r="12" spans="1:8">
      <c r="A12">
        <v>0.66574082764976406</v>
      </c>
      <c r="B12">
        <f t="shared" si="0"/>
        <v>24</v>
      </c>
      <c r="C12" s="2" t="str">
        <f>TRIM(UPPER(Inscriptions!A12))</f>
        <v>COTTIER</v>
      </c>
      <c r="D12" s="2" t="str">
        <f>TRIM(PROPER(Inscriptions!B12))</f>
        <v>Raph</v>
      </c>
      <c r="E12" s="2" t="str">
        <f>TRIM(UPPER(Inscriptions!C12))</f>
        <v>ASSE</v>
      </c>
      <c r="F12" t="str">
        <f t="shared" si="1"/>
        <v>Raph COTTIER (ASSE)</v>
      </c>
      <c r="G12" s="7"/>
      <c r="H12" s="7"/>
    </row>
    <row r="13" spans="1:8">
      <c r="A13">
        <v>7.6134793867664641E-2</v>
      </c>
      <c r="B13">
        <f t="shared" si="0"/>
        <v>62</v>
      </c>
      <c r="C13" s="2" t="str">
        <f>TRIM(UPPER(Inscriptions!A13))</f>
        <v>TERT</v>
      </c>
      <c r="D13" s="2" t="str">
        <f>TRIM(PROPER(Inscriptions!B13))</f>
        <v>David</v>
      </c>
      <c r="E13" s="2" t="str">
        <f>TRIM(UPPER(Inscriptions!C13))</f>
        <v>DIJON</v>
      </c>
      <c r="F13" t="str">
        <f t="shared" si="1"/>
        <v>David TERT (DIJON)</v>
      </c>
      <c r="G13" s="7"/>
      <c r="H13" s="7"/>
    </row>
    <row r="14" spans="1:8">
      <c r="A14">
        <v>0.84702529337095489</v>
      </c>
      <c r="B14">
        <f t="shared" si="0"/>
        <v>12</v>
      </c>
      <c r="C14" s="2" t="str">
        <f>TRIM(UPPER(Inscriptions!A14))</f>
        <v>MBAPPE</v>
      </c>
      <c r="D14" s="2" t="str">
        <f>TRIM(PROPER(Inscriptions!B14))</f>
        <v>Kylian</v>
      </c>
      <c r="E14" s="2" t="str">
        <f>TRIM(UPPER(Inscriptions!C14))</f>
        <v>PSG</v>
      </c>
      <c r="F14" t="str">
        <f t="shared" si="1"/>
        <v>Kylian MBAPPE (PSG)</v>
      </c>
      <c r="G14" s="7"/>
      <c r="H14" s="7"/>
    </row>
    <row r="15" spans="1:8">
      <c r="A15">
        <v>0.23531116360890525</v>
      </c>
      <c r="B15">
        <f t="shared" si="0"/>
        <v>54</v>
      </c>
      <c r="C15" s="2" t="str">
        <f>TRIM(UPPER(Inscriptions!A15))</f>
        <v>GOUIRI</v>
      </c>
      <c r="D15" s="2" t="str">
        <f>TRIM(PROPER(Inscriptions!B15))</f>
        <v>Amine</v>
      </c>
      <c r="E15" s="2" t="str">
        <f>TRIM(UPPER(Inscriptions!C15))</f>
        <v>OGCN</v>
      </c>
      <c r="F15" t="str">
        <f t="shared" si="1"/>
        <v>Amine GOUIRI (OGCN)</v>
      </c>
      <c r="G15" s="7"/>
      <c r="H15" s="7"/>
    </row>
    <row r="16" spans="1:8">
      <c r="A16">
        <v>0.52074179615394312</v>
      </c>
      <c r="B16">
        <f t="shared" si="0"/>
        <v>32</v>
      </c>
      <c r="C16" s="2" t="str">
        <f>TRIM(UPPER(Inscriptions!A16))</f>
        <v>GRAVE</v>
      </c>
      <c r="D16" s="2" t="str">
        <f>TRIM(PROPER(Inscriptions!B16))</f>
        <v>Elsa</v>
      </c>
      <c r="E16" s="2" t="str">
        <f>TRIM(UPPER(Inscriptions!C16))</f>
        <v>MOS</v>
      </c>
      <c r="F16" t="str">
        <f t="shared" si="1"/>
        <v>Elsa GRAVE (MOS)</v>
      </c>
      <c r="G16" s="7"/>
      <c r="H16" s="7"/>
    </row>
    <row r="17" spans="1:8">
      <c r="A17">
        <v>0.14958051501487279</v>
      </c>
      <c r="B17">
        <f t="shared" si="0"/>
        <v>59</v>
      </c>
      <c r="C17" s="2" t="str">
        <f>TRIM(UPPER(Inscriptions!A17))</f>
        <v>IBRA</v>
      </c>
      <c r="D17" s="2" t="str">
        <f>TRIM(PROPER(Inscriptions!B17))</f>
        <v>Zlatan</v>
      </c>
      <c r="E17" s="2" t="str">
        <f>TRIM(UPPER(Inscriptions!C17))</f>
        <v>MILAN AC</v>
      </c>
      <c r="F17" t="str">
        <f t="shared" si="1"/>
        <v>Zlatan IBRA (MILAN AC)</v>
      </c>
      <c r="G17" s="7"/>
      <c r="H17" s="7"/>
    </row>
    <row r="18" spans="1:8">
      <c r="A18">
        <v>0.28442000858518202</v>
      </c>
      <c r="B18">
        <f t="shared" si="0"/>
        <v>51</v>
      </c>
      <c r="C18" s="2" t="str">
        <f>TRIM(UPPER(Inscriptions!A18))</f>
        <v>RONALDO</v>
      </c>
      <c r="D18" s="2" t="str">
        <f>TRIM(PROPER(Inscriptions!B18))</f>
        <v>Christiano</v>
      </c>
      <c r="E18" s="2" t="str">
        <f>TRIM(UPPER(Inscriptions!C18))</f>
        <v>MAN U</v>
      </c>
      <c r="F18" t="str">
        <f t="shared" si="1"/>
        <v>Christiano RONALDO (MAN U)</v>
      </c>
      <c r="G18" s="7"/>
      <c r="H18" s="7"/>
    </row>
    <row r="19" spans="1:8">
      <c r="A19">
        <v>0.50838848800188974</v>
      </c>
      <c r="B19">
        <f t="shared" si="0"/>
        <v>33</v>
      </c>
      <c r="C19" s="2" t="str">
        <f>TRIM(UPPER(Inscriptions!A19))</f>
        <v>RAMI</v>
      </c>
      <c r="D19" s="2" t="str">
        <f>TRIM(PROPER(Inscriptions!B19))</f>
        <v>Adil</v>
      </c>
      <c r="E19" s="2" t="str">
        <f>TRIM(UPPER(Inscriptions!C19))</f>
        <v>ESTAC</v>
      </c>
      <c r="F19" t="str">
        <f t="shared" si="1"/>
        <v>Adil RAMI (ESTAC)</v>
      </c>
      <c r="G19" s="7"/>
      <c r="H19" s="7"/>
    </row>
    <row r="20" spans="1:8">
      <c r="A20">
        <v>0.23277374265397288</v>
      </c>
      <c r="B20">
        <f t="shared" si="0"/>
        <v>55</v>
      </c>
      <c r="C20" s="2" t="str">
        <f>TRIM(UPPER(Inscriptions!A20))</f>
        <v>PLANARD</v>
      </c>
      <c r="D20" s="2" t="str">
        <f>TRIM(PROPER(Inscriptions!B20))</f>
        <v>Pascal</v>
      </c>
      <c r="E20" s="2" t="str">
        <f>TRIM(UPPER(Inscriptions!C20))</f>
        <v>OM</v>
      </c>
      <c r="F20" t="str">
        <f t="shared" si="1"/>
        <v>Pascal PLANARD (OM)</v>
      </c>
      <c r="G20" s="7"/>
      <c r="H20" s="7"/>
    </row>
    <row r="21" spans="1:8">
      <c r="A21">
        <v>0.44352413016447045</v>
      </c>
      <c r="B21">
        <f t="shared" si="0"/>
        <v>38</v>
      </c>
      <c r="C21" s="2" t="str">
        <f>TRIM(UPPER(Inscriptions!A21))</f>
        <v>LESAGE</v>
      </c>
      <c r="D21" s="2" t="str">
        <f>TRIM(PROPER(Inscriptions!B21))</f>
        <v>Christelle</v>
      </c>
      <c r="E21" s="2" t="str">
        <f>TRIM(UPPER(Inscriptions!C21))</f>
        <v>OLA</v>
      </c>
      <c r="F21" t="str">
        <f t="shared" si="1"/>
        <v>Christelle LESAGE (OLA)</v>
      </c>
      <c r="G21" s="7"/>
      <c r="H21" s="7"/>
    </row>
    <row r="22" spans="1:8">
      <c r="A22">
        <v>0.63317504762368881</v>
      </c>
      <c r="B22">
        <f t="shared" si="0"/>
        <v>25</v>
      </c>
      <c r="C22" s="2" t="str">
        <f>TRIM(UPPER(Inscriptions!A22))</f>
        <v>MARLIERE</v>
      </c>
      <c r="D22" s="2" t="str">
        <f>TRIM(PROPER(Inscriptions!B22))</f>
        <v>Christophe</v>
      </c>
      <c r="E22" s="2" t="str">
        <f>TRIM(UPPER(Inscriptions!C22))</f>
        <v>ASM</v>
      </c>
      <c r="F22" t="str">
        <f t="shared" si="1"/>
        <v>Christophe MARLIERE (ASM)</v>
      </c>
      <c r="G22" s="7"/>
      <c r="H22" s="7"/>
    </row>
    <row r="23" spans="1:8">
      <c r="A23">
        <v>0.69068834299597026</v>
      </c>
      <c r="B23">
        <f t="shared" si="0"/>
        <v>23</v>
      </c>
      <c r="C23" s="2" t="str">
        <f>TRIM(UPPER(Inscriptions!A23))</f>
        <v>RIQUELME</v>
      </c>
      <c r="D23" s="2" t="str">
        <f>TRIM(PROPER(Inscriptions!B23))</f>
        <v>Patrick</v>
      </c>
      <c r="E23" s="2" t="str">
        <f>TRIM(UPPER(Inscriptions!C23))</f>
        <v>ASM</v>
      </c>
      <c r="F23" t="str">
        <f t="shared" si="1"/>
        <v>Patrick RIQUELME (ASM)</v>
      </c>
      <c r="G23" s="7"/>
      <c r="H23" s="7"/>
    </row>
    <row r="24" spans="1:8">
      <c r="A24">
        <v>0.90309987083614829</v>
      </c>
      <c r="B24">
        <f t="shared" si="0"/>
        <v>6</v>
      </c>
      <c r="C24" s="2" t="str">
        <f>TRIM(UPPER(Inscriptions!A24))</f>
        <v>BOULON</v>
      </c>
      <c r="D24" s="2" t="str">
        <f>TRIM(PROPER(Inscriptions!B24))</f>
        <v>Magali</v>
      </c>
      <c r="E24" s="2" t="str">
        <f>TRIM(UPPER(Inscriptions!C24))</f>
        <v>FCTC</v>
      </c>
      <c r="F24" t="str">
        <f t="shared" si="1"/>
        <v>Magali BOULON (FCTC)</v>
      </c>
      <c r="G24" s="7"/>
      <c r="H24" s="7"/>
    </row>
    <row r="25" spans="1:8">
      <c r="A25">
        <v>0.21054489823527722</v>
      </c>
      <c r="B25">
        <f t="shared" si="0"/>
        <v>57</v>
      </c>
      <c r="C25" s="2" t="str">
        <f>TRIM(UPPER(Inscriptions!A25))</f>
        <v>VITTE</v>
      </c>
      <c r="D25" s="2" t="str">
        <f>TRIM(PROPER(Inscriptions!B25))</f>
        <v>Patricia</v>
      </c>
      <c r="E25" s="2" t="str">
        <f>TRIM(UPPER(Inscriptions!C25))</f>
        <v>POC</v>
      </c>
      <c r="F25" t="str">
        <f t="shared" si="1"/>
        <v>Patricia VITTE (POC)</v>
      </c>
      <c r="G25" s="7"/>
      <c r="H25" s="7"/>
    </row>
    <row r="26" spans="1:8">
      <c r="A26">
        <v>0.43218290077027999</v>
      </c>
      <c r="B26">
        <f t="shared" si="0"/>
        <v>39</v>
      </c>
      <c r="C26" s="2" t="str">
        <f>TRIM(UPPER(Inscriptions!A26))</f>
        <v>ALAZ</v>
      </c>
      <c r="D26" s="2" t="str">
        <f>TRIM(PROPER(Inscriptions!B26))</f>
        <v>Axel</v>
      </c>
      <c r="E26" s="2" t="str">
        <f>TRIM(UPPER(Inscriptions!C26))</f>
        <v>OL</v>
      </c>
      <c r="F26" t="str">
        <f t="shared" si="1"/>
        <v>Axel ALAZ (OL)</v>
      </c>
      <c r="G26" s="7"/>
      <c r="H26" s="7"/>
    </row>
    <row r="27" spans="1:8">
      <c r="A27">
        <v>0.2303170495022151</v>
      </c>
      <c r="B27">
        <f t="shared" si="0"/>
        <v>56</v>
      </c>
      <c r="C27" s="2" t="str">
        <f>TRIM(UPPER(Inscriptions!A27))</f>
        <v>MORINIERE</v>
      </c>
      <c r="D27" s="2" t="str">
        <f>TRIM(PROPER(Inscriptions!B27))</f>
        <v>Patrick</v>
      </c>
      <c r="E27" s="2" t="str">
        <f>TRIM(UPPER(Inscriptions!C27))</f>
        <v>BREST</v>
      </c>
      <c r="F27" t="str">
        <f t="shared" si="1"/>
        <v>Patrick MORINIERE (BREST)</v>
      </c>
      <c r="G27" s="7"/>
      <c r="H27" s="7"/>
    </row>
    <row r="28" spans="1:8">
      <c r="A28">
        <v>0.29195797910235854</v>
      </c>
      <c r="B28">
        <f t="shared" si="0"/>
        <v>50</v>
      </c>
      <c r="C28" s="2" t="str">
        <f>TRIM(UPPER(Inscriptions!A28))</f>
        <v>TURBAN</v>
      </c>
      <c r="D28" s="2" t="str">
        <f>TRIM(PROPER(Inscriptions!B28))</f>
        <v>Veronique</v>
      </c>
      <c r="E28" s="2" t="str">
        <f>TRIM(UPPER(Inscriptions!C28))</f>
        <v>ACA</v>
      </c>
      <c r="F28" t="str">
        <f t="shared" si="1"/>
        <v>Veronique TURBAN (ACA)</v>
      </c>
      <c r="G28" s="7"/>
      <c r="H28" s="7"/>
    </row>
    <row r="29" spans="1:8">
      <c r="A29">
        <v>0.86392613692988829</v>
      </c>
      <c r="B29">
        <f t="shared" si="0"/>
        <v>11</v>
      </c>
      <c r="C29" s="2" t="str">
        <f>TRIM(UPPER(Inscriptions!A29))</f>
        <v>DAMBLON</v>
      </c>
      <c r="D29" s="2" t="str">
        <f>TRIM(PROPER(Inscriptions!B29))</f>
        <v>Christine</v>
      </c>
      <c r="E29" s="2" t="str">
        <f>TRIM(UPPER(Inscriptions!C29))</f>
        <v>REAL</v>
      </c>
      <c r="F29" t="str">
        <f t="shared" si="1"/>
        <v>Christine DAMBLON (REAL)</v>
      </c>
      <c r="G29" s="7"/>
      <c r="H29" s="7"/>
    </row>
    <row r="30" spans="1:8">
      <c r="A30">
        <v>0.91657707273667766</v>
      </c>
      <c r="B30">
        <f t="shared" si="0"/>
        <v>4</v>
      </c>
      <c r="C30" s="2" t="str">
        <f>TRIM(UPPER(Inscriptions!A30))</f>
        <v>JANNET</v>
      </c>
      <c r="D30" s="2" t="str">
        <f>TRIM(PROPER(Inscriptions!B30))</f>
        <v>Christine</v>
      </c>
      <c r="E30" s="2" t="str">
        <f>TRIM(UPPER(Inscriptions!C30))</f>
        <v>INTER</v>
      </c>
      <c r="F30" t="str">
        <f t="shared" si="1"/>
        <v>Christine JANNET (INTER)</v>
      </c>
      <c r="G30" s="7"/>
      <c r="H30" s="7"/>
    </row>
    <row r="31" spans="1:8">
      <c r="A31">
        <v>0.4076420056360438</v>
      </c>
      <c r="B31">
        <f t="shared" si="0"/>
        <v>41</v>
      </c>
      <c r="C31" s="2" t="str">
        <f>TRIM(UPPER(Inscriptions!A31))</f>
        <v>BELFORT</v>
      </c>
      <c r="D31" s="2" t="str">
        <f>TRIM(PROPER(Inscriptions!B31))</f>
        <v>Laurence</v>
      </c>
      <c r="E31" s="2" t="str">
        <f>TRIM(UPPER(Inscriptions!C31))</f>
        <v>FCBJ</v>
      </c>
      <c r="F31" t="str">
        <f t="shared" si="1"/>
        <v>Laurence BELFORT (FCBJ)</v>
      </c>
      <c r="G31" s="7"/>
      <c r="H31" s="7"/>
    </row>
    <row r="32" spans="1:8">
      <c r="A32">
        <v>0.88337931692230209</v>
      </c>
      <c r="B32">
        <f t="shared" si="0"/>
        <v>8</v>
      </c>
      <c r="C32" s="2" t="str">
        <f>TRIM(UPPER(Inscriptions!A32))</f>
        <v>VILLECOURT</v>
      </c>
      <c r="D32" s="2" t="str">
        <f>TRIM(PROPER(Inscriptions!B32))</f>
        <v>Audrey</v>
      </c>
      <c r="E32" s="2" t="str">
        <f>TRIM(UPPER(Inscriptions!C32))</f>
        <v>USC</v>
      </c>
      <c r="F32" t="str">
        <f t="shared" si="1"/>
        <v>Audrey VILLECOURT (USC)</v>
      </c>
      <c r="G32" s="7"/>
      <c r="H32" s="7"/>
    </row>
    <row r="33" spans="1:8">
      <c r="A33">
        <v>9.4839672426112021E-2</v>
      </c>
      <c r="B33">
        <f t="shared" si="0"/>
        <v>60</v>
      </c>
      <c r="C33" s="2" t="str">
        <f>TRIM(UPPER(Inscriptions!A33))</f>
        <v>DESVERCHERE</v>
      </c>
      <c r="D33" s="2" t="str">
        <f>TRIM(PROPER(Inscriptions!B33))</f>
        <v>Warren</v>
      </c>
      <c r="E33" s="2" t="str">
        <f>TRIM(UPPER(Inscriptions!C33))</f>
        <v>FCGB</v>
      </c>
      <c r="F33" t="str">
        <f t="shared" si="1"/>
        <v>Warren DESVERCHERE (FCGB)</v>
      </c>
      <c r="G33" s="7"/>
      <c r="H33" s="7"/>
    </row>
    <row r="34" spans="1:8">
      <c r="A34">
        <v>0.40326669192240971</v>
      </c>
      <c r="B34">
        <f t="shared" si="0"/>
        <v>42</v>
      </c>
      <c r="C34" s="2" t="str">
        <f>TRIM(UPPER(Inscriptions!A34))</f>
        <v>COULON</v>
      </c>
      <c r="D34" s="2" t="str">
        <f>TRIM(PROPER(Inscriptions!B34))</f>
        <v>Fabrice</v>
      </c>
      <c r="E34" s="2" t="str">
        <f>TRIM(UPPER(Inscriptions!C34))</f>
        <v>ASIEG</v>
      </c>
      <c r="F34" t="str">
        <f t="shared" si="1"/>
        <v>Fabrice COULON (ASIEG)</v>
      </c>
      <c r="G34" s="7"/>
      <c r="H34" s="7"/>
    </row>
    <row r="35" spans="1:8">
      <c r="A35">
        <v>0.62370272981521269</v>
      </c>
      <c r="B35">
        <f t="shared" si="0"/>
        <v>26</v>
      </c>
      <c r="C35" s="2" t="str">
        <f>TRIM(UPPER(Inscriptions!A35))</f>
        <v>GOURY</v>
      </c>
      <c r="D35" s="2" t="str">
        <f>TRIM(PROPER(Inscriptions!B35))</f>
        <v>Daniel</v>
      </c>
      <c r="E35" s="2" t="str">
        <f>TRIM(UPPER(Inscriptions!C35))</f>
        <v>GF38</v>
      </c>
      <c r="F35" t="str">
        <f t="shared" si="1"/>
        <v>Daniel GOURY (GF38)</v>
      </c>
      <c r="G35" s="7"/>
      <c r="H35" s="7"/>
    </row>
    <row r="36" spans="1:8">
      <c r="A36">
        <v>0.70764555981461263</v>
      </c>
      <c r="B36">
        <f t="shared" si="0"/>
        <v>22</v>
      </c>
      <c r="C36" s="2" t="str">
        <f>TRIM(UPPER(Inscriptions!A36))</f>
        <v>GUILLET</v>
      </c>
      <c r="D36" s="2" t="str">
        <f>TRIM(PROPER(Inscriptions!B36))</f>
        <v>Pascal</v>
      </c>
      <c r="E36" s="2" t="str">
        <f>TRIM(UPPER(Inscriptions!C36))</f>
        <v>CASCOL</v>
      </c>
      <c r="F36" t="str">
        <f t="shared" si="1"/>
        <v>Pascal GUILLET (CASCOL)</v>
      </c>
      <c r="G36" s="7"/>
      <c r="H36" s="7"/>
    </row>
    <row r="37" spans="1:8">
      <c r="A37">
        <v>8.4413328717441449E-2</v>
      </c>
      <c r="B37">
        <f t="shared" si="0"/>
        <v>61</v>
      </c>
      <c r="C37" s="2" t="str">
        <f>TRIM(UPPER(Inscriptions!A37))</f>
        <v>BATAILLE</v>
      </c>
      <c r="D37" s="2" t="str">
        <f>TRIM(PROPER(Inscriptions!B37))</f>
        <v>Laurence</v>
      </c>
      <c r="E37" s="2" t="str">
        <f>TRIM(UPPER(Inscriptions!C37))</f>
        <v>USCM</v>
      </c>
      <c r="F37" t="str">
        <f t="shared" si="1"/>
        <v>Laurence BATAILLE (USCM)</v>
      </c>
      <c r="G37" s="7"/>
      <c r="H37" s="7"/>
    </row>
    <row r="38" spans="1:8">
      <c r="A38">
        <v>0.83054881155963844</v>
      </c>
      <c r="B38">
        <f t="shared" si="0"/>
        <v>13</v>
      </c>
      <c r="C38" s="2" t="str">
        <f>TRIM(UPPER(Inscriptions!A38))</f>
        <v>RICARD</v>
      </c>
      <c r="D38" s="2" t="str">
        <f>TRIM(PROPER(Inscriptions!B38))</f>
        <v>Serge</v>
      </c>
      <c r="E38" s="2" t="str">
        <f>TRIM(UPPER(Inscriptions!C38))</f>
        <v>FCBJ</v>
      </c>
      <c r="F38" t="str">
        <f t="shared" si="1"/>
        <v>Serge RICARD (FCBJ)</v>
      </c>
      <c r="G38" s="7"/>
      <c r="H38" s="7"/>
    </row>
    <row r="39" spans="1:8">
      <c r="A39">
        <v>0.32988784203841082</v>
      </c>
      <c r="B39">
        <f t="shared" si="0"/>
        <v>47</v>
      </c>
      <c r="C39" s="2" t="str">
        <f>TRIM(UPPER(Inscriptions!A39))</f>
        <v>POLICARD</v>
      </c>
      <c r="D39" s="2" t="str">
        <f>TRIM(PROPER(Inscriptions!B39))</f>
        <v>Guillaume</v>
      </c>
      <c r="E39" s="2" t="str">
        <f>TRIM(UPPER(Inscriptions!C39))</f>
        <v>ESTAC</v>
      </c>
      <c r="F39" t="str">
        <f t="shared" si="1"/>
        <v>Guillaume POLICARD (ESTAC)</v>
      </c>
      <c r="G39" s="7"/>
      <c r="H39" s="7"/>
    </row>
    <row r="40" spans="1:8">
      <c r="A40">
        <v>0.5326398616810103</v>
      </c>
      <c r="B40">
        <f t="shared" si="0"/>
        <v>31</v>
      </c>
      <c r="C40" s="2" t="str">
        <f>TRIM(UPPER(Inscriptions!A40))</f>
        <v>BONDOT</v>
      </c>
      <c r="D40" s="2" t="str">
        <f>TRIM(PROPER(Inscriptions!B40))</f>
        <v>Lionel</v>
      </c>
      <c r="E40" s="2" t="str">
        <f>TRIM(UPPER(Inscriptions!C40))</f>
        <v>PSG</v>
      </c>
      <c r="F40" t="str">
        <f t="shared" si="1"/>
        <v>Lionel BONDOT (PSG)</v>
      </c>
      <c r="G40" s="7"/>
      <c r="H40" s="7"/>
    </row>
    <row r="41" spans="1:8">
      <c r="A41">
        <v>0.318446867441046</v>
      </c>
      <c r="B41">
        <f t="shared" si="0"/>
        <v>49</v>
      </c>
      <c r="C41" s="2" t="str">
        <f>TRIM(UPPER(Inscriptions!A41))</f>
        <v>HUGON</v>
      </c>
      <c r="D41" s="2" t="str">
        <f>TRIM(PROPER(Inscriptions!B41))</f>
        <v>Jean</v>
      </c>
      <c r="E41" s="2" t="str">
        <f>TRIM(UPPER(Inscriptions!C41))</f>
        <v>ASSE</v>
      </c>
      <c r="F41" t="str">
        <f t="shared" si="1"/>
        <v>Jean HUGON (ASSE)</v>
      </c>
      <c r="G41" s="7"/>
      <c r="H41" s="7"/>
    </row>
    <row r="42" spans="1:8">
      <c r="A42">
        <v>0.33216139523486632</v>
      </c>
      <c r="B42">
        <f t="shared" si="0"/>
        <v>46</v>
      </c>
      <c r="C42" s="2" t="str">
        <f>TRIM(UPPER(Inscriptions!A42))</f>
        <v>KER</v>
      </c>
      <c r="D42" s="2" t="str">
        <f>TRIM(PROPER(Inscriptions!B42))</f>
        <v>Sophan</v>
      </c>
      <c r="E42" s="2" t="str">
        <f>TRIM(UPPER(Inscriptions!C42))</f>
        <v>LENS</v>
      </c>
      <c r="F42" t="str">
        <f t="shared" si="1"/>
        <v>Sophan KER (LENS)</v>
      </c>
      <c r="G42" s="7"/>
      <c r="H42" s="7"/>
    </row>
    <row r="43" spans="1:8">
      <c r="A43">
        <v>0.98588875574262291</v>
      </c>
      <c r="B43">
        <f t="shared" si="0"/>
        <v>1</v>
      </c>
      <c r="C43" s="2" t="str">
        <f>TRIM(UPPER(Inscriptions!A43))</f>
        <v>BOVAGNET-MIGNON</v>
      </c>
      <c r="D43" s="2" t="str">
        <f>TRIM(PROPER(Inscriptions!B43))</f>
        <v>Adrien</v>
      </c>
      <c r="E43" s="2" t="str">
        <f>TRIM(UPPER(Inscriptions!C43))</f>
        <v>BARCA</v>
      </c>
      <c r="F43" t="str">
        <f t="shared" si="1"/>
        <v>Adrien BOVAGNET-MIGNON (BARCA)</v>
      </c>
      <c r="G43" s="7"/>
      <c r="H43" s="7"/>
    </row>
    <row r="44" spans="1:8">
      <c r="A44">
        <v>0.48820813472796221</v>
      </c>
      <c r="B44">
        <f t="shared" si="0"/>
        <v>35</v>
      </c>
      <c r="C44" s="2" t="str">
        <f>TRIM(UPPER(Inscriptions!A44))</f>
        <v>GENTON</v>
      </c>
      <c r="D44" s="2" t="str">
        <f>TRIM(PROPER(Inscriptions!B44))</f>
        <v>Nicolas</v>
      </c>
      <c r="E44" s="2" t="str">
        <f>TRIM(UPPER(Inscriptions!C44))</f>
        <v>FCBNI</v>
      </c>
      <c r="F44" t="str">
        <f t="shared" si="1"/>
        <v>Nicolas GENTON (FCBNI)</v>
      </c>
      <c r="G44" s="7"/>
      <c r="H44" s="7"/>
    </row>
    <row r="45" spans="1:8">
      <c r="A45">
        <v>0.87390207264442443</v>
      </c>
      <c r="B45">
        <f t="shared" si="0"/>
        <v>10</v>
      </c>
      <c r="C45" s="2" t="str">
        <f>TRIM(UPPER(Inscriptions!A45))</f>
        <v>TARTARY</v>
      </c>
      <c r="D45" s="2" t="str">
        <f>TRIM(PROPER(Inscriptions!B45))</f>
        <v>Michel</v>
      </c>
      <c r="E45" s="2" t="str">
        <f>TRIM(UPPER(Inscriptions!C45))</f>
        <v>LAUZES</v>
      </c>
      <c r="F45" t="str">
        <f t="shared" si="1"/>
        <v>Michel TARTARY (LAUZES)</v>
      </c>
      <c r="G45" s="7"/>
      <c r="H45" s="7"/>
    </row>
    <row r="46" spans="1:8">
      <c r="A46">
        <v>0.16540808348375491</v>
      </c>
      <c r="B46">
        <f t="shared" si="0"/>
        <v>58</v>
      </c>
      <c r="C46" s="2" t="str">
        <f>TRIM(UPPER(Inscriptions!A46))</f>
        <v>TONNAIRE</v>
      </c>
      <c r="D46" s="2" t="str">
        <f>TRIM(PROPER(Inscriptions!B46))</f>
        <v>Sylvie</v>
      </c>
      <c r="E46" s="2" t="str">
        <f>TRIM(UPPER(Inscriptions!C46))</f>
        <v>MOS</v>
      </c>
      <c r="F46" t="str">
        <f t="shared" si="1"/>
        <v>Sylvie TONNAIRE (MOS)</v>
      </c>
      <c r="G46" s="7"/>
      <c r="H46" s="7"/>
    </row>
    <row r="47" spans="1:8">
      <c r="A47">
        <v>0.57705469623912797</v>
      </c>
      <c r="B47">
        <f t="shared" si="0"/>
        <v>28</v>
      </c>
      <c r="C47" s="2" t="str">
        <f>TRIM(UPPER(Inscriptions!A47))</f>
        <v>SERMIER</v>
      </c>
      <c r="D47" s="2" t="str">
        <f>TRIM(PROPER(Inscriptions!B47))</f>
        <v>Patricia</v>
      </c>
      <c r="E47" s="2" t="str">
        <f>TRIM(UPPER(Inscriptions!C47))</f>
        <v>PARIS FC</v>
      </c>
      <c r="F47" t="str">
        <f t="shared" si="1"/>
        <v>Patricia SERMIER (PARIS FC)</v>
      </c>
      <c r="G47" s="7"/>
      <c r="H47" s="7"/>
    </row>
    <row r="48" spans="1:8">
      <c r="A48">
        <v>0.7717973103254967</v>
      </c>
      <c r="B48">
        <f t="shared" si="0"/>
        <v>18</v>
      </c>
      <c r="C48" s="2" t="str">
        <f>TRIM(UPPER(Inscriptions!A48))</f>
        <v>BRUNET</v>
      </c>
      <c r="D48" s="2" t="str">
        <f>TRIM(PROPER(Inscriptions!B48))</f>
        <v>Pascal</v>
      </c>
      <c r="E48" s="2" t="str">
        <f>TRIM(UPPER(Inscriptions!C48))</f>
        <v>ASIEG</v>
      </c>
      <c r="F48" t="str">
        <f t="shared" si="1"/>
        <v>Pascal BRUNET (ASIEG)</v>
      </c>
      <c r="G48" s="7"/>
      <c r="H48" s="7"/>
    </row>
    <row r="49" spans="1:8">
      <c r="A49">
        <v>0.77836921619867161</v>
      </c>
      <c r="B49">
        <f t="shared" si="0"/>
        <v>17</v>
      </c>
      <c r="C49" s="2" t="str">
        <f>TRIM(UPPER(Inscriptions!A49))</f>
        <v>FRANCH</v>
      </c>
      <c r="D49" s="2" t="str">
        <f>TRIM(PROPER(Inscriptions!B49))</f>
        <v>Florence</v>
      </c>
      <c r="E49" s="2" t="str">
        <f>TRIM(UPPER(Inscriptions!C49))</f>
        <v>GF38</v>
      </c>
      <c r="F49" t="str">
        <f t="shared" si="1"/>
        <v>Florence FRANCH (GF38)</v>
      </c>
      <c r="G49" s="7"/>
      <c r="H49" s="7"/>
    </row>
    <row r="50" spans="1:8">
      <c r="A50">
        <v>0.32440645120001721</v>
      </c>
      <c r="B50">
        <f t="shared" si="0"/>
        <v>48</v>
      </c>
      <c r="C50" s="2" t="str">
        <f>TRIM(UPPER(Inscriptions!A50))</f>
        <v>JOSSERAND</v>
      </c>
      <c r="D50" s="2" t="str">
        <f>TRIM(PROPER(Inscriptions!B50))</f>
        <v>Jean</v>
      </c>
      <c r="E50" s="2" t="str">
        <f>TRIM(UPPER(Inscriptions!C50))</f>
        <v>CASCOL</v>
      </c>
      <c r="F50" t="str">
        <f t="shared" si="1"/>
        <v>Jean JOSSERAND (CASCOL)</v>
      </c>
      <c r="G50" s="7"/>
      <c r="H50" s="7"/>
    </row>
    <row r="51" spans="1:8">
      <c r="A51">
        <v>0.42335329041752934</v>
      </c>
      <c r="B51">
        <f t="shared" si="0"/>
        <v>40</v>
      </c>
      <c r="C51" s="2" t="str">
        <f>TRIM(UPPER(Inscriptions!A51))</f>
        <v>VAROCLIER</v>
      </c>
      <c r="D51" s="2" t="str">
        <f>TRIM(PROPER(Inscriptions!B51))</f>
        <v>Thierry</v>
      </c>
      <c r="E51" s="2" t="str">
        <f>TRIM(UPPER(Inscriptions!C51))</f>
        <v>USCM</v>
      </c>
      <c r="F51" t="str">
        <f t="shared" si="1"/>
        <v>Thierry VAROCLIER (USCM)</v>
      </c>
      <c r="G51" s="7"/>
      <c r="H51" s="7"/>
    </row>
    <row r="52" spans="1:8">
      <c r="A52">
        <v>0.54617064239434987</v>
      </c>
      <c r="B52">
        <f t="shared" si="0"/>
        <v>30</v>
      </c>
      <c r="C52" s="2" t="str">
        <f>TRIM(UPPER(Inscriptions!A52))</f>
        <v>MOITEAUX</v>
      </c>
      <c r="D52" s="2" t="str">
        <f>TRIM(PROPER(Inscriptions!B52))</f>
        <v>Ines</v>
      </c>
      <c r="E52" s="2" t="str">
        <f>TRIM(UPPER(Inscriptions!C52))</f>
        <v>FCBJ</v>
      </c>
      <c r="F52" t="str">
        <f t="shared" si="1"/>
        <v>Ines MOITEAUX (FCBJ)</v>
      </c>
      <c r="G52" s="7"/>
      <c r="H52" s="7"/>
    </row>
    <row r="53" spans="1:8">
      <c r="A53">
        <v>0.39984479187724975</v>
      </c>
      <c r="B53">
        <f t="shared" si="0"/>
        <v>43</v>
      </c>
      <c r="C53" s="2" t="str">
        <f>TRIM(UPPER(Inscriptions!A53))</f>
        <v>BOURGEAT</v>
      </c>
      <c r="D53" s="2" t="str">
        <f>TRIM(PROPER(Inscriptions!B53))</f>
        <v>Eliane</v>
      </c>
      <c r="E53" s="2" t="str">
        <f>TRIM(UPPER(Inscriptions!C53))</f>
        <v>ESTAC</v>
      </c>
      <c r="F53" t="str">
        <f t="shared" si="1"/>
        <v>Eliane BOURGEAT (ESTAC)</v>
      </c>
      <c r="G53" s="7"/>
      <c r="H53" s="7"/>
    </row>
    <row r="54" spans="1:8">
      <c r="A54">
        <v>0.39817800514758961</v>
      </c>
      <c r="B54">
        <f t="shared" si="0"/>
        <v>44</v>
      </c>
      <c r="C54" s="2" t="str">
        <f>TRIM(UPPER(Inscriptions!A54))</f>
        <v>CHANTELET</v>
      </c>
      <c r="D54" s="2" t="str">
        <f>TRIM(PROPER(Inscriptions!B54))</f>
        <v>Valerie</v>
      </c>
      <c r="E54" s="2" t="str">
        <f>TRIM(UPPER(Inscriptions!C54))</f>
        <v>PSG</v>
      </c>
      <c r="F54" t="str">
        <f t="shared" si="1"/>
        <v>Valerie CHANTELET (PSG)</v>
      </c>
      <c r="G54" s="7"/>
      <c r="H54" s="7"/>
    </row>
    <row r="55" spans="1:8">
      <c r="A55">
        <v>0.35379648497423344</v>
      </c>
      <c r="B55">
        <f t="shared" si="0"/>
        <v>45</v>
      </c>
      <c r="C55" s="2" t="str">
        <f>TRIM(UPPER(Inscriptions!A55))</f>
        <v>DEBOURG</v>
      </c>
      <c r="D55" s="2" t="str">
        <f>TRIM(PROPER(Inscriptions!B55))</f>
        <v>Cedric</v>
      </c>
      <c r="E55" s="2" t="str">
        <f>TRIM(UPPER(Inscriptions!C55))</f>
        <v>ASSE</v>
      </c>
      <c r="F55" t="str">
        <f t="shared" si="1"/>
        <v>Cedric DEBOURG (ASSE)</v>
      </c>
      <c r="G55" s="7"/>
      <c r="H55" s="7"/>
    </row>
    <row r="56" spans="1:8">
      <c r="A56">
        <v>0.96860541508864706</v>
      </c>
      <c r="B56">
        <f t="shared" si="0"/>
        <v>3</v>
      </c>
      <c r="C56" s="2" t="str">
        <f>TRIM(UPPER(Inscriptions!A56))</f>
        <v>DJELASSI</v>
      </c>
      <c r="D56" s="2" t="str">
        <f>TRIM(PROPER(Inscriptions!B56))</f>
        <v>Youssef</v>
      </c>
      <c r="E56" s="2" t="str">
        <f>TRIM(UPPER(Inscriptions!C56))</f>
        <v>LENS</v>
      </c>
      <c r="F56" t="str">
        <f t="shared" si="1"/>
        <v>Youssef DJELASSI (LENS)</v>
      </c>
      <c r="G56" s="7"/>
      <c r="H56" s="7"/>
    </row>
    <row r="57" spans="1:8">
      <c r="A57">
        <v>0.57640386579501601</v>
      </c>
      <c r="B57">
        <f t="shared" si="0"/>
        <v>29</v>
      </c>
      <c r="C57" s="2" t="str">
        <f>TRIM(UPPER(Inscriptions!A57))</f>
        <v>MASCHIO</v>
      </c>
      <c r="D57" s="2" t="str">
        <f>TRIM(PROPER(Inscriptions!B57))</f>
        <v>Fabrice</v>
      </c>
      <c r="E57" s="2" t="str">
        <f>TRIM(UPPER(Inscriptions!C57))</f>
        <v>BARCA</v>
      </c>
      <c r="F57" t="str">
        <f t="shared" si="1"/>
        <v>Fabrice MASCHIO (BARCA)</v>
      </c>
      <c r="G57" s="7"/>
      <c r="H57" s="7"/>
    </row>
    <row r="58" spans="1:8">
      <c r="A58">
        <v>0.91302820621129033</v>
      </c>
      <c r="B58">
        <f t="shared" si="0"/>
        <v>5</v>
      </c>
      <c r="C58" s="2" t="str">
        <f>TRIM(UPPER(Inscriptions!A58))</f>
        <v>CHETAIL</v>
      </c>
      <c r="D58" s="2" t="str">
        <f>TRIM(PROPER(Inscriptions!B58))</f>
        <v>Regine</v>
      </c>
      <c r="E58" s="2" t="str">
        <f>TRIM(UPPER(Inscriptions!C58))</f>
        <v>FCBNI</v>
      </c>
      <c r="F58" t="str">
        <f t="shared" si="1"/>
        <v>Regine CHETAIL (FCBNI)</v>
      </c>
      <c r="G58" s="7"/>
      <c r="H58" s="7"/>
    </row>
    <row r="59" spans="1:8">
      <c r="A59">
        <v>5.385320060651011E-2</v>
      </c>
      <c r="B59">
        <f t="shared" si="0"/>
        <v>63</v>
      </c>
      <c r="C59" s="2" t="str">
        <f>TRIM(UPPER(Inscriptions!A59))</f>
        <v>LANDAIS</v>
      </c>
      <c r="D59" s="2" t="str">
        <f>TRIM(PROPER(Inscriptions!B59))</f>
        <v>Alain</v>
      </c>
      <c r="E59" s="2" t="str">
        <f>TRIM(UPPER(Inscriptions!C59))</f>
        <v>LAUZES</v>
      </c>
      <c r="F59" t="str">
        <f t="shared" si="1"/>
        <v>Alain LANDAIS (LAUZES)</v>
      </c>
      <c r="G59" s="7"/>
      <c r="H59" s="7"/>
    </row>
    <row r="60" spans="1:8">
      <c r="A60">
        <v>0.73650158506876529</v>
      </c>
      <c r="B60">
        <f t="shared" si="0"/>
        <v>21</v>
      </c>
      <c r="C60" s="2" t="str">
        <f>TRIM(UPPER(Inscriptions!A60))</f>
        <v>COCHET</v>
      </c>
      <c r="D60" s="2" t="str">
        <f>TRIM(PROPER(Inscriptions!B60))</f>
        <v>Valentin</v>
      </c>
      <c r="E60" s="2" t="str">
        <f>TRIM(UPPER(Inscriptions!C60))</f>
        <v>MOS</v>
      </c>
      <c r="F60" t="str">
        <f t="shared" si="1"/>
        <v>Valentin COCHET (MOS)</v>
      </c>
      <c r="G60" s="7"/>
      <c r="H60" s="7"/>
    </row>
    <row r="61" spans="1:8">
      <c r="A61">
        <v>0.24525922483437101</v>
      </c>
      <c r="B61">
        <f t="shared" si="0"/>
        <v>53</v>
      </c>
      <c r="C61" s="2" t="str">
        <f>TRIM(UPPER(Inscriptions!A61))</f>
        <v>CHAMPALLE</v>
      </c>
      <c r="D61" s="2" t="str">
        <f>TRIM(PROPER(Inscriptions!B61))</f>
        <v>Jean</v>
      </c>
      <c r="E61" s="2" t="str">
        <f>TRIM(UPPER(Inscriptions!C61))</f>
        <v>PARIS FC</v>
      </c>
      <c r="F61" t="str">
        <f t="shared" si="1"/>
        <v>Jean CHAMPALLE (PARIS FC)</v>
      </c>
      <c r="G61" s="7"/>
      <c r="H61" s="7"/>
    </row>
    <row r="62" spans="1:8">
      <c r="A62">
        <v>0.79100925255770738</v>
      </c>
      <c r="B62">
        <f t="shared" si="0"/>
        <v>16</v>
      </c>
      <c r="C62" s="2" t="str">
        <f>TRIM(UPPER(Inscriptions!A62))</f>
        <v>GUDIN</v>
      </c>
      <c r="D62" s="2" t="str">
        <f>TRIM(PROPER(Inscriptions!B62))</f>
        <v>Mireille</v>
      </c>
      <c r="E62" s="2" t="str">
        <f>TRIM(UPPER(Inscriptions!C62))</f>
        <v>SOC</v>
      </c>
      <c r="F62" t="str">
        <f t="shared" si="1"/>
        <v>Mireille GUDIN (SOC)</v>
      </c>
      <c r="G62" s="7"/>
      <c r="H62" s="7"/>
    </row>
    <row r="63" spans="1:8">
      <c r="A63">
        <v>0.8794221924072988</v>
      </c>
      <c r="B63">
        <f t="shared" si="0"/>
        <v>9</v>
      </c>
      <c r="C63" s="2" t="str">
        <f>TRIM(UPPER(Inscriptions!A63))</f>
        <v>KIM</v>
      </c>
      <c r="D63" s="2" t="str">
        <f>TRIM(PROPER(Inscriptions!B63))</f>
        <v>Stephane</v>
      </c>
      <c r="E63" s="2" t="str">
        <f>TRIM(UPPER(Inscriptions!C63))</f>
        <v>SPAIN</v>
      </c>
      <c r="F63" t="str">
        <f t="shared" si="1"/>
        <v>Stephane KIM (SPAIN)</v>
      </c>
      <c r="G63" s="7"/>
      <c r="H63" s="7"/>
    </row>
    <row r="64" spans="1:8">
      <c r="A64">
        <v>0.58184569210755654</v>
      </c>
      <c r="B64">
        <f t="shared" si="0"/>
        <v>27</v>
      </c>
      <c r="C64" s="2" t="str">
        <f>TRIM(UPPER(Inscriptions!A64))</f>
        <v>GELIN</v>
      </c>
      <c r="D64" s="2" t="str">
        <f>TRIM(PROPER(Inscriptions!B64))</f>
        <v>Karine</v>
      </c>
      <c r="E64" s="2" t="str">
        <f>TRIM(UPPER(Inscriptions!C64))</f>
        <v>AJA</v>
      </c>
      <c r="F64" t="str">
        <f t="shared" si="1"/>
        <v>Karine GELIN (AJA)</v>
      </c>
      <c r="G64" s="7"/>
      <c r="H64" s="7"/>
    </row>
    <row r="65" spans="1:8">
      <c r="A65">
        <v>0.89137889107079504</v>
      </c>
      <c r="B65">
        <f t="shared" si="0"/>
        <v>7</v>
      </c>
      <c r="C65" s="2" t="str">
        <f>TRIM(UPPER(Inscriptions!A65))</f>
        <v>MAZUYT</v>
      </c>
      <c r="D65" s="2" t="str">
        <f>TRIM(PROPER(Inscriptions!B65))</f>
        <v>Nadege</v>
      </c>
      <c r="E65" s="2" t="str">
        <f>TRIM(UPPER(Inscriptions!C65))</f>
        <v>ASM</v>
      </c>
      <c r="F65" t="str">
        <f t="shared" si="1"/>
        <v>Nadege MAZUYT (ASM)</v>
      </c>
      <c r="G65" s="7"/>
      <c r="H65" s="7"/>
    </row>
  </sheetData>
  <sortState xmlns:xlrd2="http://schemas.microsoft.com/office/spreadsheetml/2017/richdata2" ref="K2:K65">
    <sortCondition ref="K2"/>
  </sortState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70"/>
  <sheetViews>
    <sheetView tabSelected="1" workbookViewId="0">
      <selection activeCell="J9" sqref="J9"/>
    </sheetView>
  </sheetViews>
  <sheetFormatPr baseColWidth="10" defaultRowHeight="15"/>
  <cols>
    <col min="1" max="1" width="2.7109375" style="3" customWidth="1"/>
    <col min="2" max="3" width="14.85546875" style="3" customWidth="1"/>
    <col min="4" max="4" width="10.85546875" style="4"/>
    <col min="5" max="5" width="31.7109375" bestFit="1" customWidth="1"/>
  </cols>
  <sheetData>
    <row r="1" spans="1:6">
      <c r="D1" s="4" t="s">
        <v>155</v>
      </c>
    </row>
    <row r="2" spans="1:6">
      <c r="D2" s="4" t="s">
        <v>156</v>
      </c>
    </row>
    <row r="3" spans="1:6" ht="15.75" thickBot="1"/>
    <row r="4" spans="1:6">
      <c r="D4" s="26" t="s">
        <v>157</v>
      </c>
      <c r="E4" s="27"/>
      <c r="F4" s="28"/>
    </row>
    <row r="5" spans="1:6" ht="15.75" thickBot="1">
      <c r="D5" s="12" t="s">
        <v>158</v>
      </c>
      <c r="E5" s="13" t="s">
        <v>159</v>
      </c>
      <c r="F5" s="14" t="s">
        <v>160</v>
      </c>
    </row>
    <row r="6" spans="1:6">
      <c r="A6" s="3">
        <v>1</v>
      </c>
      <c r="B6" s="3" t="str">
        <f>VLOOKUP(A6,'Inscriptions (masqué)'!$B$2:$F$65,4,FALSE)</f>
        <v>BARCA</v>
      </c>
      <c r="C6" s="21">
        <f>IF(B6=B7,1,0)</f>
        <v>0</v>
      </c>
      <c r="D6" s="24">
        <v>1</v>
      </c>
      <c r="E6" s="15" t="str">
        <f>VLOOKUP(A6,'Inscriptions (masqué)'!$B$2:$F$65,5,FALSE)</f>
        <v>Adrien BOVAGNET-MIGNON (BARCA)</v>
      </c>
      <c r="F6" s="16"/>
    </row>
    <row r="7" spans="1:6" ht="15.75" thickBot="1">
      <c r="A7" s="3">
        <v>2</v>
      </c>
      <c r="B7" s="3" t="str">
        <f>VLOOKUP(A7,'Inscriptions (masqué)'!$B$2:$F$65,4,FALSE)</f>
        <v>POC</v>
      </c>
      <c r="C7" s="21"/>
      <c r="D7" s="25"/>
      <c r="E7" s="17" t="str">
        <f>VLOOKUP(A7,'Inscriptions (masqué)'!$B$2:$F$65,5,FALSE)</f>
        <v>Patrick DURAND (POC)</v>
      </c>
      <c r="F7" s="18"/>
    </row>
    <row r="8" spans="1:6">
      <c r="A8" s="3">
        <v>3</v>
      </c>
      <c r="B8" s="3" t="str">
        <f>VLOOKUP(A8,'Inscriptions (masqué)'!$B$2:$F$65,4,FALSE)</f>
        <v>LENS</v>
      </c>
      <c r="C8" s="21">
        <f>IF(B8=B9,1,0)</f>
        <v>0</v>
      </c>
      <c r="D8" s="22">
        <v>2</v>
      </c>
      <c r="E8" s="8" t="str">
        <f>VLOOKUP(A8,'Inscriptions (masqué)'!$B$2:$F$65,5,FALSE)</f>
        <v>Youssef DJELASSI (LENS)</v>
      </c>
      <c r="F8" s="9"/>
    </row>
    <row r="9" spans="1:6" ht="15.75" thickBot="1">
      <c r="A9" s="3">
        <v>4</v>
      </c>
      <c r="B9" s="3" t="str">
        <f>VLOOKUP(A9,'Inscriptions (masqué)'!$B$2:$F$65,4,FALSE)</f>
        <v>INTER</v>
      </c>
      <c r="C9" s="21"/>
      <c r="D9" s="23"/>
      <c r="E9" s="10" t="str">
        <f>VLOOKUP(A9,'Inscriptions (masqué)'!$B$2:$F$65,5,FALSE)</f>
        <v>Christine JANNET (INTER)</v>
      </c>
      <c r="F9" s="11"/>
    </row>
    <row r="10" spans="1:6">
      <c r="A10" s="3">
        <v>5</v>
      </c>
      <c r="B10" s="3" t="str">
        <f>VLOOKUP(A10,'Inscriptions (masqué)'!$B$2:$F$65,4,FALSE)</f>
        <v>FCBNI</v>
      </c>
      <c r="C10" s="21">
        <f t="shared" ref="C10" si="0">IF(B10=B11,1,0)</f>
        <v>0</v>
      </c>
      <c r="D10" s="24">
        <v>3</v>
      </c>
      <c r="E10" s="15" t="str">
        <f>VLOOKUP(A10,'Inscriptions (masqué)'!$B$2:$F$65,5,FALSE)</f>
        <v>Regine CHETAIL (FCBNI)</v>
      </c>
      <c r="F10" s="16"/>
    </row>
    <row r="11" spans="1:6" ht="15.75" thickBot="1">
      <c r="A11" s="3">
        <v>6</v>
      </c>
      <c r="B11" s="3" t="str">
        <f>VLOOKUP(A11,'Inscriptions (masqué)'!$B$2:$F$65,4,FALSE)</f>
        <v>FCTC</v>
      </c>
      <c r="C11" s="21"/>
      <c r="D11" s="29"/>
      <c r="E11" s="19" t="str">
        <f>VLOOKUP(A11,'Inscriptions (masqué)'!$B$2:$F$65,5,FALSE)</f>
        <v>Magali BOULON (FCTC)</v>
      </c>
      <c r="F11" s="20"/>
    </row>
    <row r="12" spans="1:6">
      <c r="A12" s="3">
        <v>7</v>
      </c>
      <c r="B12" s="3" t="str">
        <f>VLOOKUP(A12,'Inscriptions (masqué)'!$B$2:$F$65,4,FALSE)</f>
        <v>ASM</v>
      </c>
      <c r="C12" s="21">
        <f t="shared" ref="C12" si="1">IF(B12=B13,1,0)</f>
        <v>0</v>
      </c>
      <c r="D12" s="22">
        <v>4</v>
      </c>
      <c r="E12" s="8" t="str">
        <f>VLOOKUP(A12,'Inscriptions (masqué)'!$B$2:$F$65,5,FALSE)</f>
        <v>Nadege MAZUYT (ASM)</v>
      </c>
      <c r="F12" s="9"/>
    </row>
    <row r="13" spans="1:6" ht="15.75" thickBot="1">
      <c r="A13" s="3">
        <v>8</v>
      </c>
      <c r="B13" s="3" t="str">
        <f>VLOOKUP(A13,'Inscriptions (masqué)'!$B$2:$F$65,4,FALSE)</f>
        <v>USC</v>
      </c>
      <c r="C13" s="21"/>
      <c r="D13" s="23"/>
      <c r="E13" s="10" t="str">
        <f>VLOOKUP(A13,'Inscriptions (masqué)'!$B$2:$F$65,5,FALSE)</f>
        <v>Audrey VILLECOURT (USC)</v>
      </c>
      <c r="F13" s="11"/>
    </row>
    <row r="14" spans="1:6">
      <c r="A14" s="3">
        <v>9</v>
      </c>
      <c r="B14" s="3" t="str">
        <f>VLOOKUP(A14,'Inscriptions (masqué)'!$B$2:$F$65,4,FALSE)</f>
        <v>SPAIN</v>
      </c>
      <c r="C14" s="21">
        <f t="shared" ref="C14" si="2">IF(B14=B15,1,0)</f>
        <v>0</v>
      </c>
      <c r="D14" s="24">
        <v>5</v>
      </c>
      <c r="E14" s="15" t="str">
        <f>VLOOKUP(A14,'Inscriptions (masqué)'!$B$2:$F$65,5,FALSE)</f>
        <v>Stephane KIM (SPAIN)</v>
      </c>
      <c r="F14" s="16"/>
    </row>
    <row r="15" spans="1:6" ht="15.75" thickBot="1">
      <c r="A15" s="3">
        <v>10</v>
      </c>
      <c r="B15" s="3" t="str">
        <f>VLOOKUP(A15,'Inscriptions (masqué)'!$B$2:$F$65,4,FALSE)</f>
        <v>LAUZES</v>
      </c>
      <c r="C15" s="21"/>
      <c r="D15" s="25"/>
      <c r="E15" s="17" t="str">
        <f>VLOOKUP(A15,'Inscriptions (masqué)'!$B$2:$F$65,5,FALSE)</f>
        <v>Michel TARTARY (LAUZES)</v>
      </c>
      <c r="F15" s="18"/>
    </row>
    <row r="16" spans="1:6">
      <c r="A16" s="3">
        <v>11</v>
      </c>
      <c r="B16" s="3" t="str">
        <f>VLOOKUP(A16,'Inscriptions (masqué)'!$B$2:$F$65,4,FALSE)</f>
        <v>REAL</v>
      </c>
      <c r="C16" s="21">
        <f t="shared" ref="C16" si="3">IF(B16=B17,1,0)</f>
        <v>0</v>
      </c>
      <c r="D16" s="22">
        <v>6</v>
      </c>
      <c r="E16" s="8" t="str">
        <f>VLOOKUP(A16,'Inscriptions (masqué)'!$B$2:$F$65,5,FALSE)</f>
        <v>Christine DAMBLON (REAL)</v>
      </c>
      <c r="F16" s="9"/>
    </row>
    <row r="17" spans="1:6" ht="15.75" thickBot="1">
      <c r="A17" s="3">
        <v>12</v>
      </c>
      <c r="B17" s="3" t="str">
        <f>VLOOKUP(A17,'Inscriptions (masqué)'!$B$2:$F$65,4,FALSE)</f>
        <v>PSG</v>
      </c>
      <c r="C17" s="21"/>
      <c r="D17" s="23"/>
      <c r="E17" s="10" t="str">
        <f>VLOOKUP(A17,'Inscriptions (masqué)'!$B$2:$F$65,5,FALSE)</f>
        <v>Kylian MBAPPE (PSG)</v>
      </c>
      <c r="F17" s="11"/>
    </row>
    <row r="18" spans="1:6">
      <c r="A18" s="3">
        <v>13</v>
      </c>
      <c r="B18" s="3" t="str">
        <f>VLOOKUP(A18,'Inscriptions (masqué)'!$B$2:$F$65,4,FALSE)</f>
        <v>FCBJ</v>
      </c>
      <c r="C18" s="21">
        <f t="shared" ref="C18" si="4">IF(B18=B19,1,0)</f>
        <v>0</v>
      </c>
      <c r="D18" s="24">
        <v>7</v>
      </c>
      <c r="E18" s="15" t="str">
        <f>VLOOKUP(A18,'Inscriptions (masqué)'!$B$2:$F$65,5,FALSE)</f>
        <v>Serge RICARD (FCBJ)</v>
      </c>
      <c r="F18" s="16"/>
    </row>
    <row r="19" spans="1:6" ht="15.75" thickBot="1">
      <c r="A19" s="3">
        <v>14</v>
      </c>
      <c r="B19" s="3" t="str">
        <f>VLOOKUP(A19,'Inscriptions (masqué)'!$B$2:$F$65,4,FALSE)</f>
        <v>PSG</v>
      </c>
      <c r="C19" s="21"/>
      <c r="D19" s="25"/>
      <c r="E19" s="17" t="str">
        <f>VLOOKUP(A19,'Inscriptions (masqué)'!$B$2:$F$65,5,FALSE)</f>
        <v>Lionel MESSI (PSG)</v>
      </c>
      <c r="F19" s="18"/>
    </row>
    <row r="20" spans="1:6">
      <c r="A20" s="3">
        <v>15</v>
      </c>
      <c r="B20" s="3" t="str">
        <f>VLOOKUP(A20,'Inscriptions (masqué)'!$B$2:$F$65,4,FALSE)</f>
        <v>FCTC</v>
      </c>
      <c r="C20" s="21">
        <f t="shared" ref="C20" si="5">IF(B20=B21,1,0)</f>
        <v>0</v>
      </c>
      <c r="D20" s="22">
        <v>8</v>
      </c>
      <c r="E20" s="8" t="str">
        <f>VLOOKUP(A20,'Inscriptions (masqué)'!$B$2:$F$65,5,FALSE)</f>
        <v>Louis PART (FCTC)</v>
      </c>
      <c r="F20" s="9"/>
    </row>
    <row r="21" spans="1:6" ht="15.75" thickBot="1">
      <c r="A21" s="3">
        <v>16</v>
      </c>
      <c r="B21" s="3" t="str">
        <f>VLOOKUP(A21,'Inscriptions (masqué)'!$B$2:$F$65,4,FALSE)</f>
        <v>SOC</v>
      </c>
      <c r="C21" s="21"/>
      <c r="D21" s="23"/>
      <c r="E21" s="10" t="str">
        <f>VLOOKUP(A21,'Inscriptions (masqué)'!$B$2:$F$65,5,FALSE)</f>
        <v>Mireille GUDIN (SOC)</v>
      </c>
      <c r="F21" s="11"/>
    </row>
    <row r="22" spans="1:6">
      <c r="A22" s="3">
        <v>17</v>
      </c>
      <c r="B22" s="3" t="str">
        <f>VLOOKUP(A22,'Inscriptions (masqué)'!$B$2:$F$65,4,FALSE)</f>
        <v>GF38</v>
      </c>
      <c r="C22" s="21">
        <f t="shared" ref="C22" si="6">IF(B22=B23,1,0)</f>
        <v>0</v>
      </c>
      <c r="D22" s="24">
        <v>9</v>
      </c>
      <c r="E22" s="15" t="str">
        <f>VLOOKUP(A22,'Inscriptions (masqué)'!$B$2:$F$65,5,FALSE)</f>
        <v>Florence FRANCH (GF38)</v>
      </c>
      <c r="F22" s="16"/>
    </row>
    <row r="23" spans="1:6" ht="15.75" thickBot="1">
      <c r="A23" s="3">
        <v>18</v>
      </c>
      <c r="B23" s="3" t="str">
        <f>VLOOKUP(A23,'Inscriptions (masqué)'!$B$2:$F$65,4,FALSE)</f>
        <v>ASIEG</v>
      </c>
      <c r="C23" s="21"/>
      <c r="D23" s="25"/>
      <c r="E23" s="17" t="str">
        <f>VLOOKUP(A23,'Inscriptions (masqué)'!$B$2:$F$65,5,FALSE)</f>
        <v>Pascal BRUNET (ASIEG)</v>
      </c>
      <c r="F23" s="18"/>
    </row>
    <row r="24" spans="1:6">
      <c r="A24" s="3">
        <v>19</v>
      </c>
      <c r="B24" s="3" t="str">
        <f>VLOOKUP(A24,'Inscriptions (masqué)'!$B$2:$F$65,4,FALSE)</f>
        <v>OM</v>
      </c>
      <c r="C24" s="21">
        <f t="shared" ref="C24" si="7">IF(B24=B25,1,0)</f>
        <v>0</v>
      </c>
      <c r="D24" s="22">
        <v>10</v>
      </c>
      <c r="E24" s="8" t="str">
        <f>VLOOKUP(A24,'Inscriptions (masqué)'!$B$2:$F$65,5,FALSE)</f>
        <v>Franck RIBERY (OM)</v>
      </c>
      <c r="F24" s="9"/>
    </row>
    <row r="25" spans="1:6" ht="15.75" thickBot="1">
      <c r="A25" s="3">
        <v>20</v>
      </c>
      <c r="B25" s="3" t="str">
        <f>VLOOKUP(A25,'Inscriptions (masqué)'!$B$2:$F$65,4,FALSE)</f>
        <v>OL</v>
      </c>
      <c r="C25" s="21"/>
      <c r="D25" s="23"/>
      <c r="E25" s="10" t="str">
        <f>VLOOKUP(A25,'Inscriptions (masqué)'!$B$2:$F$65,5,FALSE)</f>
        <v>Jean Mimi AULAS (OL)</v>
      </c>
      <c r="F25" s="11"/>
    </row>
    <row r="26" spans="1:6">
      <c r="A26" s="3">
        <v>21</v>
      </c>
      <c r="B26" s="3" t="str">
        <f>VLOOKUP(A26,'Inscriptions (masqué)'!$B$2:$F$65,4,FALSE)</f>
        <v>MOS</v>
      </c>
      <c r="C26" s="21">
        <f t="shared" ref="C26" si="8">IF(B26=B27,1,0)</f>
        <v>0</v>
      </c>
      <c r="D26" s="24">
        <v>11</v>
      </c>
      <c r="E26" s="15" t="str">
        <f>VLOOKUP(A26,'Inscriptions (masqué)'!$B$2:$F$65,5,FALSE)</f>
        <v>Valentin COCHET (MOS)</v>
      </c>
      <c r="F26" s="16"/>
    </row>
    <row r="27" spans="1:6" ht="15.75" thickBot="1">
      <c r="A27" s="3">
        <v>22</v>
      </c>
      <c r="B27" s="3" t="str">
        <f>VLOOKUP(A27,'Inscriptions (masqué)'!$B$2:$F$65,4,FALSE)</f>
        <v>CASCOL</v>
      </c>
      <c r="C27" s="21"/>
      <c r="D27" s="25"/>
      <c r="E27" s="17" t="str">
        <f>VLOOKUP(A27,'Inscriptions (masqué)'!$B$2:$F$65,5,FALSE)</f>
        <v>Pascal GUILLET (CASCOL)</v>
      </c>
      <c r="F27" s="18"/>
    </row>
    <row r="28" spans="1:6">
      <c r="A28" s="3">
        <v>23</v>
      </c>
      <c r="B28" s="3" t="str">
        <f>VLOOKUP(A28,'Inscriptions (masqué)'!$B$2:$F$65,4,FALSE)</f>
        <v>ASM</v>
      </c>
      <c r="C28" s="21">
        <f t="shared" ref="C28" si="9">IF(B28=B29,1,0)</f>
        <v>0</v>
      </c>
      <c r="D28" s="22">
        <v>12</v>
      </c>
      <c r="E28" s="8" t="str">
        <f>VLOOKUP(A28,'Inscriptions (masqué)'!$B$2:$F$65,5,FALSE)</f>
        <v>Patrick RIQUELME (ASM)</v>
      </c>
      <c r="F28" s="9"/>
    </row>
    <row r="29" spans="1:6" ht="15.75" thickBot="1">
      <c r="A29" s="3">
        <v>24</v>
      </c>
      <c r="B29" s="3" t="str">
        <f>VLOOKUP(A29,'Inscriptions (masqué)'!$B$2:$F$65,4,FALSE)</f>
        <v>ASSE</v>
      </c>
      <c r="C29" s="21"/>
      <c r="D29" s="23"/>
      <c r="E29" s="10" t="str">
        <f>VLOOKUP(A29,'Inscriptions (masqué)'!$B$2:$F$65,5,FALSE)</f>
        <v>Raph COTTIER (ASSE)</v>
      </c>
      <c r="F29" s="11"/>
    </row>
    <row r="30" spans="1:6">
      <c r="A30" s="3">
        <v>25</v>
      </c>
      <c r="B30" s="3" t="str">
        <f>VLOOKUP(A30,'Inscriptions (masqué)'!$B$2:$F$65,4,FALSE)</f>
        <v>ASM</v>
      </c>
      <c r="C30" s="21">
        <f t="shared" ref="C30" si="10">IF(B30=B31,1,0)</f>
        <v>0</v>
      </c>
      <c r="D30" s="24">
        <v>13</v>
      </c>
      <c r="E30" s="15" t="str">
        <f>VLOOKUP(A30,'Inscriptions (masqué)'!$B$2:$F$65,5,FALSE)</f>
        <v>Christophe MARLIERE (ASM)</v>
      </c>
      <c r="F30" s="16"/>
    </row>
    <row r="31" spans="1:6" ht="15.75" thickBot="1">
      <c r="A31" s="3">
        <v>26</v>
      </c>
      <c r="B31" s="3" t="str">
        <f>VLOOKUP(A31,'Inscriptions (masqué)'!$B$2:$F$65,4,FALSE)</f>
        <v>GF38</v>
      </c>
      <c r="C31" s="21"/>
      <c r="D31" s="25"/>
      <c r="E31" s="17" t="str">
        <f>VLOOKUP(A31,'Inscriptions (masqué)'!$B$2:$F$65,5,FALSE)</f>
        <v>Daniel GOURY (GF38)</v>
      </c>
      <c r="F31" s="18"/>
    </row>
    <row r="32" spans="1:6">
      <c r="A32" s="3">
        <v>27</v>
      </c>
      <c r="B32" s="3" t="str">
        <f>VLOOKUP(A32,'Inscriptions (masqué)'!$B$2:$F$65,4,FALSE)</f>
        <v>AJA</v>
      </c>
      <c r="C32" s="21">
        <f t="shared" ref="C32" si="11">IF(B32=B33,1,0)</f>
        <v>0</v>
      </c>
      <c r="D32" s="22">
        <v>14</v>
      </c>
      <c r="E32" s="8" t="str">
        <f>VLOOKUP(A32,'Inscriptions (masqué)'!$B$2:$F$65,5,FALSE)</f>
        <v>Karine GELIN (AJA)</v>
      </c>
      <c r="F32" s="9"/>
    </row>
    <row r="33" spans="1:6" ht="15.75" thickBot="1">
      <c r="A33" s="3">
        <v>28</v>
      </c>
      <c r="B33" s="3" t="str">
        <f>VLOOKUP(A33,'Inscriptions (masqué)'!$B$2:$F$65,4,FALSE)</f>
        <v>PARIS FC</v>
      </c>
      <c r="C33" s="21"/>
      <c r="D33" s="23"/>
      <c r="E33" s="10" t="str">
        <f>VLOOKUP(A33,'Inscriptions (masqué)'!$B$2:$F$65,5,FALSE)</f>
        <v>Patricia SERMIER (PARIS FC)</v>
      </c>
      <c r="F33" s="11"/>
    </row>
    <row r="34" spans="1:6">
      <c r="A34" s="3">
        <v>29</v>
      </c>
      <c r="B34" s="3" t="str">
        <f>VLOOKUP(A34,'Inscriptions (masqué)'!$B$2:$F$65,4,FALSE)</f>
        <v>BARCA</v>
      </c>
      <c r="C34" s="21">
        <f t="shared" ref="C34" si="12">IF(B34=B35,1,0)</f>
        <v>0</v>
      </c>
      <c r="D34" s="24">
        <v>15</v>
      </c>
      <c r="E34" s="15" t="str">
        <f>VLOOKUP(A34,'Inscriptions (masqué)'!$B$2:$F$65,5,FALSE)</f>
        <v>Fabrice MASCHIO (BARCA)</v>
      </c>
      <c r="F34" s="16"/>
    </row>
    <row r="35" spans="1:6" ht="15.75" thickBot="1">
      <c r="A35" s="3">
        <v>30</v>
      </c>
      <c r="B35" s="3" t="str">
        <f>VLOOKUP(A35,'Inscriptions (masqué)'!$B$2:$F$65,4,FALSE)</f>
        <v>FCBJ</v>
      </c>
      <c r="C35" s="21"/>
      <c r="D35" s="25"/>
      <c r="E35" s="17" t="str">
        <f>VLOOKUP(A35,'Inscriptions (masqué)'!$B$2:$F$65,5,FALSE)</f>
        <v>Ines MOITEAUX (FCBJ)</v>
      </c>
      <c r="F35" s="18"/>
    </row>
    <row r="36" spans="1:6">
      <c r="A36" s="3">
        <v>31</v>
      </c>
      <c r="B36" s="3" t="str">
        <f>VLOOKUP(A36,'Inscriptions (masqué)'!$B$2:$F$65,4,FALSE)</f>
        <v>PSG</v>
      </c>
      <c r="C36" s="21">
        <f t="shared" ref="C36" si="13">IF(B36=B37,1,0)</f>
        <v>0</v>
      </c>
      <c r="D36" s="22">
        <v>16</v>
      </c>
      <c r="E36" s="8" t="str">
        <f>VLOOKUP(A36,'Inscriptions (masqué)'!$B$2:$F$65,5,FALSE)</f>
        <v>Lionel BONDOT (PSG)</v>
      </c>
      <c r="F36" s="9"/>
    </row>
    <row r="37" spans="1:6" ht="15.75" thickBot="1">
      <c r="A37" s="3">
        <v>32</v>
      </c>
      <c r="B37" s="3" t="str">
        <f>VLOOKUP(A37,'Inscriptions (masqué)'!$B$2:$F$65,4,FALSE)</f>
        <v>MOS</v>
      </c>
      <c r="C37" s="21"/>
      <c r="D37" s="23"/>
      <c r="E37" s="10" t="str">
        <f>VLOOKUP(A37,'Inscriptions (masqué)'!$B$2:$F$65,5,FALSE)</f>
        <v>Elsa GRAVE (MOS)</v>
      </c>
      <c r="F37" s="11"/>
    </row>
    <row r="38" spans="1:6">
      <c r="A38" s="3">
        <v>33</v>
      </c>
      <c r="B38" s="3" t="str">
        <f>VLOOKUP(A38,'Inscriptions (masqué)'!$B$2:$F$65,4,FALSE)</f>
        <v>ESTAC</v>
      </c>
      <c r="C38" s="21">
        <f t="shared" ref="C38" si="14">IF(B38=B39,1,0)</f>
        <v>0</v>
      </c>
      <c r="D38" s="24">
        <v>17</v>
      </c>
      <c r="E38" s="15" t="str">
        <f>VLOOKUP(A38,'Inscriptions (masqué)'!$B$2:$F$65,5,FALSE)</f>
        <v>Adil RAMI (ESTAC)</v>
      </c>
      <c r="F38" s="16"/>
    </row>
    <row r="39" spans="1:6" ht="15.75" thickBot="1">
      <c r="A39" s="3">
        <v>34</v>
      </c>
      <c r="B39" s="3" t="str">
        <f>VLOOKUP(A39,'Inscriptions (masqué)'!$B$2:$F$65,4,FALSE)</f>
        <v>FCBJ</v>
      </c>
      <c r="C39" s="21"/>
      <c r="D39" s="25"/>
      <c r="E39" s="17" t="str">
        <f>VLOOKUP(A39,'Inscriptions (masqué)'!$B$2:$F$65,5,FALSE)</f>
        <v>Jacques LEGROS (FCBJ)</v>
      </c>
      <c r="F39" s="18"/>
    </row>
    <row r="40" spans="1:6">
      <c r="A40" s="3">
        <v>35</v>
      </c>
      <c r="B40" s="3" t="str">
        <f>VLOOKUP(A40,'Inscriptions (masqué)'!$B$2:$F$65,4,FALSE)</f>
        <v>FCBNI</v>
      </c>
      <c r="C40" s="21">
        <f t="shared" ref="C40" si="15">IF(B40=B41,1,0)</f>
        <v>0</v>
      </c>
      <c r="D40" s="22">
        <v>18</v>
      </c>
      <c r="E40" s="8" t="str">
        <f>VLOOKUP(A40,'Inscriptions (masqué)'!$B$2:$F$65,5,FALSE)</f>
        <v>Nicolas GENTON (FCBNI)</v>
      </c>
      <c r="F40" s="9"/>
    </row>
    <row r="41" spans="1:6" ht="15.75" thickBot="1">
      <c r="A41" s="3">
        <v>36</v>
      </c>
      <c r="B41" s="3" t="str">
        <f>VLOOKUP(A41,'Inscriptions (masqué)'!$B$2:$F$65,4,FALSE)</f>
        <v>POC</v>
      </c>
      <c r="C41" s="21"/>
      <c r="D41" s="23"/>
      <c r="E41" s="10" t="str">
        <f>VLOOKUP(A41,'Inscriptions (masqué)'!$B$2:$F$65,5,FALSE)</f>
        <v>Julien MARTIN (POC)</v>
      </c>
      <c r="F41" s="11"/>
    </row>
    <row r="42" spans="1:6">
      <c r="A42" s="3">
        <v>37</v>
      </c>
      <c r="B42" s="3" t="str">
        <f>VLOOKUP(A42,'Inscriptions (masqué)'!$B$2:$F$65,4,FALSE)</f>
        <v>USCM</v>
      </c>
      <c r="C42" s="21">
        <f t="shared" ref="C42" si="16">IF(B42=B43,1,0)</f>
        <v>0</v>
      </c>
      <c r="D42" s="24">
        <v>19</v>
      </c>
      <c r="E42" s="15" t="str">
        <f>VLOOKUP(A42,'Inscriptions (masqué)'!$B$2:$F$65,5,FALSE)</f>
        <v>Luc POK (USCM)</v>
      </c>
      <c r="F42" s="16"/>
    </row>
    <row r="43" spans="1:6" ht="15.75" thickBot="1">
      <c r="A43" s="3">
        <v>38</v>
      </c>
      <c r="B43" s="3" t="str">
        <f>VLOOKUP(A43,'Inscriptions (masqué)'!$B$2:$F$65,4,FALSE)</f>
        <v>OLA</v>
      </c>
      <c r="C43" s="21"/>
      <c r="D43" s="25"/>
      <c r="E43" s="17" t="str">
        <f>VLOOKUP(A43,'Inscriptions (masqué)'!$B$2:$F$65,5,FALSE)</f>
        <v>Christelle LESAGE (OLA)</v>
      </c>
      <c r="F43" s="18"/>
    </row>
    <row r="44" spans="1:6">
      <c r="A44" s="3">
        <v>39</v>
      </c>
      <c r="B44" s="3" t="str">
        <f>VLOOKUP(A44,'Inscriptions (masqué)'!$B$2:$F$65,4,FALSE)</f>
        <v>OL</v>
      </c>
      <c r="C44" s="21">
        <f t="shared" ref="C44" si="17">IF(B44=B45,1,0)</f>
        <v>0</v>
      </c>
      <c r="D44" s="22">
        <v>20</v>
      </c>
      <c r="E44" s="8" t="str">
        <f>VLOOKUP(A44,'Inscriptions (masqué)'!$B$2:$F$65,5,FALSE)</f>
        <v>Axel ALAZ (OL)</v>
      </c>
      <c r="F44" s="9"/>
    </row>
    <row r="45" spans="1:6" ht="15.75" thickBot="1">
      <c r="A45" s="3">
        <v>40</v>
      </c>
      <c r="B45" s="3" t="str">
        <f>VLOOKUP(A45,'Inscriptions (masqué)'!$B$2:$F$65,4,FALSE)</f>
        <v>USCM</v>
      </c>
      <c r="C45" s="21"/>
      <c r="D45" s="23"/>
      <c r="E45" s="10" t="str">
        <f>VLOOKUP(A45,'Inscriptions (masqué)'!$B$2:$F$65,5,FALSE)</f>
        <v>Thierry VAROCLIER (USCM)</v>
      </c>
      <c r="F45" s="11"/>
    </row>
    <row r="46" spans="1:6">
      <c r="A46" s="3">
        <v>41</v>
      </c>
      <c r="B46" s="3" t="str">
        <f>VLOOKUP(A46,'Inscriptions (masqué)'!$B$2:$F$65,4,FALSE)</f>
        <v>FCBJ</v>
      </c>
      <c r="C46" s="21">
        <f t="shared" ref="C46" si="18">IF(B46=B47,1,0)</f>
        <v>0</v>
      </c>
      <c r="D46" s="24">
        <v>21</v>
      </c>
      <c r="E46" s="15" t="str">
        <f>VLOOKUP(A46,'Inscriptions (masqué)'!$B$2:$F$65,5,FALSE)</f>
        <v>Laurence BELFORT (FCBJ)</v>
      </c>
      <c r="F46" s="16"/>
    </row>
    <row r="47" spans="1:6" ht="15.75" thickBot="1">
      <c r="A47" s="3">
        <v>42</v>
      </c>
      <c r="B47" s="3" t="str">
        <f>VLOOKUP(A47,'Inscriptions (masqué)'!$B$2:$F$65,4,FALSE)</f>
        <v>ASIEG</v>
      </c>
      <c r="C47" s="21"/>
      <c r="D47" s="25"/>
      <c r="E47" s="17" t="str">
        <f>VLOOKUP(A47,'Inscriptions (masqué)'!$B$2:$F$65,5,FALSE)</f>
        <v>Fabrice COULON (ASIEG)</v>
      </c>
      <c r="F47" s="18"/>
    </row>
    <row r="48" spans="1:6">
      <c r="A48" s="3">
        <v>43</v>
      </c>
      <c r="B48" s="3" t="str">
        <f>VLOOKUP(A48,'Inscriptions (masqué)'!$B$2:$F$65,4,FALSE)</f>
        <v>ESTAC</v>
      </c>
      <c r="C48" s="21">
        <f t="shared" ref="C48" si="19">IF(B48=B49,1,0)</f>
        <v>0</v>
      </c>
      <c r="D48" s="22">
        <v>22</v>
      </c>
      <c r="E48" s="8" t="str">
        <f>VLOOKUP(A48,'Inscriptions (masqué)'!$B$2:$F$65,5,FALSE)</f>
        <v>Eliane BOURGEAT (ESTAC)</v>
      </c>
      <c r="F48" s="9"/>
    </row>
    <row r="49" spans="1:6" ht="15.75" thickBot="1">
      <c r="A49" s="3">
        <v>44</v>
      </c>
      <c r="B49" s="3" t="str">
        <f>VLOOKUP(A49,'Inscriptions (masqué)'!$B$2:$F$65,4,FALSE)</f>
        <v>PSG</v>
      </c>
      <c r="C49" s="21"/>
      <c r="D49" s="23"/>
      <c r="E49" s="10" t="str">
        <f>VLOOKUP(A49,'Inscriptions (masqué)'!$B$2:$F$65,5,FALSE)</f>
        <v>Valerie CHANTELET (PSG)</v>
      </c>
      <c r="F49" s="11"/>
    </row>
    <row r="50" spans="1:6">
      <c r="A50" s="3">
        <v>45</v>
      </c>
      <c r="B50" s="3" t="str">
        <f>VLOOKUP(A50,'Inscriptions (masqué)'!$B$2:$F$65,4,FALSE)</f>
        <v>ASSE</v>
      </c>
      <c r="C50" s="21">
        <f t="shared" ref="C50" si="20">IF(B50=B51,1,0)</f>
        <v>0</v>
      </c>
      <c r="D50" s="24">
        <v>23</v>
      </c>
      <c r="E50" s="15" t="str">
        <f>VLOOKUP(A50,'Inscriptions (masqué)'!$B$2:$F$65,5,FALSE)</f>
        <v>Cedric DEBOURG (ASSE)</v>
      </c>
      <c r="F50" s="16"/>
    </row>
    <row r="51" spans="1:6" ht="15.75" thickBot="1">
      <c r="A51" s="3">
        <v>46</v>
      </c>
      <c r="B51" s="3" t="str">
        <f>VLOOKUP(A51,'Inscriptions (masqué)'!$B$2:$F$65,4,FALSE)</f>
        <v>LENS</v>
      </c>
      <c r="C51" s="21"/>
      <c r="D51" s="25"/>
      <c r="E51" s="17" t="str">
        <f>VLOOKUP(A51,'Inscriptions (masqué)'!$B$2:$F$65,5,FALSE)</f>
        <v>Sophan KER (LENS)</v>
      </c>
      <c r="F51" s="18"/>
    </row>
    <row r="52" spans="1:6">
      <c r="A52" s="3">
        <v>47</v>
      </c>
      <c r="B52" s="3" t="str">
        <f>VLOOKUP(A52,'Inscriptions (masqué)'!$B$2:$F$65,4,FALSE)</f>
        <v>ESTAC</v>
      </c>
      <c r="C52" s="21">
        <f t="shared" ref="C52" si="21">IF(B52=B53,1,0)</f>
        <v>0</v>
      </c>
      <c r="D52" s="22">
        <v>24</v>
      </c>
      <c r="E52" s="8" t="str">
        <f>VLOOKUP(A52,'Inscriptions (masqué)'!$B$2:$F$65,5,FALSE)</f>
        <v>Guillaume POLICARD (ESTAC)</v>
      </c>
      <c r="F52" s="9"/>
    </row>
    <row r="53" spans="1:6" ht="15.75" thickBot="1">
      <c r="A53" s="3">
        <v>48</v>
      </c>
      <c r="B53" s="3" t="str">
        <f>VLOOKUP(A53,'Inscriptions (masqué)'!$B$2:$F$65,4,FALSE)</f>
        <v>CASCOL</v>
      </c>
      <c r="C53" s="21"/>
      <c r="D53" s="23"/>
      <c r="E53" s="10" t="str">
        <f>VLOOKUP(A53,'Inscriptions (masqué)'!$B$2:$F$65,5,FALSE)</f>
        <v>Jean JOSSERAND (CASCOL)</v>
      </c>
      <c r="F53" s="11"/>
    </row>
    <row r="54" spans="1:6">
      <c r="A54" s="3">
        <v>49</v>
      </c>
      <c r="B54" s="3" t="str">
        <f>VLOOKUP(A54,'Inscriptions (masqué)'!$B$2:$F$65,4,FALSE)</f>
        <v>ASSE</v>
      </c>
      <c r="C54" s="21">
        <f t="shared" ref="C54" si="22">IF(B54=B55,1,0)</f>
        <v>0</v>
      </c>
      <c r="D54" s="24">
        <v>25</v>
      </c>
      <c r="E54" s="15" t="str">
        <f>VLOOKUP(A54,'Inscriptions (masqué)'!$B$2:$F$65,5,FALSE)</f>
        <v>Jean HUGON (ASSE)</v>
      </c>
      <c r="F54" s="16"/>
    </row>
    <row r="55" spans="1:6" ht="15.75" thickBot="1">
      <c r="A55" s="3">
        <v>50</v>
      </c>
      <c r="B55" s="3" t="str">
        <f>VLOOKUP(A55,'Inscriptions (masqué)'!$B$2:$F$65,4,FALSE)</f>
        <v>ACA</v>
      </c>
      <c r="C55" s="21"/>
      <c r="D55" s="25"/>
      <c r="E55" s="17" t="str">
        <f>VLOOKUP(A55,'Inscriptions (masqué)'!$B$2:$F$65,5,FALSE)</f>
        <v>Veronique TURBAN (ACA)</v>
      </c>
      <c r="F55" s="18"/>
    </row>
    <row r="56" spans="1:6">
      <c r="A56" s="3">
        <v>51</v>
      </c>
      <c r="B56" s="3" t="str">
        <f>VLOOKUP(A56,'Inscriptions (masqué)'!$B$2:$F$65,4,FALSE)</f>
        <v>MAN U</v>
      </c>
      <c r="C56" s="21">
        <f t="shared" ref="C56" si="23">IF(B56=B57,1,0)</f>
        <v>0</v>
      </c>
      <c r="D56" s="22">
        <v>26</v>
      </c>
      <c r="E56" s="8" t="str">
        <f>VLOOKUP(A56,'Inscriptions (masqué)'!$B$2:$F$65,5,FALSE)</f>
        <v>Christiano RONALDO (MAN U)</v>
      </c>
      <c r="F56" s="9"/>
    </row>
    <row r="57" spans="1:6" ht="15.75" thickBot="1">
      <c r="A57" s="3">
        <v>52</v>
      </c>
      <c r="B57" s="3" t="str">
        <f>VLOOKUP(A57,'Inscriptions (masqué)'!$B$2:$F$65,4,FALSE)</f>
        <v>OLA</v>
      </c>
      <c r="C57" s="21"/>
      <c r="D57" s="23"/>
      <c r="E57" s="10" t="str">
        <f>VLOOKUP(A57,'Inscriptions (masqué)'!$B$2:$F$65,5,FALSE)</f>
        <v>Jules GORD (OLA)</v>
      </c>
      <c r="F57" s="11"/>
    </row>
    <row r="58" spans="1:6">
      <c r="A58" s="3">
        <v>53</v>
      </c>
      <c r="B58" s="3" t="str">
        <f>VLOOKUP(A58,'Inscriptions (masqué)'!$B$2:$F$65,4,FALSE)</f>
        <v>PARIS FC</v>
      </c>
      <c r="C58" s="21">
        <f t="shared" ref="C58" si="24">IF(B58=B59,1,0)</f>
        <v>0</v>
      </c>
      <c r="D58" s="24">
        <v>27</v>
      </c>
      <c r="E58" s="15" t="str">
        <f>VLOOKUP(A58,'Inscriptions (masqué)'!$B$2:$F$65,5,FALSE)</f>
        <v>Jean CHAMPALLE (PARIS FC)</v>
      </c>
      <c r="F58" s="16"/>
    </row>
    <row r="59" spans="1:6" ht="15.75" thickBot="1">
      <c r="A59" s="3">
        <v>54</v>
      </c>
      <c r="B59" s="3" t="str">
        <f>VLOOKUP(A59,'Inscriptions (masqué)'!$B$2:$F$65,4,FALSE)</f>
        <v>OGCN</v>
      </c>
      <c r="C59" s="21"/>
      <c r="D59" s="25"/>
      <c r="E59" s="17" t="str">
        <f>VLOOKUP(A59,'Inscriptions (masqué)'!$B$2:$F$65,5,FALSE)</f>
        <v>Amine GOUIRI (OGCN)</v>
      </c>
      <c r="F59" s="18"/>
    </row>
    <row r="60" spans="1:6">
      <c r="A60" s="3">
        <v>55</v>
      </c>
      <c r="B60" s="3" t="str">
        <f>VLOOKUP(A60,'Inscriptions (masqué)'!$B$2:$F$65,4,FALSE)</f>
        <v>OM</v>
      </c>
      <c r="C60" s="21">
        <f t="shared" ref="C60" si="25">IF(B60=B61,1,0)</f>
        <v>0</v>
      </c>
      <c r="D60" s="22">
        <v>28</v>
      </c>
      <c r="E60" s="8" t="str">
        <f>VLOOKUP(A60,'Inscriptions (masqué)'!$B$2:$F$65,5,FALSE)</f>
        <v>Pascal PLANARD (OM)</v>
      </c>
      <c r="F60" s="9"/>
    </row>
    <row r="61" spans="1:6" ht="15.75" thickBot="1">
      <c r="A61" s="3">
        <v>56</v>
      </c>
      <c r="B61" s="3" t="str">
        <f>VLOOKUP(A61,'Inscriptions (masqué)'!$B$2:$F$65,4,FALSE)</f>
        <v>BREST</v>
      </c>
      <c r="C61" s="21"/>
      <c r="D61" s="23"/>
      <c r="E61" s="10" t="str">
        <f>VLOOKUP(A61,'Inscriptions (masqué)'!$B$2:$F$65,5,FALSE)</f>
        <v>Patrick MORINIERE (BREST)</v>
      </c>
      <c r="F61" s="11"/>
    </row>
    <row r="62" spans="1:6">
      <c r="A62" s="3">
        <v>57</v>
      </c>
      <c r="B62" s="3" t="str">
        <f>VLOOKUP(A62,'Inscriptions (masqué)'!$B$2:$F$65,4,FALSE)</f>
        <v>POC</v>
      </c>
      <c r="C62" s="21">
        <f t="shared" ref="C62" si="26">IF(B62=B63,1,0)</f>
        <v>0</v>
      </c>
      <c r="D62" s="24">
        <v>29</v>
      </c>
      <c r="E62" s="15" t="str">
        <f>VLOOKUP(A62,'Inscriptions (masqué)'!$B$2:$F$65,5,FALSE)</f>
        <v>Patricia VITTE (POC)</v>
      </c>
      <c r="F62" s="16"/>
    </row>
    <row r="63" spans="1:6" ht="15.75" thickBot="1">
      <c r="A63" s="3">
        <v>58</v>
      </c>
      <c r="B63" s="3" t="str">
        <f>VLOOKUP(A63,'Inscriptions (masqué)'!$B$2:$F$65,4,FALSE)</f>
        <v>MOS</v>
      </c>
      <c r="C63" s="21"/>
      <c r="D63" s="25"/>
      <c r="E63" s="17" t="str">
        <f>VLOOKUP(A63,'Inscriptions (masqué)'!$B$2:$F$65,5,FALSE)</f>
        <v>Sylvie TONNAIRE (MOS)</v>
      </c>
      <c r="F63" s="18"/>
    </row>
    <row r="64" spans="1:6">
      <c r="A64" s="3">
        <v>59</v>
      </c>
      <c r="B64" s="3" t="str">
        <f>VLOOKUP(A64,'Inscriptions (masqué)'!$B$2:$F$65,4,FALSE)</f>
        <v>MILAN AC</v>
      </c>
      <c r="C64" s="21">
        <f t="shared" ref="C64" si="27">IF(B64=B65,1,0)</f>
        <v>0</v>
      </c>
      <c r="D64" s="22">
        <v>30</v>
      </c>
      <c r="E64" s="8" t="str">
        <f>VLOOKUP(A64,'Inscriptions (masqué)'!$B$2:$F$65,5,FALSE)</f>
        <v>Zlatan IBRA (MILAN AC)</v>
      </c>
      <c r="F64" s="9"/>
    </row>
    <row r="65" spans="1:6" ht="15.75" thickBot="1">
      <c r="A65" s="3">
        <v>60</v>
      </c>
      <c r="B65" s="3" t="str">
        <f>VLOOKUP(A65,'Inscriptions (masqué)'!$B$2:$F$65,4,FALSE)</f>
        <v>FCGB</v>
      </c>
      <c r="C65" s="21"/>
      <c r="D65" s="23"/>
      <c r="E65" s="10" t="str">
        <f>VLOOKUP(A65,'Inscriptions (masqué)'!$B$2:$F$65,5,FALSE)</f>
        <v>Warren DESVERCHERE (FCGB)</v>
      </c>
      <c r="F65" s="11"/>
    </row>
    <row r="66" spans="1:6">
      <c r="A66" s="3">
        <v>61</v>
      </c>
      <c r="B66" s="3" t="str">
        <f>VLOOKUP(A66,'Inscriptions (masqué)'!$B$2:$F$65,4,FALSE)</f>
        <v>USCM</v>
      </c>
      <c r="C66" s="21">
        <f t="shared" ref="C66" si="28">IF(B66=B67,1,0)</f>
        <v>0</v>
      </c>
      <c r="D66" s="24">
        <v>31</v>
      </c>
      <c r="E66" s="15" t="str">
        <f>VLOOKUP(A66,'Inscriptions (masqué)'!$B$2:$F$65,5,FALSE)</f>
        <v>Laurence BATAILLE (USCM)</v>
      </c>
      <c r="F66" s="16"/>
    </row>
    <row r="67" spans="1:6" ht="15.75" thickBot="1">
      <c r="A67" s="3">
        <v>62</v>
      </c>
      <c r="B67" s="3" t="str">
        <f>VLOOKUP(A67,'Inscriptions (masqué)'!$B$2:$F$65,4,FALSE)</f>
        <v>DIJON</v>
      </c>
      <c r="C67" s="21"/>
      <c r="D67" s="25"/>
      <c r="E67" s="17" t="str">
        <f>VLOOKUP(A67,'Inscriptions (masqué)'!$B$2:$F$65,5,FALSE)</f>
        <v>David TERT (DIJON)</v>
      </c>
      <c r="F67" s="18"/>
    </row>
    <row r="68" spans="1:6">
      <c r="A68" s="3">
        <v>63</v>
      </c>
      <c r="B68" s="3" t="str">
        <f>VLOOKUP(A68,'Inscriptions (masqué)'!$B$2:$F$65,4,FALSE)</f>
        <v>LAUZES</v>
      </c>
      <c r="C68" s="21">
        <f t="shared" ref="C68" si="29">IF(B68=B69,1,0)</f>
        <v>0</v>
      </c>
      <c r="D68" s="22">
        <v>32</v>
      </c>
      <c r="E68" s="8" t="str">
        <f>VLOOKUP(A68,'Inscriptions (masqué)'!$B$2:$F$65,5,FALSE)</f>
        <v>Alain LANDAIS (LAUZES)</v>
      </c>
      <c r="F68" s="9"/>
    </row>
    <row r="69" spans="1:6" ht="15.75" thickBot="1">
      <c r="A69" s="3">
        <v>64</v>
      </c>
      <c r="B69" s="3" t="str">
        <f>VLOOKUP(A69,'Inscriptions (masqué)'!$B$2:$F$65,4,FALSE)</f>
        <v>CSM</v>
      </c>
      <c r="C69" s="21"/>
      <c r="D69" s="23"/>
      <c r="E69" s="10" t="str">
        <f>VLOOKUP(A69,'Inscriptions (masqué)'!$B$2:$F$65,5,FALSE)</f>
        <v>Philippe RIRI (CSM)</v>
      </c>
      <c r="F69" s="11"/>
    </row>
    <row r="70" spans="1:6">
      <c r="C70" s="3">
        <f>SUM(C6:C69)</f>
        <v>0</v>
      </c>
    </row>
  </sheetData>
  <mergeCells count="65">
    <mergeCell ref="D26:D27"/>
    <mergeCell ref="D4:F4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50:D51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64:D65"/>
    <mergeCell ref="D66:D67"/>
    <mergeCell ref="D68:D69"/>
    <mergeCell ref="D52:D53"/>
    <mergeCell ref="D54:D55"/>
    <mergeCell ref="D56:D57"/>
    <mergeCell ref="D58:D59"/>
    <mergeCell ref="D60:D61"/>
    <mergeCell ref="D62:D63"/>
    <mergeCell ref="C8:C9"/>
    <mergeCell ref="C6:C7"/>
    <mergeCell ref="C34:C35"/>
    <mergeCell ref="C32:C33"/>
    <mergeCell ref="C30:C31"/>
    <mergeCell ref="C28:C29"/>
    <mergeCell ref="C20:C21"/>
    <mergeCell ref="C18:C19"/>
    <mergeCell ref="C16:C17"/>
    <mergeCell ref="C12:C13"/>
    <mergeCell ref="C10:C11"/>
    <mergeCell ref="C38:C39"/>
    <mergeCell ref="C36:C37"/>
    <mergeCell ref="C64:C65"/>
    <mergeCell ref="C14:C15"/>
    <mergeCell ref="C62:C63"/>
    <mergeCell ref="C60:C61"/>
    <mergeCell ref="C58:C59"/>
    <mergeCell ref="C56:C57"/>
    <mergeCell ref="C54:C55"/>
    <mergeCell ref="C52:C53"/>
    <mergeCell ref="C50:C51"/>
    <mergeCell ref="C48:C49"/>
    <mergeCell ref="C46:C47"/>
    <mergeCell ref="C26:C27"/>
    <mergeCell ref="C24:C25"/>
    <mergeCell ref="C22:C23"/>
    <mergeCell ref="C66:C67"/>
    <mergeCell ref="C68:C69"/>
    <mergeCell ref="C44:C45"/>
    <mergeCell ref="C42:C43"/>
    <mergeCell ref="C40:C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Inscriptions (masqué)</vt:lpstr>
      <vt:lpstr>Tableau</vt:lpstr>
    </vt:vector>
  </TitlesOfParts>
  <Company>MLP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PUIG Peter</dc:creator>
  <cp:lastModifiedBy>JCB40</cp:lastModifiedBy>
  <dcterms:created xsi:type="dcterms:W3CDTF">2022-02-28T08:23:46Z</dcterms:created>
  <dcterms:modified xsi:type="dcterms:W3CDTF">2022-03-01T16:30:12Z</dcterms:modified>
</cp:coreProperties>
</file>