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EEA3D18E-6694-42C7-A2AB-D64AD7056B21}" xr6:coauthVersionLast="47" xr6:coauthVersionMax="47" xr10:uidLastSave="{00000000-0000-0000-0000-000000000000}"/>
  <bookViews>
    <workbookView xWindow="-120" yWindow="-120" windowWidth="19440" windowHeight="15000" xr2:uid="{EB309F40-4DE1-4DAA-8C3D-62BEC82B828E}"/>
  </bookViews>
  <sheets>
    <sheet name="inscrip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6" i="1" l="1"/>
  <c r="W7" i="1"/>
  <c r="W8" i="1"/>
  <c r="W9" i="1"/>
  <c r="W10" i="1"/>
  <c r="W11" i="1"/>
  <c r="W12" i="1"/>
  <c r="W13" i="1"/>
  <c r="W14" i="1"/>
  <c r="W5" i="1"/>
  <c r="Y14" i="1"/>
  <c r="Y13" i="1"/>
  <c r="Y12" i="1"/>
  <c r="Y11" i="1"/>
  <c r="Y10" i="1"/>
  <c r="Y9" i="1"/>
  <c r="Y8" i="1"/>
  <c r="Y7" i="1"/>
  <c r="Y6" i="1"/>
  <c r="Y5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3" i="1"/>
  <c r="I5" i="1" l="1"/>
  <c r="I8" i="1"/>
  <c r="I17" i="1"/>
  <c r="H16" i="1"/>
  <c r="O6" i="1" s="1"/>
  <c r="H8" i="1"/>
  <c r="I20" i="1"/>
  <c r="I12" i="1"/>
  <c r="I4" i="1"/>
  <c r="H3" i="1"/>
  <c r="O5" i="1" s="1"/>
  <c r="H15" i="1"/>
  <c r="H7" i="1"/>
  <c r="M10" i="1" s="1"/>
  <c r="I19" i="1"/>
  <c r="I11" i="1"/>
  <c r="H22" i="1"/>
  <c r="O7" i="1" s="1"/>
  <c r="H14" i="1"/>
  <c r="H6" i="1"/>
  <c r="M11" i="1" s="1"/>
  <c r="I18" i="1"/>
  <c r="I10" i="1"/>
  <c r="H21" i="1"/>
  <c r="H13" i="1"/>
  <c r="H5" i="1"/>
  <c r="O8" i="1" s="1"/>
  <c r="I9" i="1"/>
  <c r="H20" i="1"/>
  <c r="H12" i="1"/>
  <c r="H4" i="1"/>
  <c r="O12" i="1" s="1"/>
  <c r="I16" i="1"/>
  <c r="H19" i="1"/>
  <c r="H11" i="1"/>
  <c r="I3" i="1"/>
  <c r="I15" i="1"/>
  <c r="I7" i="1"/>
  <c r="H18" i="1"/>
  <c r="M6" i="1" s="1"/>
  <c r="H10" i="1"/>
  <c r="I22" i="1"/>
  <c r="I14" i="1"/>
  <c r="I6" i="1"/>
  <c r="H17" i="1"/>
  <c r="O9" i="1" s="1"/>
  <c r="H9" i="1"/>
  <c r="M7" i="1" s="1"/>
  <c r="I21" i="1"/>
  <c r="I13" i="1"/>
  <c r="M13" i="1" l="1"/>
  <c r="T11" i="1"/>
  <c r="R11" i="1"/>
  <c r="M9" i="1"/>
  <c r="R8" i="1"/>
  <c r="T8" i="1"/>
  <c r="O11" i="1"/>
  <c r="R5" i="1"/>
  <c r="T5" i="1"/>
  <c r="M5" i="1"/>
  <c r="T9" i="1"/>
  <c r="R9" i="1"/>
  <c r="M8" i="1"/>
  <c r="T10" i="1"/>
  <c r="R10" i="1"/>
  <c r="M14" i="1"/>
  <c r="R12" i="1"/>
  <c r="T12" i="1"/>
  <c r="M12" i="1"/>
  <c r="R13" i="1"/>
  <c r="T13" i="1"/>
  <c r="O13" i="1"/>
  <c r="T6" i="1"/>
  <c r="R6" i="1"/>
  <c r="O10" i="1"/>
  <c r="T14" i="1"/>
  <c r="R14" i="1"/>
  <c r="O14" i="1"/>
  <c r="T7" i="1"/>
  <c r="R7" i="1"/>
</calcChain>
</file>

<file path=xl/sharedStrings.xml><?xml version="1.0" encoding="utf-8"?>
<sst xmlns="http://schemas.openxmlformats.org/spreadsheetml/2006/main" count="65" uniqueCount="33">
  <si>
    <t>N° Dossard</t>
  </si>
  <si>
    <t>Noms</t>
  </si>
  <si>
    <t>Pts</t>
  </si>
  <si>
    <t>Thierry</t>
  </si>
  <si>
    <t>Lucien</t>
  </si>
  <si>
    <t>Jacques</t>
  </si>
  <si>
    <t>Anais</t>
  </si>
  <si>
    <t>Lucie</t>
  </si>
  <si>
    <t>Marin</t>
  </si>
  <si>
    <t>Mathieu</t>
  </si>
  <si>
    <t>Philippe N</t>
  </si>
  <si>
    <t>Stephane</t>
  </si>
  <si>
    <t>Yoan</t>
  </si>
  <si>
    <t>Martin</t>
  </si>
  <si>
    <t>Bruno</t>
  </si>
  <si>
    <t>Baptiste</t>
  </si>
  <si>
    <t>Christophe</t>
  </si>
  <si>
    <t>Noemie</t>
  </si>
  <si>
    <t>Romain</t>
  </si>
  <si>
    <t>Olivier</t>
  </si>
  <si>
    <t>Classement par pts</t>
  </si>
  <si>
    <t>Philippe G</t>
  </si>
  <si>
    <t>TS N°3</t>
  </si>
  <si>
    <t>TS N°1</t>
  </si>
  <si>
    <t>TS N°2</t>
  </si>
  <si>
    <t>TS N°4</t>
  </si>
  <si>
    <t>1 er TOUR</t>
  </si>
  <si>
    <t>-</t>
  </si>
  <si>
    <t>2 eme Tour</t>
  </si>
  <si>
    <t>3 eme Tour</t>
  </si>
  <si>
    <t xml:space="preserve">Pierre </t>
  </si>
  <si>
    <t>Thomas G</t>
  </si>
  <si>
    <t>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</si>
</sst>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 applyBorder="1"/>
    <xf numFmtId="0" fontId="0" fillId="3" borderId="0" xfId="0" applyFill="1"/>
    <xf numFmtId="0" fontId="1" fillId="3" borderId="0" xfId="0" applyFont="1" applyFill="1" applyAlignment="1">
      <alignment horizontal="left"/>
    </xf>
    <xf numFmtId="0" fontId="0" fillId="3" borderId="0" xfId="0" applyFill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6FF66-56B4-44EA-B849-95CD84F795EA}">
  <dimension ref="A2:Y33"/>
  <sheetViews>
    <sheetView showGridLines="0" tabSelected="1" topLeftCell="B1" workbookViewId="0">
      <selection activeCell="X19" sqref="X19"/>
    </sheetView>
  </sheetViews>
  <sheetFormatPr baseColWidth="10" defaultRowHeight="15" x14ac:dyDescent="0.25"/>
  <cols>
    <col min="1" max="1" width="0" hidden="1" customWidth="1"/>
    <col min="3" max="3" width="15.28515625" style="1" customWidth="1"/>
    <col min="8" max="8" width="17.85546875" style="1" bestFit="1" customWidth="1"/>
    <col min="9" max="9" width="11.42578125" style="1"/>
    <col min="10" max="10" width="11.42578125" style="9"/>
    <col min="11" max="12" width="4.7109375" style="14" customWidth="1"/>
    <col min="13" max="13" width="12.7109375" customWidth="1"/>
    <col min="14" max="14" width="3.7109375" customWidth="1"/>
    <col min="15" max="15" width="12.7109375" customWidth="1"/>
    <col min="16" max="17" width="4.7109375" customWidth="1"/>
    <col min="18" max="18" width="12.7109375" customWidth="1"/>
    <col min="19" max="19" width="3.7109375" customWidth="1"/>
    <col min="20" max="20" width="12.7109375" customWidth="1"/>
    <col min="21" max="22" width="4.7109375" customWidth="1"/>
    <col min="23" max="23" width="12.7109375" customWidth="1"/>
    <col min="24" max="24" width="3.7109375" customWidth="1"/>
    <col min="25" max="25" width="12.7109375" customWidth="1"/>
  </cols>
  <sheetData>
    <row r="2" spans="1:25" x14ac:dyDescent="0.25">
      <c r="B2" s="3" t="s">
        <v>0</v>
      </c>
      <c r="C2" s="3" t="s">
        <v>1</v>
      </c>
      <c r="D2" s="3" t="s">
        <v>2</v>
      </c>
      <c r="H2" s="2" t="s">
        <v>20</v>
      </c>
      <c r="I2" s="2" t="s">
        <v>2</v>
      </c>
      <c r="J2" s="2"/>
      <c r="K2" s="13"/>
      <c r="M2" s="10" t="s">
        <v>26</v>
      </c>
      <c r="N2" s="10"/>
      <c r="O2" s="10"/>
      <c r="P2" s="8"/>
      <c r="R2" s="10" t="s">
        <v>28</v>
      </c>
      <c r="S2" s="10"/>
      <c r="T2" s="10"/>
      <c r="U2" s="8"/>
      <c r="W2" s="10" t="s">
        <v>29</v>
      </c>
      <c r="X2" s="10"/>
      <c r="Y2" s="10"/>
    </row>
    <row r="3" spans="1:25" ht="18.75" x14ac:dyDescent="0.3">
      <c r="A3">
        <f>RANK(D3,D$3:D$22,0)</f>
        <v>16</v>
      </c>
      <c r="B3">
        <v>1</v>
      </c>
      <c r="C3" s="5" t="s">
        <v>3</v>
      </c>
      <c r="D3" s="2">
        <v>569</v>
      </c>
      <c r="F3">
        <v>1</v>
      </c>
      <c r="G3" s="2" t="s">
        <v>23</v>
      </c>
      <c r="H3" s="2" t="str">
        <f>VLOOKUP(F3,A$3:D$22,3,FALSE)</f>
        <v>Romain</v>
      </c>
      <c r="I3" s="2">
        <f>VLOOKUP(F3,A$3:D$22,4,FALSE)</f>
        <v>1863</v>
      </c>
      <c r="J3" s="2"/>
      <c r="K3" s="13"/>
    </row>
    <row r="4" spans="1:25" ht="18.75" x14ac:dyDescent="0.3">
      <c r="A4">
        <f t="shared" ref="A4:A22" si="0">RANK(D4,D$3:D$22,0)</f>
        <v>7</v>
      </c>
      <c r="B4">
        <v>2</v>
      </c>
      <c r="C4" s="5" t="s">
        <v>10</v>
      </c>
      <c r="D4" s="2">
        <v>1159</v>
      </c>
      <c r="F4">
        <v>2</v>
      </c>
      <c r="G4" s="2" t="s">
        <v>24</v>
      </c>
      <c r="H4" s="2" t="str">
        <f t="shared" ref="H4:H22" si="1">VLOOKUP(F4,A$3:D$22,3,FALSE)</f>
        <v>Thomas G</v>
      </c>
      <c r="I4" s="2">
        <f t="shared" ref="I4:I22" si="2">VLOOKUP(F4,A$3:D$22,4,FALSE)</f>
        <v>1800</v>
      </c>
      <c r="J4" s="2"/>
      <c r="K4" s="19" t="s">
        <v>32</v>
      </c>
      <c r="L4" s="19"/>
      <c r="P4" s="11" t="s">
        <v>32</v>
      </c>
      <c r="Q4" s="11"/>
      <c r="U4" s="11" t="s">
        <v>32</v>
      </c>
      <c r="V4" s="11"/>
    </row>
    <row r="5" spans="1:25" ht="18.75" x14ac:dyDescent="0.3">
      <c r="A5">
        <f t="shared" si="0"/>
        <v>5</v>
      </c>
      <c r="B5">
        <v>3</v>
      </c>
      <c r="C5" s="5" t="s">
        <v>4</v>
      </c>
      <c r="D5" s="2">
        <v>1269</v>
      </c>
      <c r="F5">
        <v>3</v>
      </c>
      <c r="G5" s="2" t="s">
        <v>22</v>
      </c>
      <c r="H5" s="2" t="str">
        <f t="shared" si="1"/>
        <v>Olivier</v>
      </c>
      <c r="I5" s="2">
        <f t="shared" si="2"/>
        <v>1752</v>
      </c>
      <c r="J5" s="2"/>
      <c r="K5" s="17">
        <v>8</v>
      </c>
      <c r="L5" s="18">
        <v>1</v>
      </c>
      <c r="M5" s="6" t="str">
        <f>VLOOKUP(K5,$F$3:$H$22,3,0)</f>
        <v>Christophe</v>
      </c>
      <c r="N5" s="7" t="s">
        <v>27</v>
      </c>
      <c r="O5" s="12" t="str">
        <f>VLOOKUP(L5,$F$3:$H$22,3,0)</f>
        <v>Romain</v>
      </c>
      <c r="P5" s="15">
        <v>20</v>
      </c>
      <c r="Q5" s="16">
        <v>10</v>
      </c>
      <c r="R5" s="6" t="str">
        <f>VLOOKUP(Q5,$F$3:$H$22,3,0)</f>
        <v>Marin</v>
      </c>
      <c r="S5" s="7" t="s">
        <v>27</v>
      </c>
      <c r="T5" s="12" t="str">
        <f>VLOOKUP(Q5,$F$3:$H$22,3,0)</f>
        <v>Marin</v>
      </c>
      <c r="U5" s="15">
        <v>10</v>
      </c>
      <c r="V5" s="16">
        <v>6</v>
      </c>
      <c r="W5" s="6" t="str">
        <f>VLOOKUP(U5,$F$3:$H$22,3,0)</f>
        <v>Marin</v>
      </c>
      <c r="X5" s="7" t="s">
        <v>27</v>
      </c>
      <c r="Y5" s="12" t="str">
        <f>VLOOKUP(V5,$F$3:$H$22,3,0)</f>
        <v>Mathieu</v>
      </c>
    </row>
    <row r="6" spans="1:25" ht="18.75" x14ac:dyDescent="0.3">
      <c r="A6">
        <f t="shared" si="0"/>
        <v>13</v>
      </c>
      <c r="B6">
        <v>4</v>
      </c>
      <c r="C6" s="5" t="s">
        <v>5</v>
      </c>
      <c r="D6" s="2">
        <v>769</v>
      </c>
      <c r="F6">
        <v>4</v>
      </c>
      <c r="G6" s="2" t="s">
        <v>25</v>
      </c>
      <c r="H6" s="2" t="str">
        <f t="shared" si="1"/>
        <v>Noemie</v>
      </c>
      <c r="I6" s="2">
        <f t="shared" si="2"/>
        <v>1436</v>
      </c>
      <c r="J6" s="2"/>
      <c r="K6" s="17">
        <v>16</v>
      </c>
      <c r="L6" s="18">
        <v>14</v>
      </c>
      <c r="M6" s="6" t="str">
        <f t="shared" ref="M6:M14" si="3">VLOOKUP(K6,$F$3:$H$22,3,0)</f>
        <v>Thierry</v>
      </c>
      <c r="N6" s="7" t="s">
        <v>27</v>
      </c>
      <c r="O6" s="12" t="str">
        <f t="shared" ref="O6:O14" si="4">VLOOKUP(L6,$F$3:$H$22,3,0)</f>
        <v>Lucie</v>
      </c>
      <c r="P6" s="15">
        <v>7</v>
      </c>
      <c r="Q6" s="16">
        <v>19</v>
      </c>
      <c r="R6" s="6" t="str">
        <f>VLOOKUP(Q6,$F$3:$H$22,3,0)</f>
        <v>Yoan</v>
      </c>
      <c r="S6" s="7" t="s">
        <v>27</v>
      </c>
      <c r="T6" s="12" t="str">
        <f t="shared" ref="T6:T14" si="5">VLOOKUP(Q6,$F$3:$H$22,3,0)</f>
        <v>Yoan</v>
      </c>
      <c r="U6" s="15">
        <v>9</v>
      </c>
      <c r="V6" s="16">
        <v>2</v>
      </c>
      <c r="W6" s="6" t="str">
        <f t="shared" ref="W6:W14" si="6">VLOOKUP(U6,$F$3:$H$22,3,0)</f>
        <v>Stephane</v>
      </c>
      <c r="X6" s="7" t="s">
        <v>27</v>
      </c>
      <c r="Y6" s="12" t="str">
        <f t="shared" ref="Y6:Y14" si="7">VLOOKUP(V6,$F$3:$H$22,3,0)</f>
        <v>Thomas G</v>
      </c>
    </row>
    <row r="7" spans="1:25" ht="18.75" x14ac:dyDescent="0.3">
      <c r="A7">
        <f t="shared" si="0"/>
        <v>18</v>
      </c>
      <c r="B7">
        <v>5</v>
      </c>
      <c r="C7" s="5" t="s">
        <v>6</v>
      </c>
      <c r="D7" s="2">
        <v>563</v>
      </c>
      <c r="F7">
        <v>5</v>
      </c>
      <c r="G7" s="2">
        <v>5</v>
      </c>
      <c r="H7" s="2" t="str">
        <f t="shared" si="1"/>
        <v>Lucien</v>
      </c>
      <c r="I7" s="2">
        <f t="shared" si="2"/>
        <v>1269</v>
      </c>
      <c r="J7" s="2"/>
      <c r="K7" s="17">
        <v>7</v>
      </c>
      <c r="L7" s="18">
        <v>20</v>
      </c>
      <c r="M7" s="6" t="str">
        <f t="shared" si="3"/>
        <v>Philippe N</v>
      </c>
      <c r="N7" s="7" t="s">
        <v>27</v>
      </c>
      <c r="O7" s="12" t="str">
        <f t="shared" si="4"/>
        <v>Martin</v>
      </c>
      <c r="P7" s="15">
        <v>3</v>
      </c>
      <c r="Q7" s="16">
        <v>13</v>
      </c>
      <c r="R7" s="6" t="str">
        <f>VLOOKUP(Q7,$F$3:$H$22,3,0)</f>
        <v>Jacques</v>
      </c>
      <c r="S7" s="7" t="s">
        <v>27</v>
      </c>
      <c r="T7" s="12" t="str">
        <f t="shared" si="5"/>
        <v>Jacques</v>
      </c>
      <c r="U7" s="15">
        <v>14</v>
      </c>
      <c r="V7" s="16">
        <v>15</v>
      </c>
      <c r="W7" s="6" t="str">
        <f t="shared" si="6"/>
        <v>Lucie</v>
      </c>
      <c r="X7" s="7" t="s">
        <v>27</v>
      </c>
      <c r="Y7" s="12" t="str">
        <f t="shared" si="7"/>
        <v>Baptiste</v>
      </c>
    </row>
    <row r="8" spans="1:25" ht="18.75" x14ac:dyDescent="0.3">
      <c r="A8">
        <f t="shared" si="0"/>
        <v>14</v>
      </c>
      <c r="B8">
        <v>6</v>
      </c>
      <c r="C8" s="5" t="s">
        <v>7</v>
      </c>
      <c r="D8" s="2">
        <v>698</v>
      </c>
      <c r="F8">
        <v>6</v>
      </c>
      <c r="G8" s="2">
        <v>6</v>
      </c>
      <c r="H8" s="2" t="str">
        <f t="shared" si="1"/>
        <v>Mathieu</v>
      </c>
      <c r="I8" s="2">
        <f t="shared" si="2"/>
        <v>1256</v>
      </c>
      <c r="J8" s="2"/>
      <c r="K8" s="17">
        <v>11</v>
      </c>
      <c r="L8" s="18">
        <v>3</v>
      </c>
      <c r="M8" s="6" t="str">
        <f t="shared" si="3"/>
        <v>Bruno</v>
      </c>
      <c r="N8" s="7" t="s">
        <v>27</v>
      </c>
      <c r="O8" s="12" t="str">
        <f t="shared" si="4"/>
        <v>Olivier</v>
      </c>
      <c r="P8" s="15">
        <v>10</v>
      </c>
      <c r="Q8" s="16">
        <v>9</v>
      </c>
      <c r="R8" s="6" t="str">
        <f>VLOOKUP(Q8,$F$3:$H$22,3,0)</f>
        <v>Stephane</v>
      </c>
      <c r="S8" s="7" t="s">
        <v>27</v>
      </c>
      <c r="T8" s="12" t="str">
        <f t="shared" si="5"/>
        <v>Stephane</v>
      </c>
      <c r="U8" s="15">
        <v>7</v>
      </c>
      <c r="V8" s="16">
        <v>12</v>
      </c>
      <c r="W8" s="6" t="str">
        <f t="shared" si="6"/>
        <v>Philippe N</v>
      </c>
      <c r="X8" s="7" t="s">
        <v>27</v>
      </c>
      <c r="Y8" s="12" t="str">
        <f t="shared" si="7"/>
        <v>Philippe G</v>
      </c>
    </row>
    <row r="9" spans="1:25" ht="18.75" x14ac:dyDescent="0.3">
      <c r="A9">
        <f t="shared" si="0"/>
        <v>10</v>
      </c>
      <c r="B9">
        <v>7</v>
      </c>
      <c r="C9" s="5" t="s">
        <v>8</v>
      </c>
      <c r="D9" s="2">
        <v>965</v>
      </c>
      <c r="F9">
        <v>7</v>
      </c>
      <c r="G9" s="2">
        <v>7</v>
      </c>
      <c r="H9" s="2" t="str">
        <f t="shared" si="1"/>
        <v>Philippe N</v>
      </c>
      <c r="I9" s="2">
        <f t="shared" si="2"/>
        <v>1159</v>
      </c>
      <c r="J9" s="2"/>
      <c r="K9" s="17">
        <v>9</v>
      </c>
      <c r="L9" s="18">
        <v>15</v>
      </c>
      <c r="M9" s="6" t="str">
        <f t="shared" si="3"/>
        <v>Stephane</v>
      </c>
      <c r="N9" s="7" t="s">
        <v>27</v>
      </c>
      <c r="O9" s="12" t="str">
        <f t="shared" si="4"/>
        <v>Baptiste</v>
      </c>
      <c r="P9" s="15">
        <v>9</v>
      </c>
      <c r="Q9" s="16">
        <v>8</v>
      </c>
      <c r="R9" s="6" t="str">
        <f>VLOOKUP(Q9,$F$3:$H$22,3,0)</f>
        <v>Christophe</v>
      </c>
      <c r="S9" s="7" t="s">
        <v>27</v>
      </c>
      <c r="T9" s="12" t="str">
        <f t="shared" si="5"/>
        <v>Christophe</v>
      </c>
      <c r="U9" s="15">
        <v>17</v>
      </c>
      <c r="V9" s="16">
        <v>18</v>
      </c>
      <c r="W9" s="6" t="str">
        <f t="shared" si="6"/>
        <v xml:space="preserve">Pierre </v>
      </c>
      <c r="X9" s="7" t="s">
        <v>27</v>
      </c>
      <c r="Y9" s="12" t="str">
        <f t="shared" si="7"/>
        <v>Anais</v>
      </c>
    </row>
    <row r="10" spans="1:25" ht="18.75" x14ac:dyDescent="0.3">
      <c r="A10">
        <f t="shared" si="0"/>
        <v>6</v>
      </c>
      <c r="B10">
        <v>8</v>
      </c>
      <c r="C10" s="5" t="s">
        <v>9</v>
      </c>
      <c r="D10" s="2">
        <v>1256</v>
      </c>
      <c r="F10">
        <v>8</v>
      </c>
      <c r="G10" s="2">
        <v>8</v>
      </c>
      <c r="H10" s="2" t="str">
        <f t="shared" si="1"/>
        <v>Christophe</v>
      </c>
      <c r="I10" s="2">
        <f t="shared" si="2"/>
        <v>1125</v>
      </c>
      <c r="J10" s="2"/>
      <c r="K10" s="17">
        <v>5</v>
      </c>
      <c r="L10" s="18">
        <v>12</v>
      </c>
      <c r="M10" s="6" t="str">
        <f t="shared" si="3"/>
        <v>Lucien</v>
      </c>
      <c r="N10" s="7" t="s">
        <v>27</v>
      </c>
      <c r="O10" s="12" t="str">
        <f t="shared" si="4"/>
        <v>Philippe G</v>
      </c>
      <c r="P10" s="15">
        <v>15</v>
      </c>
      <c r="Q10" s="16">
        <v>11</v>
      </c>
      <c r="R10" s="6" t="str">
        <f>VLOOKUP(Q10,$F$3:$H$22,3,0)</f>
        <v>Bruno</v>
      </c>
      <c r="S10" s="7" t="s">
        <v>27</v>
      </c>
      <c r="T10" s="12" t="str">
        <f t="shared" si="5"/>
        <v>Bruno</v>
      </c>
      <c r="U10" s="15">
        <v>16</v>
      </c>
      <c r="V10" s="16">
        <v>1</v>
      </c>
      <c r="W10" s="6" t="str">
        <f t="shared" si="6"/>
        <v>Thierry</v>
      </c>
      <c r="X10" s="7" t="s">
        <v>27</v>
      </c>
      <c r="Y10" s="12" t="str">
        <f t="shared" si="7"/>
        <v>Romain</v>
      </c>
    </row>
    <row r="11" spans="1:25" ht="18.75" x14ac:dyDescent="0.3">
      <c r="A11">
        <f t="shared" si="0"/>
        <v>12</v>
      </c>
      <c r="B11">
        <v>9</v>
      </c>
      <c r="C11" s="5" t="s">
        <v>21</v>
      </c>
      <c r="D11" s="2">
        <v>771</v>
      </c>
      <c r="F11">
        <v>9</v>
      </c>
      <c r="G11" s="2">
        <v>9</v>
      </c>
      <c r="H11" s="2" t="str">
        <f t="shared" si="1"/>
        <v>Stephane</v>
      </c>
      <c r="I11" s="2">
        <f t="shared" si="2"/>
        <v>987</v>
      </c>
      <c r="J11" s="2"/>
      <c r="K11" s="17">
        <v>4</v>
      </c>
      <c r="L11" s="18">
        <v>10</v>
      </c>
      <c r="M11" s="6" t="str">
        <f t="shared" si="3"/>
        <v>Noemie</v>
      </c>
      <c r="N11" s="7" t="s">
        <v>27</v>
      </c>
      <c r="O11" s="12" t="str">
        <f t="shared" si="4"/>
        <v>Marin</v>
      </c>
      <c r="P11" s="15">
        <v>2</v>
      </c>
      <c r="Q11" s="16">
        <v>6</v>
      </c>
      <c r="R11" s="6" t="str">
        <f>VLOOKUP(Q11,$F$3:$H$22,3,0)</f>
        <v>Mathieu</v>
      </c>
      <c r="S11" s="7" t="s">
        <v>27</v>
      </c>
      <c r="T11" s="12" t="str">
        <f t="shared" si="5"/>
        <v>Mathieu</v>
      </c>
      <c r="U11" s="15">
        <v>19</v>
      </c>
      <c r="V11" s="16">
        <v>11</v>
      </c>
      <c r="W11" s="6" t="str">
        <f t="shared" si="6"/>
        <v>Yoan</v>
      </c>
      <c r="X11" s="7" t="s">
        <v>27</v>
      </c>
      <c r="Y11" s="12" t="str">
        <f t="shared" si="7"/>
        <v>Bruno</v>
      </c>
    </row>
    <row r="12" spans="1:25" ht="18.75" x14ac:dyDescent="0.3">
      <c r="A12">
        <f t="shared" si="0"/>
        <v>9</v>
      </c>
      <c r="B12">
        <v>10</v>
      </c>
      <c r="C12" s="5" t="s">
        <v>11</v>
      </c>
      <c r="D12" s="2">
        <v>987</v>
      </c>
      <c r="F12">
        <v>10</v>
      </c>
      <c r="G12" s="2">
        <v>10</v>
      </c>
      <c r="H12" s="2" t="str">
        <f t="shared" si="1"/>
        <v>Marin</v>
      </c>
      <c r="I12" s="2">
        <f t="shared" si="2"/>
        <v>965</v>
      </c>
      <c r="J12" s="2"/>
      <c r="K12" s="17">
        <v>18</v>
      </c>
      <c r="L12" s="18">
        <v>2</v>
      </c>
      <c r="M12" s="6" t="str">
        <f t="shared" si="3"/>
        <v>Anais</v>
      </c>
      <c r="N12" s="7" t="s">
        <v>27</v>
      </c>
      <c r="O12" s="12" t="str">
        <f t="shared" si="4"/>
        <v>Thomas G</v>
      </c>
      <c r="P12" s="15">
        <v>14</v>
      </c>
      <c r="Q12" s="16">
        <v>17</v>
      </c>
      <c r="R12" s="6" t="str">
        <f>VLOOKUP(Q12,$F$3:$H$22,3,0)</f>
        <v xml:space="preserve">Pierre </v>
      </c>
      <c r="S12" s="7" t="s">
        <v>27</v>
      </c>
      <c r="T12" s="12" t="str">
        <f t="shared" si="5"/>
        <v xml:space="preserve">Pierre </v>
      </c>
      <c r="U12" s="15">
        <v>5</v>
      </c>
      <c r="V12" s="16">
        <v>3</v>
      </c>
      <c r="W12" s="6" t="str">
        <f t="shared" si="6"/>
        <v>Lucien</v>
      </c>
      <c r="X12" s="7" t="s">
        <v>27</v>
      </c>
      <c r="Y12" s="12" t="str">
        <f t="shared" si="7"/>
        <v>Olivier</v>
      </c>
    </row>
    <row r="13" spans="1:25" ht="18.75" x14ac:dyDescent="0.3">
      <c r="A13">
        <f t="shared" si="0"/>
        <v>19</v>
      </c>
      <c r="B13">
        <v>11</v>
      </c>
      <c r="C13" s="5" t="s">
        <v>12</v>
      </c>
      <c r="D13" s="2">
        <v>562</v>
      </c>
      <c r="F13">
        <v>11</v>
      </c>
      <c r="G13" s="2">
        <v>11</v>
      </c>
      <c r="H13" s="2" t="str">
        <f t="shared" si="1"/>
        <v>Bruno</v>
      </c>
      <c r="I13" s="2">
        <f t="shared" si="2"/>
        <v>856</v>
      </c>
      <c r="J13" s="2"/>
      <c r="K13" s="17">
        <v>6</v>
      </c>
      <c r="L13" s="18">
        <v>19</v>
      </c>
      <c r="M13" s="6" t="str">
        <f t="shared" si="3"/>
        <v>Mathieu</v>
      </c>
      <c r="N13" s="7" t="s">
        <v>27</v>
      </c>
      <c r="O13" s="12" t="str">
        <f t="shared" si="4"/>
        <v>Yoan</v>
      </c>
      <c r="P13" s="15">
        <v>4</v>
      </c>
      <c r="Q13" s="16">
        <v>18</v>
      </c>
      <c r="R13" s="6" t="str">
        <f>VLOOKUP(Q13,$F$3:$H$22,3,0)</f>
        <v>Anais</v>
      </c>
      <c r="S13" s="7" t="s">
        <v>27</v>
      </c>
      <c r="T13" s="12" t="str">
        <f t="shared" si="5"/>
        <v>Anais</v>
      </c>
      <c r="U13" s="15">
        <v>4</v>
      </c>
      <c r="V13" s="16">
        <v>13</v>
      </c>
      <c r="W13" s="6" t="str">
        <f t="shared" si="6"/>
        <v>Noemie</v>
      </c>
      <c r="X13" s="7" t="s">
        <v>27</v>
      </c>
      <c r="Y13" s="12" t="str">
        <f t="shared" si="7"/>
        <v>Jacques</v>
      </c>
    </row>
    <row r="14" spans="1:25" ht="18.75" x14ac:dyDescent="0.3">
      <c r="A14">
        <f t="shared" si="0"/>
        <v>20</v>
      </c>
      <c r="B14">
        <v>12</v>
      </c>
      <c r="C14" s="5" t="s">
        <v>13</v>
      </c>
      <c r="D14" s="2">
        <v>500</v>
      </c>
      <c r="F14">
        <v>12</v>
      </c>
      <c r="G14" s="2">
        <v>12</v>
      </c>
      <c r="H14" s="2" t="str">
        <f t="shared" si="1"/>
        <v>Philippe G</v>
      </c>
      <c r="I14" s="2">
        <f t="shared" si="2"/>
        <v>771</v>
      </c>
      <c r="J14" s="2"/>
      <c r="K14" s="17">
        <v>17</v>
      </c>
      <c r="L14" s="18">
        <v>13</v>
      </c>
      <c r="M14" s="6" t="str">
        <f t="shared" si="3"/>
        <v xml:space="preserve">Pierre </v>
      </c>
      <c r="N14" s="7" t="s">
        <v>27</v>
      </c>
      <c r="O14" s="12" t="str">
        <f t="shared" si="4"/>
        <v>Jacques</v>
      </c>
      <c r="P14" s="15">
        <v>1</v>
      </c>
      <c r="Q14" s="16">
        <v>12</v>
      </c>
      <c r="R14" s="6" t="str">
        <f>VLOOKUP(Q14,$F$3:$H$22,3,0)</f>
        <v>Philippe G</v>
      </c>
      <c r="S14" s="7" t="s">
        <v>27</v>
      </c>
      <c r="T14" s="12" t="str">
        <f t="shared" si="5"/>
        <v>Philippe G</v>
      </c>
      <c r="U14" s="15">
        <v>8</v>
      </c>
      <c r="V14" s="16">
        <v>20</v>
      </c>
      <c r="W14" s="6" t="str">
        <f t="shared" si="6"/>
        <v>Christophe</v>
      </c>
      <c r="X14" s="7" t="s">
        <v>27</v>
      </c>
      <c r="Y14" s="12" t="str">
        <f t="shared" si="7"/>
        <v>Martin</v>
      </c>
    </row>
    <row r="15" spans="1:25" ht="18.75" x14ac:dyDescent="0.3">
      <c r="A15">
        <f t="shared" si="0"/>
        <v>11</v>
      </c>
      <c r="B15">
        <v>13</v>
      </c>
      <c r="C15" s="5" t="s">
        <v>14</v>
      </c>
      <c r="D15" s="2">
        <v>856</v>
      </c>
      <c r="F15">
        <v>13</v>
      </c>
      <c r="G15" s="2">
        <v>13</v>
      </c>
      <c r="H15" s="2" t="str">
        <f t="shared" si="1"/>
        <v>Jacques</v>
      </c>
      <c r="I15" s="2">
        <f t="shared" si="2"/>
        <v>769</v>
      </c>
      <c r="J15" s="2"/>
      <c r="K15" s="13"/>
      <c r="S15" s="4"/>
    </row>
    <row r="16" spans="1:25" ht="18.75" x14ac:dyDescent="0.3">
      <c r="A16">
        <f t="shared" si="0"/>
        <v>15</v>
      </c>
      <c r="B16">
        <v>14</v>
      </c>
      <c r="C16" s="5" t="s">
        <v>15</v>
      </c>
      <c r="D16" s="2">
        <v>578</v>
      </c>
      <c r="F16">
        <v>14</v>
      </c>
      <c r="G16" s="2">
        <v>14</v>
      </c>
      <c r="H16" s="2" t="str">
        <f t="shared" si="1"/>
        <v>Lucie</v>
      </c>
      <c r="I16" s="2">
        <f t="shared" si="2"/>
        <v>698</v>
      </c>
      <c r="J16" s="2"/>
      <c r="K16" s="13"/>
    </row>
    <row r="17" spans="1:11" ht="18.75" x14ac:dyDescent="0.3">
      <c r="A17">
        <f t="shared" si="0"/>
        <v>8</v>
      </c>
      <c r="B17">
        <v>15</v>
      </c>
      <c r="C17" s="5" t="s">
        <v>16</v>
      </c>
      <c r="D17" s="2">
        <v>1125</v>
      </c>
      <c r="F17">
        <v>15</v>
      </c>
      <c r="G17" s="2">
        <v>15</v>
      </c>
      <c r="H17" s="2" t="str">
        <f t="shared" si="1"/>
        <v>Baptiste</v>
      </c>
      <c r="I17" s="2">
        <f t="shared" si="2"/>
        <v>578</v>
      </c>
      <c r="J17" s="2"/>
      <c r="K17" s="13"/>
    </row>
    <row r="18" spans="1:11" ht="18.75" x14ac:dyDescent="0.3">
      <c r="A18">
        <f t="shared" si="0"/>
        <v>4</v>
      </c>
      <c r="B18">
        <v>16</v>
      </c>
      <c r="C18" s="5" t="s">
        <v>17</v>
      </c>
      <c r="D18" s="2">
        <v>1436</v>
      </c>
      <c r="F18">
        <v>16</v>
      </c>
      <c r="G18" s="2">
        <v>16</v>
      </c>
      <c r="H18" s="2" t="str">
        <f t="shared" si="1"/>
        <v>Thierry</v>
      </c>
      <c r="I18" s="2">
        <f t="shared" si="2"/>
        <v>569</v>
      </c>
      <c r="J18" s="2"/>
      <c r="K18" s="13"/>
    </row>
    <row r="19" spans="1:11" ht="18.75" x14ac:dyDescent="0.3">
      <c r="A19">
        <f t="shared" si="0"/>
        <v>1</v>
      </c>
      <c r="B19">
        <v>17</v>
      </c>
      <c r="C19" s="5" t="s">
        <v>18</v>
      </c>
      <c r="D19" s="2">
        <v>1863</v>
      </c>
      <c r="F19">
        <v>17</v>
      </c>
      <c r="G19" s="2">
        <v>17</v>
      </c>
      <c r="H19" s="2" t="str">
        <f t="shared" si="1"/>
        <v xml:space="preserve">Pierre </v>
      </c>
      <c r="I19" s="2">
        <f t="shared" si="2"/>
        <v>564</v>
      </c>
      <c r="J19" s="2"/>
      <c r="K19" s="13"/>
    </row>
    <row r="20" spans="1:11" ht="18.75" x14ac:dyDescent="0.3">
      <c r="A20">
        <f t="shared" si="0"/>
        <v>3</v>
      </c>
      <c r="B20">
        <v>18</v>
      </c>
      <c r="C20" s="5" t="s">
        <v>19</v>
      </c>
      <c r="D20" s="2">
        <v>1752</v>
      </c>
      <c r="F20">
        <v>18</v>
      </c>
      <c r="G20" s="2">
        <v>18</v>
      </c>
      <c r="H20" s="2" t="str">
        <f t="shared" si="1"/>
        <v>Anais</v>
      </c>
      <c r="I20" s="2">
        <f t="shared" si="2"/>
        <v>563</v>
      </c>
      <c r="J20" s="2"/>
      <c r="K20" s="13"/>
    </row>
    <row r="21" spans="1:11" ht="18.75" x14ac:dyDescent="0.3">
      <c r="A21">
        <f t="shared" si="0"/>
        <v>17</v>
      </c>
      <c r="B21">
        <v>19</v>
      </c>
      <c r="C21" s="5" t="s">
        <v>30</v>
      </c>
      <c r="D21" s="2">
        <v>564</v>
      </c>
      <c r="F21">
        <v>19</v>
      </c>
      <c r="G21" s="2">
        <v>19</v>
      </c>
      <c r="H21" s="2" t="str">
        <f t="shared" si="1"/>
        <v>Yoan</v>
      </c>
      <c r="I21" s="2">
        <f t="shared" si="2"/>
        <v>562</v>
      </c>
      <c r="J21" s="2"/>
      <c r="K21" s="13"/>
    </row>
    <row r="22" spans="1:11" ht="18.75" x14ac:dyDescent="0.3">
      <c r="A22">
        <f t="shared" si="0"/>
        <v>2</v>
      </c>
      <c r="B22">
        <v>20</v>
      </c>
      <c r="C22" s="5" t="s">
        <v>31</v>
      </c>
      <c r="D22" s="2">
        <v>1800</v>
      </c>
      <c r="F22">
        <v>20</v>
      </c>
      <c r="G22" s="2">
        <v>20</v>
      </c>
      <c r="H22" s="2" t="str">
        <f t="shared" si="1"/>
        <v>Martin</v>
      </c>
      <c r="I22" s="2">
        <f t="shared" si="2"/>
        <v>500</v>
      </c>
      <c r="J22" s="2"/>
      <c r="K22" s="13"/>
    </row>
    <row r="33" spans="13:16" x14ac:dyDescent="0.25">
      <c r="M33" s="11"/>
      <c r="N33" s="11"/>
      <c r="O33" s="11"/>
      <c r="P33" s="9"/>
    </row>
  </sheetData>
  <mergeCells count="7">
    <mergeCell ref="M2:O2"/>
    <mergeCell ref="R2:T2"/>
    <mergeCell ref="M33:O33"/>
    <mergeCell ref="W2:Y2"/>
    <mergeCell ref="K4:L4"/>
    <mergeCell ref="P4:Q4"/>
    <mergeCell ref="U4:V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inscription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JCB40</cp:lastModifiedBy>
  <dcterms:created xsi:type="dcterms:W3CDTF">2021-12-07T17:40:30Z</dcterms:created>
  <dcterms:modified xsi:type="dcterms:W3CDTF">2021-12-08T08:30:57Z</dcterms:modified>
</cp:coreProperties>
</file>