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35B1502-BC6B-4CA8-B20C-6B30FA9B984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</sheets>
  <calcPr calcId="191029"/>
</workbook>
</file>

<file path=xl/calcChain.xml><?xml version="1.0" encoding="utf-8"?>
<calcChain xmlns="http://schemas.openxmlformats.org/spreadsheetml/2006/main">
  <c r="B5" i="1" l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G6" i="1"/>
  <c r="M6" i="1" s="1"/>
  <c r="H6" i="1"/>
  <c r="G7" i="1"/>
  <c r="H7" i="1"/>
  <c r="G8" i="1"/>
  <c r="H8" i="1"/>
  <c r="G9" i="1"/>
  <c r="H9" i="1"/>
  <c r="G13" i="1"/>
  <c r="H13" i="1"/>
  <c r="G14" i="1"/>
  <c r="H14" i="1"/>
  <c r="G15" i="1"/>
  <c r="H15" i="1"/>
  <c r="G16" i="1"/>
  <c r="H16" i="1"/>
  <c r="G17" i="1"/>
  <c r="H17" i="1"/>
  <c r="G18" i="1"/>
  <c r="H18" i="1"/>
  <c r="G21" i="1"/>
  <c r="H21" i="1"/>
  <c r="G22" i="1"/>
  <c r="H22" i="1"/>
  <c r="G23" i="1"/>
  <c r="H23" i="1"/>
  <c r="G24" i="1"/>
  <c r="H24" i="1"/>
  <c r="G25" i="1"/>
  <c r="H25" i="1"/>
  <c r="G26" i="1"/>
  <c r="H26" i="1"/>
  <c r="G29" i="1"/>
  <c r="H29" i="1"/>
  <c r="G30" i="1"/>
  <c r="H30" i="1"/>
  <c r="G31" i="1"/>
  <c r="H31" i="1"/>
  <c r="G32" i="1"/>
  <c r="H32" i="1"/>
  <c r="G33" i="1"/>
  <c r="H33" i="1"/>
  <c r="G34" i="1"/>
  <c r="H34" i="1"/>
  <c r="G37" i="1"/>
  <c r="H37" i="1"/>
  <c r="G38" i="1"/>
  <c r="H38" i="1"/>
  <c r="G39" i="1"/>
  <c r="H39" i="1"/>
  <c r="G40" i="1"/>
  <c r="H40" i="1"/>
  <c r="G41" i="1"/>
  <c r="H41" i="1"/>
  <c r="G42" i="1"/>
  <c r="H42" i="1"/>
  <c r="G45" i="1"/>
  <c r="H45" i="1"/>
  <c r="G46" i="1"/>
  <c r="H46" i="1"/>
  <c r="G47" i="1"/>
  <c r="H47" i="1"/>
  <c r="G48" i="1"/>
  <c r="H48" i="1"/>
  <c r="G49" i="1"/>
  <c r="H49" i="1"/>
  <c r="G50" i="1"/>
  <c r="H50" i="1"/>
  <c r="G53" i="1"/>
  <c r="H53" i="1"/>
  <c r="G54" i="1"/>
  <c r="H54" i="1"/>
  <c r="G55" i="1"/>
  <c r="H55" i="1"/>
  <c r="G56" i="1"/>
  <c r="H56" i="1"/>
  <c r="G57" i="1"/>
  <c r="H57" i="1"/>
  <c r="G58" i="1"/>
  <c r="H58" i="1"/>
  <c r="G61" i="1"/>
  <c r="H61" i="1"/>
  <c r="G62" i="1"/>
  <c r="H62" i="1"/>
  <c r="G63" i="1"/>
  <c r="H63" i="1"/>
  <c r="G64" i="1"/>
  <c r="H64" i="1"/>
  <c r="G65" i="1"/>
  <c r="H65" i="1"/>
  <c r="G66" i="1"/>
  <c r="H66" i="1"/>
  <c r="G69" i="1"/>
  <c r="H69" i="1"/>
  <c r="G70" i="1"/>
  <c r="H70" i="1"/>
  <c r="G71" i="1"/>
  <c r="H71" i="1"/>
  <c r="G72" i="1"/>
  <c r="H72" i="1"/>
  <c r="G73" i="1"/>
  <c r="H73" i="1"/>
  <c r="G74" i="1"/>
  <c r="H74" i="1"/>
  <c r="G77" i="1"/>
  <c r="H77" i="1"/>
  <c r="G78" i="1"/>
  <c r="H78" i="1"/>
  <c r="G79" i="1"/>
  <c r="H79" i="1"/>
  <c r="G80" i="1"/>
  <c r="H80" i="1"/>
  <c r="G81" i="1"/>
  <c r="H81" i="1"/>
  <c r="G82" i="1"/>
  <c r="H82" i="1"/>
  <c r="G85" i="1"/>
  <c r="H85" i="1"/>
  <c r="G86" i="1"/>
  <c r="H86" i="1"/>
  <c r="G87" i="1"/>
  <c r="H87" i="1"/>
  <c r="G88" i="1"/>
  <c r="H88" i="1"/>
  <c r="G89" i="1"/>
  <c r="H89" i="1"/>
  <c r="G90" i="1"/>
  <c r="H90" i="1"/>
  <c r="G93" i="1"/>
  <c r="H93" i="1"/>
  <c r="G94" i="1"/>
  <c r="H94" i="1"/>
  <c r="G95" i="1"/>
  <c r="H95" i="1"/>
  <c r="G96" i="1"/>
  <c r="H96" i="1"/>
  <c r="G97" i="1"/>
  <c r="H97" i="1"/>
  <c r="G98" i="1"/>
  <c r="H98" i="1"/>
  <c r="H5" i="1"/>
  <c r="G5" i="1"/>
  <c r="M14" i="1" l="1"/>
  <c r="M13" i="1"/>
  <c r="M9" i="1"/>
  <c r="L5" i="1"/>
  <c r="M12" i="1"/>
  <c r="M8" i="1"/>
  <c r="M5" i="1"/>
  <c r="M11" i="1"/>
  <c r="M7" i="1"/>
  <c r="M10" i="1"/>
  <c r="K7" i="1"/>
  <c r="K8" i="1"/>
  <c r="K5" i="1"/>
  <c r="K9" i="1"/>
  <c r="K10" i="1"/>
  <c r="K11" i="1"/>
  <c r="K12" i="1"/>
  <c r="K13" i="1"/>
  <c r="K14" i="1"/>
  <c r="K6" i="1"/>
  <c r="L10" i="1"/>
  <c r="L11" i="1"/>
  <c r="L12" i="1"/>
  <c r="L13" i="1"/>
  <c r="L14" i="1"/>
  <c r="L6" i="1"/>
  <c r="L7" i="1"/>
  <c r="L8" i="1"/>
  <c r="L9" i="1"/>
  <c r="N6" i="1" l="1"/>
  <c r="O6" i="1"/>
  <c r="N7" i="1"/>
  <c r="N12" i="1"/>
  <c r="N13" i="1"/>
  <c r="N14" i="1"/>
  <c r="N8" i="1"/>
  <c r="N5" i="1"/>
  <c r="N9" i="1"/>
  <c r="N10" i="1"/>
  <c r="N11" i="1"/>
  <c r="O13" i="1"/>
  <c r="O14" i="1"/>
  <c r="O12" i="1"/>
  <c r="O7" i="1"/>
  <c r="O8" i="1"/>
  <c r="O5" i="1"/>
  <c r="O9" i="1"/>
  <c r="O10" i="1"/>
  <c r="O11" i="1"/>
  <c r="P8" i="1" l="1"/>
  <c r="P10" i="1"/>
  <c r="P6" i="1"/>
  <c r="P14" i="1"/>
  <c r="P12" i="1"/>
  <c r="P7" i="1"/>
  <c r="P5" i="1"/>
  <c r="P11" i="1"/>
  <c r="P13" i="1"/>
  <c r="P9" i="1"/>
  <c r="Q11" i="1"/>
  <c r="Q10" i="1"/>
  <c r="Q9" i="1"/>
  <c r="Q5" i="1"/>
  <c r="Q6" i="1"/>
  <c r="Q8" i="1"/>
  <c r="Q7" i="1"/>
  <c r="Q14" i="1"/>
  <c r="Q13" i="1"/>
  <c r="Q12" i="1"/>
  <c r="R6" i="1" l="1"/>
  <c r="U6" i="1" s="1" a="1"/>
  <c r="U6" i="1" s="1"/>
  <c r="R11" i="1"/>
  <c r="V11" i="1" s="1" a="1"/>
  <c r="V11" i="1" s="1"/>
  <c r="R5" i="1"/>
  <c r="U5" i="1" s="1" a="1"/>
  <c r="U5" i="1" s="1"/>
  <c r="R7" i="1"/>
  <c r="U7" i="1" s="1" a="1"/>
  <c r="U7" i="1" s="1"/>
  <c r="R10" i="1"/>
  <c r="V10" i="1" s="1" a="1"/>
  <c r="V10" i="1" s="1"/>
  <c r="R12" i="1"/>
  <c r="U12" i="1" s="1" a="1"/>
  <c r="U12" i="1" s="1"/>
  <c r="R13" i="1"/>
  <c r="V13" i="1" s="1" a="1"/>
  <c r="V13" i="1" s="1"/>
  <c r="R9" i="1"/>
  <c r="V9" i="1" s="1" a="1"/>
  <c r="V9" i="1" s="1"/>
  <c r="R14" i="1"/>
  <c r="V14" i="1" s="1" a="1"/>
  <c r="V14" i="1" s="1"/>
  <c r="R8" i="1"/>
  <c r="V8" i="1" s="1" a="1"/>
  <c r="V8" i="1" s="1"/>
  <c r="V6" i="1" l="1" a="1"/>
  <c r="V6" i="1" s="1"/>
  <c r="U13" i="1" a="1"/>
  <c r="U13" i="1" s="1"/>
  <c r="U9" i="1" a="1"/>
  <c r="U9" i="1" s="1"/>
  <c r="U11" i="1" a="1"/>
  <c r="U11" i="1" s="1"/>
  <c r="U8" i="1" a="1"/>
  <c r="U8" i="1" s="1"/>
  <c r="U14" i="1" a="1"/>
  <c r="U14" i="1" s="1"/>
  <c r="V12" i="1" a="1"/>
  <c r="V12" i="1" s="1"/>
  <c r="V7" i="1" a="1"/>
  <c r="V7" i="1" s="1"/>
  <c r="V5" i="1" a="1"/>
  <c r="V5" i="1" s="1"/>
  <c r="U10" i="1" a="1"/>
  <c r="U10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<sst xmlns="http://schemas.openxmlformats.org/spreadsheetml/2006/main" count="190" uniqueCount="60">
  <si>
    <t>Journée2</t>
  </si>
  <si>
    <t>Journée3</t>
  </si>
  <si>
    <t>Equipe</t>
  </si>
  <si>
    <t>Classement</t>
  </si>
  <si>
    <t>Points</t>
  </si>
  <si>
    <t>Journée 1:</t>
  </si>
  <si>
    <t>Classement Championnat</t>
  </si>
  <si>
    <t>SCORE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</si>
  <si>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</si>
  <si>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</si>
  <si>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</si>
  <si>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</si>
  <si>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</si>
  <si>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</si>
  <si>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</si>
  <si>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</si>
  <si>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</si>
  <si>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</si>
  <si>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</si>
  <si>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</si>
  <si>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</si>
  <si>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</si>
  <si>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</si>
  <si>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</si>
  <si>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</si>
  <si>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</si>
  <si>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</si>
  <si>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</si>
  <si>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</si>
  <si>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</si>
  <si>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</si>
  <si>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</si>
  <si>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</si>
  <si>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</si>
  <si>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</si>
  <si>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</si>
  <si>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</si>
  <si>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</si>
  <si>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</si>
  <si>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</si>
  <si>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</si>
  <si>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 xml:space="preserve">Victoires </t>
  </si>
  <si>
    <t>Nul</t>
  </si>
  <si>
    <t>Défaites</t>
  </si>
  <si>
    <t>EQUIPE A</t>
  </si>
  <si>
    <t>EQUIPE B</t>
  </si>
  <si>
    <t>Nombre de points</t>
  </si>
  <si>
    <t>Total</t>
  </si>
  <si>
    <t>Calculs intermédiaires</t>
  </si>
  <si>
    <t>Luynes</t>
  </si>
  <si>
    <t>Venelles</t>
  </si>
  <si>
    <t>Malpasse</t>
  </si>
  <si>
    <t>Martigues</t>
  </si>
  <si>
    <t>As bombardiere</t>
  </si>
  <si>
    <t>As nord Aix</t>
  </si>
  <si>
    <t>Gemenos</t>
  </si>
  <si>
    <t>Mazargues</t>
  </si>
  <si>
    <t>Marignane - Gignac</t>
  </si>
  <si>
    <t>Smuc</t>
  </si>
  <si>
    <t>=J5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</si>
</sst>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/>
    <xf numFmtId="14" fontId="0" fillId="0" borderId="0" xfId="0" applyNumberFormat="1" applyAlignment="1">
      <alignment horizontal="left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0" borderId="0" xfId="0" applyNumberFormat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/>
    <xf numFmtId="49" fontId="0" fillId="0" borderId="2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Border="1"/>
    <xf numFmtId="0" fontId="0" fillId="0" borderId="4" xfId="0" applyBorder="1"/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/>
    <xf numFmtId="0" fontId="0" fillId="0" borderId="1" xfId="0" applyNumberForma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5" xfId="0" applyBorder="1"/>
    <xf numFmtId="0" fontId="0" fillId="0" borderId="5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95"/>
  <sheetViews>
    <sheetView tabSelected="1" topLeftCell="B1" zoomScale="85" workbookViewId="0">
      <selection activeCell="O18" sqref="O18"/>
    </sheetView>
  </sheetViews>
  <sheetFormatPr baseColWidth="10" defaultRowHeight="15" x14ac:dyDescent="0.25"/>
  <cols>
    <col min="1" max="1" width="18.140625" customWidth="1"/>
    <col min="2" max="2" width="15.42578125" customWidth="1"/>
    <col min="3" max="3" width="7.42578125" customWidth="1"/>
    <col min="4" max="4" width="7.28515625" customWidth="1"/>
    <col min="5" max="5" width="18.140625" customWidth="1"/>
    <col min="6" max="6" width="5.28515625" customWidth="1"/>
    <col min="7" max="7" width="11.42578125" style="13"/>
    <col min="8" max="8" width="11.5703125" style="13" customWidth="1"/>
    <col min="9" max="9" width="4.5703125" style="13" customWidth="1"/>
    <col min="10" max="10" width="17" bestFit="1" customWidth="1"/>
    <col min="11" max="11" width="8.5703125" bestFit="1" customWidth="1"/>
    <col min="12" max="12" width="3.7109375" bestFit="1" customWidth="1"/>
    <col min="13" max="13" width="7.85546875" bestFit="1" customWidth="1"/>
    <col min="14" max="14" width="5" bestFit="1" customWidth="1"/>
    <col min="15" max="15" width="9" customWidth="1"/>
    <col min="16" max="16" width="5" customWidth="1"/>
    <col min="17" max="17" width="7.28515625" customWidth="1"/>
    <col min="18" max="18" width="6.140625" customWidth="1"/>
    <col min="19" max="19" width="7" customWidth="1"/>
    <col min="21" max="21" width="17" bestFit="1" customWidth="1"/>
  </cols>
  <sheetData>
    <row r="1" spans="1:22" ht="23.25" x14ac:dyDescent="0.35">
      <c r="A1" s="39" t="s">
        <v>6</v>
      </c>
      <c r="B1" s="39"/>
      <c r="C1" s="39"/>
      <c r="D1" s="39"/>
      <c r="E1" s="39"/>
      <c r="F1" s="39"/>
      <c r="G1" s="39"/>
      <c r="H1" s="39"/>
      <c r="I1"/>
    </row>
    <row r="3" spans="1:22" x14ac:dyDescent="0.25">
      <c r="B3" s="10" t="s">
        <v>44</v>
      </c>
      <c r="C3" s="37" t="s">
        <v>7</v>
      </c>
      <c r="D3" s="37"/>
      <c r="E3" s="10" t="s">
        <v>45</v>
      </c>
      <c r="K3" s="38" t="s">
        <v>46</v>
      </c>
      <c r="L3" s="38"/>
      <c r="M3" s="38"/>
      <c r="N3" s="38"/>
      <c r="O3" s="38" t="s">
        <v>48</v>
      </c>
      <c r="P3" s="38"/>
      <c r="Q3" s="38"/>
      <c r="R3" s="38"/>
    </row>
    <row r="4" spans="1:22" x14ac:dyDescent="0.25">
      <c r="G4" s="15" t="s">
        <v>44</v>
      </c>
      <c r="H4" s="15" t="s">
        <v>45</v>
      </c>
      <c r="K4" s="10" t="s">
        <v>41</v>
      </c>
      <c r="L4" s="10" t="s">
        <v>42</v>
      </c>
      <c r="M4" s="10" t="s">
        <v>43</v>
      </c>
      <c r="N4" s="17" t="s">
        <v>47</v>
      </c>
      <c r="O4" s="38"/>
      <c r="P4" s="38"/>
      <c r="Q4" s="38"/>
      <c r="R4" s="38"/>
      <c r="T4" s="2" t="s">
        <v>3</v>
      </c>
      <c r="U4" s="3" t="s">
        <v>2</v>
      </c>
      <c r="V4" s="4" t="s">
        <v>4</v>
      </c>
    </row>
    <row r="5" spans="1:22" x14ac:dyDescent="0.25">
      <c r="A5" t="s">
        <v>5</v>
      </c>
      <c r="B5" s="7" t="str">
        <f>J5</f>
        <v>Luynes</v>
      </c>
      <c r="C5" s="20">
        <v>3</v>
      </c>
      <c r="D5" s="20">
        <v>4</v>
      </c>
      <c r="E5" s="20" t="s">
        <v>50</v>
      </c>
      <c r="G5" s="11">
        <f>IF(OR($C5="",$D5=""),"",IF($C5&gt;$D5,3,IF($C5=$D5,1,0)))</f>
        <v>0</v>
      </c>
      <c r="H5" s="11">
        <f>IF(OR($C5="",$D5=""),"",IF($D5&gt;$C5,3,IF($D5=$C5,1,0)))</f>
        <v>3</v>
      </c>
      <c r="J5" s="14" t="s">
        <v>49</v>
      </c>
      <c r="K5" s="10">
        <f>SUMPRODUCT(($B$5:$B$194=$J5)*($G$5:$G$194=3))*3+SUMPRODUCT(($E$5:$E$194=$J5)*($H$5:$H$194=3))*3</f>
        <v>0</v>
      </c>
      <c r="L5" s="10">
        <f>SUMPRODUCT(($B$5:$B$194=$J5)*($G$5:$G$194=1))*1+SUMPRODUCT(($E$5:$E$194=$J5)*($H$5:$H$194=1)*1)</f>
        <v>0</v>
      </c>
      <c r="M5" s="10">
        <f>SUMPRODUCT(($B$5:$B$194=$J5)*($G$5:$G$194=""))+SUMPRODUCT(($E$5:$E$194=$J5)*($H$5:$H$194=""))</f>
        <v>0</v>
      </c>
      <c r="N5" s="2">
        <f>SUM(K5:M5)</f>
        <v>0</v>
      </c>
      <c r="O5" s="2">
        <f>K5*1000+L5*100+M5</f>
        <v>0</v>
      </c>
      <c r="P5" s="2">
        <f>COUNTIF($O$5:$O5,$O5)</f>
        <v>1</v>
      </c>
      <c r="Q5" s="2">
        <f t="shared" ref="Q5:Q14" si="0">LARGE($O$5:$O$16,ROW()-4)</f>
        <v>3000</v>
      </c>
      <c r="R5" s="2">
        <f>COUNTIF($Q$5:$Q5,$Q5)</f>
        <v>1</v>
      </c>
      <c r="T5" s="3">
        <v>1</v>
      </c>
      <c r="U5" s="5" t="str">
        <f t="array" ref="U5">INDEX($J$5:$R$16,MATCH(1,($O$5:$O$16=$Q5)*($P$5:$P$16=$R5),0),1)</f>
        <v>Venelles</v>
      </c>
      <c r="V5" s="5">
        <f t="array" ref="V5">INDEX($J$5:$R$16,MATCH(1,($O$5:$O$16=$Q5)*($P$5:$P$16=$R5),0),5)</f>
        <v>3</v>
      </c>
    </row>
    <row r="6" spans="1:22" x14ac:dyDescent="0.25">
      <c r="A6" s="6">
        <v>44441</v>
      </c>
      <c r="B6" s="14" t="s">
        <v>51</v>
      </c>
      <c r="C6" s="20">
        <v>1</v>
      </c>
      <c r="D6" s="20">
        <v>3</v>
      </c>
      <c r="E6" s="14" t="s">
        <v>52</v>
      </c>
      <c r="G6" s="11">
        <f t="shared" ref="G6:G69" si="1">IF(OR($C6="",$D6=""),"",IF($C6&gt;$D6,3,IF($C6=$D6,1,0)))</f>
        <v>0</v>
      </c>
      <c r="H6" s="11">
        <f t="shared" ref="H6:H69" si="2">IF(OR($C6="",$D6=""),"",IF($D6&gt;$C6,3,IF($D6=$C6,1,0)))</f>
        <v>3</v>
      </c>
      <c r="J6" s="14" t="s">
        <v>50</v>
      </c>
      <c r="K6" s="10">
        <f t="shared" ref="K6:K14" si="3">SUMPRODUCT(($B$5:$B$194=$J6)*($G$5:$G$194=3))*3+SUMPRODUCT(($E$5:$E$194=$J6)*($H$5:$H$194=3))*3</f>
        <v>3</v>
      </c>
      <c r="L6" s="10">
        <f t="shared" ref="L5:L14" si="4">SUMPRODUCT(($B$5:$B$194=$J6)*($G$5:$G$194=1))+SUMPRODUCT(($E$5:$E$194=$J6)*($H$5:$H$194=1))</f>
        <v>0</v>
      </c>
      <c r="M6" s="36">
        <f t="shared" ref="M6:M14" si="5">SUMPRODUCT(($B$5:$B$194=$J6)*($G$5:$G$194=""))+SUMPRODUCT(($E$5:$E$194=$J6)*($H$5:$H$194=""))</f>
        <v>0</v>
      </c>
      <c r="N6" s="2">
        <f>SUM(K6:M6)</f>
        <v>3</v>
      </c>
      <c r="O6" s="2">
        <f>K6*1000+L6*100+M6</f>
        <v>3000</v>
      </c>
      <c r="P6" s="2">
        <f>COUNTIF($O$5:$O6,$O6)</f>
        <v>1</v>
      </c>
      <c r="Q6" s="2">
        <f t="shared" si="0"/>
        <v>3000</v>
      </c>
      <c r="R6" s="2">
        <f>COUNTIF($Q$5:$Q6,$Q6)</f>
        <v>2</v>
      </c>
      <c r="T6" s="3">
        <v>2</v>
      </c>
      <c r="U6" s="5" t="str">
        <f t="array" ref="U6">INDEX($J$5:$R$16,MATCH(1,($O$5:$O$16=$Q6)*($P$5:$P$16=$R6),0),1)</f>
        <v>Martigues</v>
      </c>
      <c r="V6" s="5" cm="1">
        <f t="array" ref="V6">INDEX($J$5:$R$16,MATCH(1,($O$5:$O$16=$Q6)*($P$5:$P$16=$R6),0),5)</f>
        <v>3</v>
      </c>
    </row>
    <row r="7" spans="1:22" x14ac:dyDescent="0.25">
      <c r="B7" s="14" t="s">
        <v>53</v>
      </c>
      <c r="C7" s="20">
        <v>1</v>
      </c>
      <c r="D7" s="20">
        <v>0</v>
      </c>
      <c r="E7" s="14" t="s">
        <v>56</v>
      </c>
      <c r="G7" s="11">
        <f t="shared" si="1"/>
        <v>3</v>
      </c>
      <c r="H7" s="11">
        <f t="shared" si="2"/>
        <v>0</v>
      </c>
      <c r="J7" s="14" t="s">
        <v>51</v>
      </c>
      <c r="K7" s="10">
        <f t="shared" si="3"/>
        <v>0</v>
      </c>
      <c r="L7" s="10">
        <f t="shared" si="4"/>
        <v>0</v>
      </c>
      <c r="M7" s="36">
        <f t="shared" si="5"/>
        <v>0</v>
      </c>
      <c r="N7" s="2">
        <f t="shared" ref="N7:N14" si="6">SUM(K7:M7)</f>
        <v>0</v>
      </c>
      <c r="O7" s="2">
        <f t="shared" ref="O7:O14" si="7">K7*1000+L7*100+M7</f>
        <v>0</v>
      </c>
      <c r="P7" s="2">
        <f>COUNTIF($O$5:$O7,$O7)</f>
        <v>2</v>
      </c>
      <c r="Q7" s="2">
        <f t="shared" si="0"/>
        <v>3000</v>
      </c>
      <c r="R7" s="2">
        <f>COUNTIF($Q$5:$Q7,$Q7)</f>
        <v>3</v>
      </c>
      <c r="T7" s="3">
        <v>3</v>
      </c>
      <c r="U7" s="5" t="str">
        <f t="array" ref="U7">INDEX($J$5:$R$16,MATCH(1,($O$5:$O$16=$Q7)*($P$5:$P$16=$R7),0),1)</f>
        <v>As bombardiere</v>
      </c>
      <c r="V7" s="5">
        <f t="array" ref="V7">INDEX($J$5:$R$16,MATCH(1,($O$5:$O$16=$Q7)*($P$5:$P$16=$R7),0),5)</f>
        <v>3</v>
      </c>
    </row>
    <row r="8" spans="1:22" x14ac:dyDescent="0.25">
      <c r="B8" s="14" t="s">
        <v>54</v>
      </c>
      <c r="C8" s="20">
        <v>2</v>
      </c>
      <c r="D8" s="20">
        <v>2</v>
      </c>
      <c r="E8" s="14" t="s">
        <v>57</v>
      </c>
      <c r="G8" s="11">
        <f t="shared" si="1"/>
        <v>1</v>
      </c>
      <c r="H8" s="11">
        <f t="shared" si="2"/>
        <v>1</v>
      </c>
      <c r="J8" s="14" t="s">
        <v>52</v>
      </c>
      <c r="K8" s="10">
        <f t="shared" si="3"/>
        <v>3</v>
      </c>
      <c r="L8" s="10">
        <f t="shared" si="4"/>
        <v>0</v>
      </c>
      <c r="M8" s="36">
        <f t="shared" si="5"/>
        <v>0</v>
      </c>
      <c r="N8" s="2">
        <f t="shared" si="6"/>
        <v>3</v>
      </c>
      <c r="O8" s="2">
        <f t="shared" si="7"/>
        <v>3000</v>
      </c>
      <c r="P8" s="2">
        <f>COUNTIF($O$5:$O8,$O8)</f>
        <v>2</v>
      </c>
      <c r="Q8" s="2">
        <f t="shared" si="0"/>
        <v>3000</v>
      </c>
      <c r="R8" s="2">
        <f>COUNTIF($Q$5:$Q8,$Q8)</f>
        <v>4</v>
      </c>
      <c r="T8" s="3">
        <v>4</v>
      </c>
      <c r="U8" s="5" t="str">
        <f t="array" ref="U8">INDEX($J$5:$R$16,MATCH(1,($O$5:$O$16=$Q8)*($P$5:$P$16=$R8),0),1)</f>
        <v>Gemenos</v>
      </c>
      <c r="V8" s="5">
        <f t="array" ref="V8">INDEX($J$5:$R$16,MATCH(1,($O$5:$O$16=$Q8)*($P$5:$P$16=$R8),0),5)</f>
        <v>3</v>
      </c>
    </row>
    <row r="9" spans="1:22" x14ac:dyDescent="0.25">
      <c r="A9" s="35"/>
      <c r="B9" s="14" t="s">
        <v>58</v>
      </c>
      <c r="C9" s="30">
        <v>1</v>
      </c>
      <c r="D9" s="30">
        <v>3</v>
      </c>
      <c r="E9" s="14" t="s">
        <v>55</v>
      </c>
      <c r="G9" s="31">
        <f t="shared" si="1"/>
        <v>0</v>
      </c>
      <c r="H9" s="31">
        <f t="shared" si="2"/>
        <v>3</v>
      </c>
      <c r="J9" s="14" t="s">
        <v>53</v>
      </c>
      <c r="K9" s="10">
        <f t="shared" si="3"/>
        <v>3</v>
      </c>
      <c r="L9" s="10">
        <f t="shared" si="4"/>
        <v>0</v>
      </c>
      <c r="M9" s="36">
        <f t="shared" si="5"/>
        <v>0</v>
      </c>
      <c r="N9" s="2">
        <f t="shared" si="6"/>
        <v>3</v>
      </c>
      <c r="O9" s="2">
        <f t="shared" si="7"/>
        <v>3000</v>
      </c>
      <c r="P9" s="2">
        <f>COUNTIF($O$5:$O9,$O9)</f>
        <v>3</v>
      </c>
      <c r="Q9" s="2">
        <f t="shared" si="0"/>
        <v>100</v>
      </c>
      <c r="R9" s="2">
        <f>COUNTIF($Q$5:$Q9,$Q9)</f>
        <v>1</v>
      </c>
      <c r="T9" s="3">
        <v>5</v>
      </c>
      <c r="U9" s="5" t="str">
        <f t="array" ref="U9">INDEX($J$5:$R$16,MATCH(1,($O$5:$O$16=$Q9)*($P$5:$P$16=$R9),0),1)</f>
        <v>As nord Aix</v>
      </c>
      <c r="V9" s="5">
        <f t="array" ref="V9">INDEX($J$5:$R$16,MATCH(1,($O$5:$O$16=$Q9)*($P$5:$P$16=$R9),0),5)</f>
        <v>1</v>
      </c>
    </row>
    <row r="10" spans="1:22" x14ac:dyDescent="0.25">
      <c r="A10" s="1"/>
      <c r="B10" s="33"/>
      <c r="C10" s="33"/>
      <c r="D10" s="33"/>
      <c r="E10" s="33"/>
      <c r="F10" s="32"/>
      <c r="G10" s="34"/>
      <c r="H10" s="34"/>
      <c r="J10" s="14" t="s">
        <v>54</v>
      </c>
      <c r="K10" s="10">
        <f t="shared" si="3"/>
        <v>0</v>
      </c>
      <c r="L10" s="10">
        <f t="shared" si="4"/>
        <v>1</v>
      </c>
      <c r="M10" s="36">
        <f t="shared" si="5"/>
        <v>0</v>
      </c>
      <c r="N10" s="2">
        <f t="shared" si="6"/>
        <v>1</v>
      </c>
      <c r="O10" s="2">
        <f t="shared" si="7"/>
        <v>100</v>
      </c>
      <c r="P10" s="2">
        <f>COUNTIF($O$5:$O10,$O10)</f>
        <v>1</v>
      </c>
      <c r="Q10" s="2">
        <f t="shared" si="0"/>
        <v>100</v>
      </c>
      <c r="R10" s="2">
        <f>COUNTIF($Q$5:$Q10,$Q10)</f>
        <v>2</v>
      </c>
      <c r="T10" s="3">
        <v>6</v>
      </c>
      <c r="U10" s="5" t="str">
        <f t="array" ref="U10">INDEX($J$5:$R$16,MATCH(1,($O$5:$O$16=$Q10)*($P$5:$P$16=$R10),0),1)</f>
        <v>Marignane - Gignac</v>
      </c>
      <c r="V10" s="5">
        <f t="array" ref="V10">INDEX($J$5:$R$16,MATCH(1,($O$5:$O$16=$Q10)*($P$5:$P$16=$R10),0),5)</f>
        <v>1</v>
      </c>
    </row>
    <row r="11" spans="1:22" x14ac:dyDescent="0.25">
      <c r="B11" s="26"/>
      <c r="C11" s="27"/>
      <c r="D11" s="27"/>
      <c r="E11" s="26"/>
      <c r="G11"/>
      <c r="H11"/>
      <c r="J11" s="14" t="s">
        <v>55</v>
      </c>
      <c r="K11" s="10">
        <f t="shared" si="3"/>
        <v>3</v>
      </c>
      <c r="L11" s="10">
        <f t="shared" si="4"/>
        <v>0</v>
      </c>
      <c r="M11" s="36">
        <f t="shared" si="5"/>
        <v>0</v>
      </c>
      <c r="N11" s="2">
        <f t="shared" si="6"/>
        <v>3</v>
      </c>
      <c r="O11" s="2">
        <f t="shared" si="7"/>
        <v>3000</v>
      </c>
      <c r="P11" s="2">
        <f>COUNTIF($O$5:$O11,$O11)</f>
        <v>4</v>
      </c>
      <c r="Q11" s="2">
        <f t="shared" si="0"/>
        <v>0</v>
      </c>
      <c r="R11" s="2">
        <f>COUNTIF($Q$5:$Q11,$Q11)</f>
        <v>1</v>
      </c>
      <c r="T11" s="3">
        <v>7</v>
      </c>
      <c r="U11" s="5" t="str">
        <f t="array" ref="U11">INDEX($J$5:$R$16,MATCH(1,($O$5:$O$16=$Q11)*($P$5:$P$16=$R11),0),1)</f>
        <v>Luynes</v>
      </c>
      <c r="V11" s="5">
        <f t="array" ref="V11">INDEX($J$5:$R$16,MATCH(1,($O$5:$O$16=$Q11)*($P$5:$P$16=$R11),0),5)</f>
        <v>0</v>
      </c>
    </row>
    <row r="12" spans="1:22" x14ac:dyDescent="0.25">
      <c r="B12" s="28"/>
      <c r="C12" s="28"/>
      <c r="D12" s="28"/>
      <c r="E12" s="28"/>
      <c r="G12"/>
      <c r="H12"/>
      <c r="J12" s="14" t="s">
        <v>56</v>
      </c>
      <c r="K12" s="18">
        <f t="shared" si="3"/>
        <v>0</v>
      </c>
      <c r="L12" s="18">
        <f t="shared" si="4"/>
        <v>0</v>
      </c>
      <c r="M12" s="36">
        <f t="shared" si="5"/>
        <v>0</v>
      </c>
      <c r="N12" s="2">
        <f t="shared" si="6"/>
        <v>0</v>
      </c>
      <c r="O12" s="2">
        <f t="shared" si="7"/>
        <v>0</v>
      </c>
      <c r="P12" s="2">
        <f>COUNTIF($O$5:$O12,$O12)</f>
        <v>3</v>
      </c>
      <c r="Q12" s="2">
        <f t="shared" si="0"/>
        <v>0</v>
      </c>
      <c r="R12" s="2">
        <f>COUNTIF($Q$5:$Q12,$Q12)</f>
        <v>2</v>
      </c>
      <c r="S12" s="1"/>
      <c r="T12" s="19">
        <v>8</v>
      </c>
      <c r="U12" s="5" t="str">
        <f t="array" ref="U12">INDEX($J$5:$R$16,MATCH(1,($O$5:$O$16=$Q12)*($P$5:$P$16=$R12),0),1)</f>
        <v>Malpasse</v>
      </c>
      <c r="V12" s="5">
        <f t="array" ref="V12">INDEX($J$5:$R$16,MATCH(1,($O$5:$O$16=$Q12)*($P$5:$P$16=$R12),0),5)</f>
        <v>0</v>
      </c>
    </row>
    <row r="13" spans="1:22" x14ac:dyDescent="0.25">
      <c r="A13" t="s">
        <v>0</v>
      </c>
      <c r="B13" s="20" t="s">
        <v>29</v>
      </c>
      <c r="C13" s="20"/>
      <c r="D13" s="20"/>
      <c r="E13" s="20" t="s">
        <v>36</v>
      </c>
      <c r="G13" s="11" t="str">
        <f t="shared" si="1"/>
        <v/>
      </c>
      <c r="H13" s="11" t="str">
        <f t="shared" si="2"/>
        <v/>
      </c>
      <c r="J13" s="14" t="s">
        <v>57</v>
      </c>
      <c r="K13" s="18">
        <f t="shared" si="3"/>
        <v>0</v>
      </c>
      <c r="L13" s="18">
        <f t="shared" si="4"/>
        <v>1</v>
      </c>
      <c r="M13" s="36">
        <f t="shared" si="5"/>
        <v>0</v>
      </c>
      <c r="N13" s="2">
        <f t="shared" si="6"/>
        <v>1</v>
      </c>
      <c r="O13" s="2">
        <f t="shared" si="7"/>
        <v>100</v>
      </c>
      <c r="P13" s="2">
        <f>COUNTIF($O$5:$O13,$O13)</f>
        <v>2</v>
      </c>
      <c r="Q13" s="2">
        <f t="shared" si="0"/>
        <v>0</v>
      </c>
      <c r="R13" s="2">
        <f>COUNTIF($Q$5:$Q13,$Q13)</f>
        <v>3</v>
      </c>
      <c r="S13" s="1"/>
      <c r="T13" s="19">
        <v>9</v>
      </c>
      <c r="U13" s="5" t="str" cm="1">
        <f t="array" ref="U13">INDEX($J$5:$R$16,MATCH(1,($O$5:$O$16=$Q13)*($P$5:$P$16=$R13),0),1)</f>
        <v>Mazargues</v>
      </c>
      <c r="V13" s="5">
        <f t="array" ref="V13">INDEX($J$5:$R$16,MATCH(1,($O$5:$O$16=$Q13)*($P$5:$P$16=$R13),0),5)</f>
        <v>0</v>
      </c>
    </row>
    <row r="14" spans="1:22" x14ac:dyDescent="0.25">
      <c r="A14" s="6"/>
      <c r="B14" s="20" t="s">
        <v>30</v>
      </c>
      <c r="C14" s="20"/>
      <c r="D14" s="20"/>
      <c r="E14" s="20" t="s">
        <v>37</v>
      </c>
      <c r="G14" s="11" t="str">
        <f t="shared" si="1"/>
        <v/>
      </c>
      <c r="H14" s="11" t="str">
        <f t="shared" si="2"/>
        <v/>
      </c>
      <c r="J14" s="14" t="s">
        <v>58</v>
      </c>
      <c r="K14" s="18">
        <f t="shared" si="3"/>
        <v>0</v>
      </c>
      <c r="L14" s="18">
        <f t="shared" si="4"/>
        <v>0</v>
      </c>
      <c r="M14" s="36">
        <f t="shared" si="5"/>
        <v>0</v>
      </c>
      <c r="N14" s="2">
        <f t="shared" si="6"/>
        <v>0</v>
      </c>
      <c r="O14" s="2">
        <f t="shared" si="7"/>
        <v>0</v>
      </c>
      <c r="P14" s="2">
        <f>COUNTIF($O$5:$O14,$O14)</f>
        <v>4</v>
      </c>
      <c r="Q14" s="2">
        <f t="shared" si="0"/>
        <v>0</v>
      </c>
      <c r="R14" s="2">
        <f>COUNTIF($Q$5:$Q14,$Q14)</f>
        <v>4</v>
      </c>
      <c r="S14" s="25"/>
      <c r="T14" s="19">
        <v>10</v>
      </c>
      <c r="U14" s="5" t="str">
        <f t="array" ref="U14">INDEX($J$5:$R$16,MATCH(1,($O$5:$O$16=$Q14)*($P$5:$P$16=$R14),0),1)</f>
        <v>Smuc</v>
      </c>
      <c r="V14" s="5">
        <f t="array" ref="V14">INDEX($J$5:$R$16,MATCH(1,($O$5:$O$16=$Q14)*($P$5:$P$16=$R14),0),5)</f>
        <v>0</v>
      </c>
    </row>
    <row r="15" spans="1:22" x14ac:dyDescent="0.25">
      <c r="B15" s="20" t="s">
        <v>31</v>
      </c>
      <c r="C15" s="20"/>
      <c r="D15" s="20"/>
      <c r="E15" s="20" t="s">
        <v>38</v>
      </c>
      <c r="G15" s="11" t="str">
        <f t="shared" si="1"/>
        <v/>
      </c>
      <c r="H15" s="11" t="str">
        <f t="shared" si="2"/>
        <v/>
      </c>
      <c r="J15" s="21"/>
      <c r="K15" s="22"/>
      <c r="L15" s="22"/>
      <c r="M15" s="22"/>
      <c r="N15" s="1"/>
      <c r="O15" s="1"/>
      <c r="P15" s="1"/>
      <c r="Q15" s="1"/>
      <c r="R15" s="1"/>
      <c r="S15" s="1"/>
      <c r="T15" s="23"/>
      <c r="U15" s="24"/>
      <c r="V15" s="24"/>
    </row>
    <row r="16" spans="1:22" x14ac:dyDescent="0.25">
      <c r="B16" s="20" t="s">
        <v>32</v>
      </c>
      <c r="C16" s="20"/>
      <c r="D16" s="20"/>
      <c r="E16" s="20" t="s">
        <v>39</v>
      </c>
      <c r="G16" s="11" t="str">
        <f t="shared" si="1"/>
        <v/>
      </c>
      <c r="H16" s="11" t="str">
        <f t="shared" si="2"/>
        <v/>
      </c>
      <c r="J16" s="21"/>
      <c r="K16" s="22"/>
      <c r="L16" s="22"/>
      <c r="M16" s="22"/>
      <c r="N16" s="1"/>
      <c r="O16" s="1"/>
      <c r="P16" s="1"/>
      <c r="Q16" s="1"/>
      <c r="R16" s="1"/>
      <c r="S16" s="1"/>
      <c r="T16" s="23"/>
      <c r="U16" s="24"/>
      <c r="V16" s="24"/>
    </row>
    <row r="17" spans="1:9" x14ac:dyDescent="0.25">
      <c r="B17" s="20" t="s">
        <v>33</v>
      </c>
      <c r="C17" s="20"/>
      <c r="D17" s="20"/>
      <c r="E17" s="20" t="s">
        <v>40</v>
      </c>
      <c r="G17" s="11" t="str">
        <f t="shared" si="1"/>
        <v/>
      </c>
      <c r="H17" s="11" t="str">
        <f t="shared" si="2"/>
        <v/>
      </c>
    </row>
    <row r="18" spans="1:9" x14ac:dyDescent="0.25">
      <c r="B18" s="20" t="s">
        <v>34</v>
      </c>
      <c r="C18" s="20"/>
      <c r="D18" s="20"/>
      <c r="E18" s="20" t="s">
        <v>35</v>
      </c>
      <c r="F18" s="1"/>
      <c r="G18" s="11" t="str">
        <f t="shared" si="1"/>
        <v/>
      </c>
      <c r="H18" s="11" t="str">
        <f t="shared" si="2"/>
        <v/>
      </c>
      <c r="I18" s="16"/>
    </row>
    <row r="19" spans="1:9" x14ac:dyDescent="0.25">
      <c r="B19" s="26"/>
      <c r="C19" s="27"/>
      <c r="D19" s="27"/>
      <c r="E19" s="26"/>
      <c r="F19" s="1"/>
      <c r="G19" s="1"/>
      <c r="H19" s="1"/>
      <c r="I19" s="16"/>
    </row>
    <row r="20" spans="1:9" x14ac:dyDescent="0.25">
      <c r="B20" s="28"/>
      <c r="C20" s="28"/>
      <c r="D20" s="28"/>
      <c r="E20" s="28"/>
      <c r="F20" s="1"/>
      <c r="G20" s="1"/>
      <c r="H20" s="1"/>
      <c r="I20" s="16"/>
    </row>
    <row r="21" spans="1:9" x14ac:dyDescent="0.25">
      <c r="A21" t="s">
        <v>1</v>
      </c>
      <c r="B21" s="20" t="s">
        <v>29</v>
      </c>
      <c r="C21" s="20"/>
      <c r="D21" s="20"/>
      <c r="E21" s="20" t="s">
        <v>37</v>
      </c>
      <c r="F21" s="1"/>
      <c r="G21" s="11" t="str">
        <f t="shared" si="1"/>
        <v/>
      </c>
      <c r="H21" s="11" t="str">
        <f t="shared" si="2"/>
        <v/>
      </c>
      <c r="I21" s="16"/>
    </row>
    <row r="22" spans="1:9" x14ac:dyDescent="0.25">
      <c r="A22" s="6"/>
      <c r="B22" s="20" t="s">
        <v>30</v>
      </c>
      <c r="C22" s="20"/>
      <c r="D22" s="20"/>
      <c r="E22" s="20" t="s">
        <v>38</v>
      </c>
      <c r="G22" s="11" t="str">
        <f t="shared" si="1"/>
        <v/>
      </c>
      <c r="H22" s="11" t="str">
        <f t="shared" si="2"/>
        <v/>
      </c>
    </row>
    <row r="23" spans="1:9" x14ac:dyDescent="0.25">
      <c r="B23" s="20" t="s">
        <v>31</v>
      </c>
      <c r="C23" s="20"/>
      <c r="D23" s="20"/>
      <c r="E23" s="20" t="s">
        <v>39</v>
      </c>
      <c r="G23" s="11" t="str">
        <f t="shared" si="1"/>
        <v/>
      </c>
      <c r="H23" s="11" t="str">
        <f t="shared" si="2"/>
        <v/>
      </c>
    </row>
    <row r="24" spans="1:9" x14ac:dyDescent="0.25">
      <c r="B24" s="20" t="s">
        <v>32</v>
      </c>
      <c r="C24" s="20"/>
      <c r="D24" s="20"/>
      <c r="E24" s="20" t="s">
        <v>40</v>
      </c>
      <c r="G24" s="11" t="str">
        <f t="shared" si="1"/>
        <v/>
      </c>
      <c r="H24" s="11" t="str">
        <f t="shared" si="2"/>
        <v/>
      </c>
    </row>
    <row r="25" spans="1:9" x14ac:dyDescent="0.25">
      <c r="B25" s="20" t="s">
        <v>33</v>
      </c>
      <c r="C25" s="20"/>
      <c r="D25" s="20"/>
      <c r="E25" s="20" t="s">
        <v>35</v>
      </c>
      <c r="G25" s="11" t="str">
        <f t="shared" si="1"/>
        <v/>
      </c>
      <c r="H25" s="11" t="str">
        <f t="shared" si="2"/>
        <v/>
      </c>
    </row>
    <row r="26" spans="1:9" x14ac:dyDescent="0.25">
      <c r="B26" s="20" t="s">
        <v>34</v>
      </c>
      <c r="C26" s="20"/>
      <c r="D26" s="20"/>
      <c r="E26" s="20" t="s">
        <v>36</v>
      </c>
      <c r="G26" s="11" t="str">
        <f t="shared" si="1"/>
        <v/>
      </c>
      <c r="H26" s="11" t="str">
        <f t="shared" si="2"/>
        <v/>
      </c>
    </row>
    <row r="27" spans="1:9" x14ac:dyDescent="0.25">
      <c r="B27" s="28"/>
      <c r="C27" s="28"/>
      <c r="D27" s="28"/>
      <c r="E27" s="28"/>
      <c r="G27"/>
      <c r="H27"/>
      <c r="I27"/>
    </row>
    <row r="28" spans="1:9" x14ac:dyDescent="0.25">
      <c r="B28" s="28"/>
      <c r="C28" s="28"/>
      <c r="D28" s="28"/>
      <c r="E28" s="28"/>
      <c r="G28"/>
      <c r="H28"/>
      <c r="I28"/>
    </row>
    <row r="29" spans="1:9" x14ac:dyDescent="0.25">
      <c r="A29" t="s">
        <v>8</v>
      </c>
      <c r="B29" s="20" t="s">
        <v>29</v>
      </c>
      <c r="C29" s="20"/>
      <c r="D29" s="20"/>
      <c r="E29" s="20" t="s">
        <v>38</v>
      </c>
      <c r="G29" s="11" t="str">
        <f t="shared" si="1"/>
        <v/>
      </c>
      <c r="H29" s="11" t="str">
        <f t="shared" si="2"/>
        <v/>
      </c>
    </row>
    <row r="30" spans="1:9" x14ac:dyDescent="0.25">
      <c r="B30" s="20" t="s">
        <v>30</v>
      </c>
      <c r="C30" s="20"/>
      <c r="D30" s="20"/>
      <c r="E30" s="20" t="s">
        <v>39</v>
      </c>
      <c r="G30" s="11" t="str">
        <f t="shared" si="1"/>
        <v/>
      </c>
      <c r="H30" s="11" t="str">
        <f t="shared" si="2"/>
        <v/>
      </c>
    </row>
    <row r="31" spans="1:9" x14ac:dyDescent="0.25">
      <c r="B31" s="20" t="s">
        <v>31</v>
      </c>
      <c r="C31" s="20"/>
      <c r="D31" s="20"/>
      <c r="E31" s="20" t="s">
        <v>40</v>
      </c>
      <c r="G31" s="11" t="str">
        <f t="shared" si="1"/>
        <v/>
      </c>
      <c r="H31" s="11" t="str">
        <f t="shared" si="2"/>
        <v/>
      </c>
    </row>
    <row r="32" spans="1:9" x14ac:dyDescent="0.25">
      <c r="B32" s="20" t="s">
        <v>32</v>
      </c>
      <c r="C32" s="20"/>
      <c r="D32" s="20"/>
      <c r="E32" s="20" t="s">
        <v>35</v>
      </c>
      <c r="G32" s="11" t="str">
        <f t="shared" si="1"/>
        <v/>
      </c>
      <c r="H32" s="11" t="str">
        <f t="shared" si="2"/>
        <v/>
      </c>
    </row>
    <row r="33" spans="1:9" x14ac:dyDescent="0.25">
      <c r="B33" s="20" t="s">
        <v>33</v>
      </c>
      <c r="C33" s="20"/>
      <c r="D33" s="20"/>
      <c r="E33" s="20" t="s">
        <v>36</v>
      </c>
      <c r="G33" s="11" t="str">
        <f t="shared" si="1"/>
        <v/>
      </c>
      <c r="H33" s="11" t="str">
        <f t="shared" si="2"/>
        <v/>
      </c>
    </row>
    <row r="34" spans="1:9" x14ac:dyDescent="0.25">
      <c r="B34" s="20" t="s">
        <v>34</v>
      </c>
      <c r="C34" s="20"/>
      <c r="D34" s="20"/>
      <c r="E34" s="20" t="s">
        <v>37</v>
      </c>
      <c r="G34" s="11" t="str">
        <f t="shared" si="1"/>
        <v/>
      </c>
      <c r="H34" s="11" t="str">
        <f t="shared" si="2"/>
        <v/>
      </c>
    </row>
    <row r="35" spans="1:9" x14ac:dyDescent="0.25">
      <c r="B35" s="28"/>
      <c r="C35" s="28"/>
      <c r="D35" s="28"/>
      <c r="E35" s="28"/>
      <c r="G35"/>
      <c r="H35"/>
      <c r="I35"/>
    </row>
    <row r="36" spans="1:9" x14ac:dyDescent="0.25">
      <c r="B36" s="28"/>
      <c r="C36" s="28"/>
      <c r="D36" s="28"/>
      <c r="E36" s="28"/>
      <c r="G36"/>
      <c r="H36"/>
      <c r="I36"/>
    </row>
    <row r="37" spans="1:9" x14ac:dyDescent="0.25">
      <c r="A37" t="s">
        <v>9</v>
      </c>
      <c r="B37" s="20" t="s">
        <v>29</v>
      </c>
      <c r="C37" s="20"/>
      <c r="D37" s="20"/>
      <c r="E37" s="20" t="s">
        <v>39</v>
      </c>
      <c r="G37" s="11" t="str">
        <f t="shared" si="1"/>
        <v/>
      </c>
      <c r="H37" s="11" t="str">
        <f t="shared" si="2"/>
        <v/>
      </c>
    </row>
    <row r="38" spans="1:9" x14ac:dyDescent="0.25">
      <c r="B38" s="20" t="s">
        <v>30</v>
      </c>
      <c r="C38" s="20"/>
      <c r="D38" s="20"/>
      <c r="E38" s="20" t="s">
        <v>40</v>
      </c>
      <c r="G38" s="11" t="str">
        <f t="shared" si="1"/>
        <v/>
      </c>
      <c r="H38" s="11" t="str">
        <f t="shared" si="2"/>
        <v/>
      </c>
    </row>
    <row r="39" spans="1:9" x14ac:dyDescent="0.25">
      <c r="B39" s="20" t="s">
        <v>31</v>
      </c>
      <c r="C39" s="20"/>
      <c r="D39" s="20"/>
      <c r="E39" s="20" t="s">
        <v>35</v>
      </c>
      <c r="G39" s="11" t="str">
        <f t="shared" si="1"/>
        <v/>
      </c>
      <c r="H39" s="11" t="str">
        <f t="shared" si="2"/>
        <v/>
      </c>
    </row>
    <row r="40" spans="1:9" x14ac:dyDescent="0.25">
      <c r="B40" s="20" t="s">
        <v>32</v>
      </c>
      <c r="C40" s="20"/>
      <c r="D40" s="20"/>
      <c r="E40" s="20" t="s">
        <v>36</v>
      </c>
      <c r="G40" s="11" t="str">
        <f t="shared" si="1"/>
        <v/>
      </c>
      <c r="H40" s="11" t="str">
        <f t="shared" si="2"/>
        <v/>
      </c>
    </row>
    <row r="41" spans="1:9" x14ac:dyDescent="0.25">
      <c r="B41" s="20" t="s">
        <v>33</v>
      </c>
      <c r="C41" s="20"/>
      <c r="D41" s="20"/>
      <c r="E41" s="20" t="s">
        <v>37</v>
      </c>
      <c r="G41" s="11" t="str">
        <f t="shared" si="1"/>
        <v/>
      </c>
      <c r="H41" s="11" t="str">
        <f t="shared" si="2"/>
        <v/>
      </c>
    </row>
    <row r="42" spans="1:9" x14ac:dyDescent="0.25">
      <c r="B42" s="20" t="s">
        <v>34</v>
      </c>
      <c r="C42" s="20"/>
      <c r="D42" s="20"/>
      <c r="E42" s="20" t="s">
        <v>38</v>
      </c>
      <c r="G42" s="11" t="str">
        <f t="shared" si="1"/>
        <v/>
      </c>
      <c r="H42" s="11" t="str">
        <f t="shared" si="2"/>
        <v/>
      </c>
    </row>
    <row r="43" spans="1:9" x14ac:dyDescent="0.25">
      <c r="B43" s="28"/>
      <c r="C43" s="27"/>
      <c r="D43" s="27"/>
      <c r="E43" s="28"/>
      <c r="G43"/>
      <c r="H43"/>
      <c r="I43"/>
    </row>
    <row r="44" spans="1:9" x14ac:dyDescent="0.25">
      <c r="B44" s="28"/>
      <c r="C44" s="28"/>
      <c r="D44" s="28"/>
      <c r="E44" s="28"/>
      <c r="G44"/>
      <c r="H44"/>
      <c r="I44"/>
    </row>
    <row r="45" spans="1:9" x14ac:dyDescent="0.25">
      <c r="A45" t="s">
        <v>10</v>
      </c>
      <c r="B45" s="20" t="s">
        <v>29</v>
      </c>
      <c r="C45" s="20"/>
      <c r="D45" s="20"/>
      <c r="E45" s="20" t="s">
        <v>40</v>
      </c>
      <c r="G45" s="11" t="str">
        <f t="shared" si="1"/>
        <v/>
      </c>
      <c r="H45" s="11" t="str">
        <f t="shared" si="2"/>
        <v/>
      </c>
    </row>
    <row r="46" spans="1:9" x14ac:dyDescent="0.25">
      <c r="B46" s="20" t="s">
        <v>30</v>
      </c>
      <c r="C46" s="20"/>
      <c r="D46" s="20"/>
      <c r="E46" s="20" t="s">
        <v>35</v>
      </c>
      <c r="G46" s="11" t="str">
        <f t="shared" si="1"/>
        <v/>
      </c>
      <c r="H46" s="11" t="str">
        <f t="shared" si="2"/>
        <v/>
      </c>
    </row>
    <row r="47" spans="1:9" x14ac:dyDescent="0.25">
      <c r="B47" s="20" t="s">
        <v>31</v>
      </c>
      <c r="C47" s="20"/>
      <c r="D47" s="20"/>
      <c r="E47" s="20" t="s">
        <v>36</v>
      </c>
      <c r="G47" s="11" t="str">
        <f t="shared" si="1"/>
        <v/>
      </c>
      <c r="H47" s="11" t="str">
        <f t="shared" si="2"/>
        <v/>
      </c>
    </row>
    <row r="48" spans="1:9" x14ac:dyDescent="0.25">
      <c r="B48" s="20" t="s">
        <v>32</v>
      </c>
      <c r="C48" s="20"/>
      <c r="D48" s="20"/>
      <c r="E48" s="20" t="s">
        <v>37</v>
      </c>
      <c r="G48" s="11" t="str">
        <f t="shared" si="1"/>
        <v/>
      </c>
      <c r="H48" s="11" t="str">
        <f t="shared" si="2"/>
        <v/>
      </c>
    </row>
    <row r="49" spans="1:8" x14ac:dyDescent="0.25">
      <c r="B49" s="20" t="s">
        <v>33</v>
      </c>
      <c r="C49" s="20"/>
      <c r="D49" s="20"/>
      <c r="E49" s="20" t="s">
        <v>38</v>
      </c>
      <c r="G49" s="11" t="str">
        <f t="shared" si="1"/>
        <v/>
      </c>
      <c r="H49" s="11" t="str">
        <f t="shared" si="2"/>
        <v/>
      </c>
    </row>
    <row r="50" spans="1:8" x14ac:dyDescent="0.25">
      <c r="B50" s="20" t="s">
        <v>34</v>
      </c>
      <c r="C50" s="20"/>
      <c r="D50" s="20"/>
      <c r="E50" s="20" t="s">
        <v>39</v>
      </c>
      <c r="G50" s="11" t="str">
        <f t="shared" si="1"/>
        <v/>
      </c>
      <c r="H50" s="11" t="str">
        <f t="shared" si="2"/>
        <v/>
      </c>
    </row>
    <row r="51" spans="1:8" x14ac:dyDescent="0.25">
      <c r="B51" s="28"/>
      <c r="C51" s="28"/>
      <c r="D51" s="28"/>
      <c r="E51" s="28"/>
      <c r="G51"/>
      <c r="H51"/>
    </row>
    <row r="52" spans="1:8" x14ac:dyDescent="0.25">
      <c r="B52" s="28"/>
      <c r="C52" s="28"/>
      <c r="D52" s="28"/>
      <c r="E52" s="28"/>
      <c r="G52"/>
      <c r="H52"/>
    </row>
    <row r="53" spans="1:8" x14ac:dyDescent="0.25">
      <c r="A53" t="s">
        <v>11</v>
      </c>
      <c r="B53" s="20" t="s">
        <v>34</v>
      </c>
      <c r="C53" s="20"/>
      <c r="D53" s="20"/>
      <c r="E53" s="20" t="s">
        <v>35</v>
      </c>
      <c r="G53" s="11" t="str">
        <f t="shared" si="1"/>
        <v/>
      </c>
      <c r="H53" s="11" t="str">
        <f t="shared" si="2"/>
        <v/>
      </c>
    </row>
    <row r="54" spans="1:8" x14ac:dyDescent="0.25">
      <c r="B54" s="20" t="s">
        <v>29</v>
      </c>
      <c r="C54" s="20"/>
      <c r="D54" s="20"/>
      <c r="E54" s="20" t="s">
        <v>36</v>
      </c>
      <c r="G54" s="11" t="str">
        <f t="shared" si="1"/>
        <v/>
      </c>
      <c r="H54" s="11" t="str">
        <f t="shared" si="2"/>
        <v/>
      </c>
    </row>
    <row r="55" spans="1:8" x14ac:dyDescent="0.25">
      <c r="B55" s="20" t="s">
        <v>30</v>
      </c>
      <c r="C55" s="20"/>
      <c r="D55" s="20"/>
      <c r="E55" s="20" t="s">
        <v>37</v>
      </c>
      <c r="G55" s="11" t="str">
        <f t="shared" si="1"/>
        <v/>
      </c>
      <c r="H55" s="11" t="str">
        <f t="shared" si="2"/>
        <v/>
      </c>
    </row>
    <row r="56" spans="1:8" x14ac:dyDescent="0.25">
      <c r="B56" s="20" t="s">
        <v>31</v>
      </c>
      <c r="C56" s="20"/>
      <c r="D56" s="20"/>
      <c r="E56" s="20" t="s">
        <v>38</v>
      </c>
      <c r="G56" s="11" t="str">
        <f t="shared" si="1"/>
        <v/>
      </c>
      <c r="H56" s="11" t="str">
        <f t="shared" si="2"/>
        <v/>
      </c>
    </row>
    <row r="57" spans="1:8" x14ac:dyDescent="0.25">
      <c r="B57" s="20" t="s">
        <v>32</v>
      </c>
      <c r="C57" s="20"/>
      <c r="D57" s="20"/>
      <c r="E57" s="20" t="s">
        <v>39</v>
      </c>
      <c r="G57" s="11" t="str">
        <f t="shared" si="1"/>
        <v/>
      </c>
      <c r="H57" s="11" t="str">
        <f t="shared" si="2"/>
        <v/>
      </c>
    </row>
    <row r="58" spans="1:8" x14ac:dyDescent="0.25">
      <c r="B58" s="20" t="s">
        <v>33</v>
      </c>
      <c r="C58" s="20"/>
      <c r="D58" s="20"/>
      <c r="E58" s="20" t="s">
        <v>40</v>
      </c>
      <c r="G58" s="11" t="str">
        <f t="shared" si="1"/>
        <v/>
      </c>
      <c r="H58" s="11" t="str">
        <f t="shared" si="2"/>
        <v/>
      </c>
    </row>
    <row r="59" spans="1:8" x14ac:dyDescent="0.25">
      <c r="B59" s="28"/>
      <c r="C59" s="28"/>
      <c r="D59" s="28"/>
      <c r="E59" s="28"/>
      <c r="G59"/>
      <c r="H59"/>
    </row>
    <row r="60" spans="1:8" x14ac:dyDescent="0.25">
      <c r="B60" s="28"/>
      <c r="C60" s="28"/>
      <c r="D60" s="28"/>
      <c r="E60" s="28"/>
      <c r="G60"/>
      <c r="H60"/>
    </row>
    <row r="61" spans="1:8" x14ac:dyDescent="0.25">
      <c r="A61" t="s">
        <v>12</v>
      </c>
      <c r="B61" s="20" t="s">
        <v>33</v>
      </c>
      <c r="C61" s="20"/>
      <c r="D61" s="20"/>
      <c r="E61" s="20" t="s">
        <v>35</v>
      </c>
      <c r="G61" s="11" t="str">
        <f t="shared" si="1"/>
        <v/>
      </c>
      <c r="H61" s="11" t="str">
        <f t="shared" si="2"/>
        <v/>
      </c>
    </row>
    <row r="62" spans="1:8" x14ac:dyDescent="0.25">
      <c r="B62" s="20" t="s">
        <v>34</v>
      </c>
      <c r="C62" s="20"/>
      <c r="D62" s="20"/>
      <c r="E62" s="20" t="s">
        <v>36</v>
      </c>
      <c r="G62" s="11" t="str">
        <f t="shared" si="1"/>
        <v/>
      </c>
      <c r="H62" s="11" t="str">
        <f t="shared" si="2"/>
        <v/>
      </c>
    </row>
    <row r="63" spans="1:8" x14ac:dyDescent="0.25">
      <c r="B63" s="20" t="s">
        <v>29</v>
      </c>
      <c r="C63" s="20"/>
      <c r="D63" s="20"/>
      <c r="E63" s="20" t="s">
        <v>37</v>
      </c>
      <c r="G63" s="11" t="str">
        <f t="shared" si="1"/>
        <v/>
      </c>
      <c r="H63" s="11" t="str">
        <f t="shared" si="2"/>
        <v/>
      </c>
    </row>
    <row r="64" spans="1:8" x14ac:dyDescent="0.25">
      <c r="B64" s="20" t="s">
        <v>30</v>
      </c>
      <c r="C64" s="20"/>
      <c r="D64" s="20"/>
      <c r="E64" s="20" t="s">
        <v>38</v>
      </c>
      <c r="G64" s="11" t="str">
        <f t="shared" si="1"/>
        <v/>
      </c>
      <c r="H64" s="11" t="str">
        <f t="shared" si="2"/>
        <v/>
      </c>
    </row>
    <row r="65" spans="1:9" x14ac:dyDescent="0.25">
      <c r="B65" s="20" t="s">
        <v>31</v>
      </c>
      <c r="C65" s="20"/>
      <c r="D65" s="20"/>
      <c r="E65" s="20" t="s">
        <v>39</v>
      </c>
      <c r="G65" s="11" t="str">
        <f t="shared" si="1"/>
        <v/>
      </c>
      <c r="H65" s="11" t="str">
        <f t="shared" si="2"/>
        <v/>
      </c>
    </row>
    <row r="66" spans="1:9" x14ac:dyDescent="0.25">
      <c r="B66" s="20" t="s">
        <v>32</v>
      </c>
      <c r="C66" s="20"/>
      <c r="D66" s="20"/>
      <c r="E66" s="20" t="s">
        <v>40</v>
      </c>
      <c r="G66" s="11" t="str">
        <f t="shared" si="1"/>
        <v/>
      </c>
      <c r="H66" s="11" t="str">
        <f t="shared" si="2"/>
        <v/>
      </c>
    </row>
    <row r="67" spans="1:9" x14ac:dyDescent="0.25">
      <c r="B67" s="28"/>
      <c r="C67" s="27"/>
      <c r="D67" s="27"/>
      <c r="E67" s="28"/>
      <c r="G67"/>
      <c r="H67"/>
      <c r="I67"/>
    </row>
    <row r="68" spans="1:9" x14ac:dyDescent="0.25">
      <c r="B68" s="28"/>
      <c r="C68" s="28"/>
      <c r="D68" s="28"/>
      <c r="E68" s="28"/>
      <c r="G68"/>
      <c r="H68"/>
      <c r="I68"/>
    </row>
    <row r="69" spans="1:9" x14ac:dyDescent="0.25">
      <c r="A69" t="s">
        <v>13</v>
      </c>
      <c r="B69" s="20" t="s">
        <v>32</v>
      </c>
      <c r="C69" s="20"/>
      <c r="D69" s="20"/>
      <c r="E69" s="20" t="s">
        <v>35</v>
      </c>
      <c r="G69" s="11" t="str">
        <f t="shared" si="1"/>
        <v/>
      </c>
      <c r="H69" s="11" t="str">
        <f t="shared" si="2"/>
        <v/>
      </c>
    </row>
    <row r="70" spans="1:9" x14ac:dyDescent="0.25">
      <c r="B70" s="20" t="s">
        <v>33</v>
      </c>
      <c r="C70" s="20"/>
      <c r="D70" s="20"/>
      <c r="E70" s="20" t="s">
        <v>36</v>
      </c>
      <c r="G70" s="11" t="str">
        <f t="shared" ref="G70:G98" si="8">IF(OR($C70="",$D70=""),"",IF($C70&gt;$D70,3,IF($C70=$D70,1,0)))</f>
        <v/>
      </c>
      <c r="H70" s="11" t="str">
        <f t="shared" ref="H70:H98" si="9">IF(OR($C70="",$D70=""),"",IF($D70&gt;$C70,3,IF($D70=$C70,1,0)))</f>
        <v/>
      </c>
    </row>
    <row r="71" spans="1:9" x14ac:dyDescent="0.25">
      <c r="B71" s="20" t="s">
        <v>34</v>
      </c>
      <c r="C71" s="20"/>
      <c r="D71" s="20"/>
      <c r="E71" s="20" t="s">
        <v>37</v>
      </c>
      <c r="G71" s="11" t="str">
        <f t="shared" si="8"/>
        <v/>
      </c>
      <c r="H71" s="11" t="str">
        <f t="shared" si="9"/>
        <v/>
      </c>
    </row>
    <row r="72" spans="1:9" x14ac:dyDescent="0.25">
      <c r="B72" s="20" t="s">
        <v>29</v>
      </c>
      <c r="C72" s="20"/>
      <c r="D72" s="20"/>
      <c r="E72" s="20" t="s">
        <v>38</v>
      </c>
      <c r="G72" s="11" t="str">
        <f t="shared" si="8"/>
        <v/>
      </c>
      <c r="H72" s="11" t="str">
        <f t="shared" si="9"/>
        <v/>
      </c>
    </row>
    <row r="73" spans="1:9" x14ac:dyDescent="0.25">
      <c r="B73" s="20" t="s">
        <v>30</v>
      </c>
      <c r="C73" s="20"/>
      <c r="D73" s="20"/>
      <c r="E73" s="20" t="s">
        <v>39</v>
      </c>
      <c r="G73" s="11" t="str">
        <f t="shared" si="8"/>
        <v/>
      </c>
      <c r="H73" s="11" t="str">
        <f t="shared" si="9"/>
        <v/>
      </c>
    </row>
    <row r="74" spans="1:9" x14ac:dyDescent="0.25">
      <c r="B74" s="20" t="s">
        <v>31</v>
      </c>
      <c r="C74" s="20"/>
      <c r="D74" s="20"/>
      <c r="E74" s="20" t="s">
        <v>40</v>
      </c>
      <c r="G74" s="11" t="str">
        <f t="shared" si="8"/>
        <v/>
      </c>
      <c r="H74" s="11" t="str">
        <f t="shared" si="9"/>
        <v/>
      </c>
    </row>
    <row r="75" spans="1:9" x14ac:dyDescent="0.25">
      <c r="B75" s="28"/>
      <c r="C75" s="28"/>
      <c r="D75" s="28"/>
      <c r="E75" s="28"/>
      <c r="G75"/>
      <c r="H75"/>
      <c r="I75"/>
    </row>
    <row r="76" spans="1:9" x14ac:dyDescent="0.25">
      <c r="B76" s="28"/>
      <c r="C76" s="28"/>
      <c r="D76" s="28"/>
      <c r="E76" s="28"/>
      <c r="G76"/>
      <c r="H76"/>
      <c r="I76"/>
    </row>
    <row r="77" spans="1:9" x14ac:dyDescent="0.25">
      <c r="A77" t="s">
        <v>14</v>
      </c>
      <c r="B77" s="20" t="s">
        <v>31</v>
      </c>
      <c r="C77" s="20"/>
      <c r="D77" s="20"/>
      <c r="E77" s="20" t="s">
        <v>35</v>
      </c>
      <c r="G77" s="11" t="str">
        <f t="shared" si="8"/>
        <v/>
      </c>
      <c r="H77" s="11" t="str">
        <f t="shared" si="9"/>
        <v/>
      </c>
    </row>
    <row r="78" spans="1:9" x14ac:dyDescent="0.25">
      <c r="B78" s="20" t="s">
        <v>32</v>
      </c>
      <c r="C78" s="20"/>
      <c r="D78" s="20"/>
      <c r="E78" s="20" t="s">
        <v>36</v>
      </c>
      <c r="G78" s="11" t="str">
        <f t="shared" si="8"/>
        <v/>
      </c>
      <c r="H78" s="11" t="str">
        <f t="shared" si="9"/>
        <v/>
      </c>
    </row>
    <row r="79" spans="1:9" x14ac:dyDescent="0.25">
      <c r="B79" s="20" t="s">
        <v>33</v>
      </c>
      <c r="C79" s="20"/>
      <c r="D79" s="20"/>
      <c r="E79" s="20" t="s">
        <v>37</v>
      </c>
      <c r="G79" s="11" t="str">
        <f t="shared" si="8"/>
        <v/>
      </c>
      <c r="H79" s="11" t="str">
        <f t="shared" si="9"/>
        <v/>
      </c>
    </row>
    <row r="80" spans="1:9" x14ac:dyDescent="0.25">
      <c r="B80" s="20" t="s">
        <v>34</v>
      </c>
      <c r="C80" s="20"/>
      <c r="D80" s="20"/>
      <c r="E80" s="20" t="s">
        <v>38</v>
      </c>
      <c r="G80" s="11" t="str">
        <f t="shared" si="8"/>
        <v/>
      </c>
      <c r="H80" s="11" t="str">
        <f t="shared" si="9"/>
        <v/>
      </c>
    </row>
    <row r="81" spans="1:9" x14ac:dyDescent="0.25">
      <c r="B81" s="20" t="s">
        <v>29</v>
      </c>
      <c r="C81" s="20"/>
      <c r="D81" s="20"/>
      <c r="E81" s="20" t="s">
        <v>39</v>
      </c>
      <c r="G81" s="11" t="str">
        <f t="shared" si="8"/>
        <v/>
      </c>
      <c r="H81" s="11" t="str">
        <f t="shared" si="9"/>
        <v/>
      </c>
    </row>
    <row r="82" spans="1:9" x14ac:dyDescent="0.25">
      <c r="B82" s="20" t="s">
        <v>30</v>
      </c>
      <c r="C82" s="20"/>
      <c r="D82" s="20"/>
      <c r="E82" s="20" t="s">
        <v>40</v>
      </c>
      <c r="G82" s="11" t="str">
        <f t="shared" si="8"/>
        <v/>
      </c>
      <c r="H82" s="11" t="str">
        <f t="shared" si="9"/>
        <v/>
      </c>
    </row>
    <row r="83" spans="1:9" x14ac:dyDescent="0.25">
      <c r="B83" s="28"/>
      <c r="C83" s="28"/>
      <c r="D83" s="28"/>
      <c r="E83" s="28"/>
      <c r="G83"/>
      <c r="H83"/>
      <c r="I83"/>
    </row>
    <row r="84" spans="1:9" x14ac:dyDescent="0.25">
      <c r="B84" s="28"/>
      <c r="C84" s="28"/>
      <c r="D84" s="28"/>
      <c r="E84" s="28"/>
      <c r="G84"/>
      <c r="H84"/>
      <c r="I84"/>
    </row>
    <row r="85" spans="1:9" x14ac:dyDescent="0.25">
      <c r="A85" t="s">
        <v>15</v>
      </c>
      <c r="B85" s="20" t="s">
        <v>30</v>
      </c>
      <c r="C85" s="20"/>
      <c r="D85" s="20"/>
      <c r="E85" s="20" t="s">
        <v>35</v>
      </c>
      <c r="G85" s="11" t="str">
        <f t="shared" si="8"/>
        <v/>
      </c>
      <c r="H85" s="11" t="str">
        <f t="shared" si="9"/>
        <v/>
      </c>
    </row>
    <row r="86" spans="1:9" x14ac:dyDescent="0.25">
      <c r="B86" s="20" t="s">
        <v>31</v>
      </c>
      <c r="C86" s="20"/>
      <c r="D86" s="20"/>
      <c r="E86" s="20" t="s">
        <v>36</v>
      </c>
      <c r="G86" s="11" t="str">
        <f t="shared" si="8"/>
        <v/>
      </c>
      <c r="H86" s="11" t="str">
        <f t="shared" si="9"/>
        <v/>
      </c>
    </row>
    <row r="87" spans="1:9" x14ac:dyDescent="0.25">
      <c r="B87" s="20" t="s">
        <v>32</v>
      </c>
      <c r="C87" s="20"/>
      <c r="D87" s="20"/>
      <c r="E87" s="20" t="s">
        <v>37</v>
      </c>
      <c r="G87" s="11" t="str">
        <f t="shared" si="8"/>
        <v/>
      </c>
      <c r="H87" s="11" t="str">
        <f t="shared" si="9"/>
        <v/>
      </c>
    </row>
    <row r="88" spans="1:9" x14ac:dyDescent="0.25">
      <c r="B88" s="20" t="s">
        <v>33</v>
      </c>
      <c r="C88" s="20"/>
      <c r="D88" s="20"/>
      <c r="E88" s="20" t="s">
        <v>38</v>
      </c>
      <c r="G88" s="11" t="str">
        <f t="shared" si="8"/>
        <v/>
      </c>
      <c r="H88" s="11" t="str">
        <f t="shared" si="9"/>
        <v/>
      </c>
    </row>
    <row r="89" spans="1:9" x14ac:dyDescent="0.25">
      <c r="B89" s="20" t="s">
        <v>34</v>
      </c>
      <c r="C89" s="20"/>
      <c r="D89" s="20"/>
      <c r="E89" s="20" t="s">
        <v>39</v>
      </c>
      <c r="G89" s="11" t="str">
        <f t="shared" si="8"/>
        <v/>
      </c>
      <c r="H89" s="11" t="str">
        <f t="shared" si="9"/>
        <v/>
      </c>
    </row>
    <row r="90" spans="1:9" x14ac:dyDescent="0.25">
      <c r="B90" s="20" t="s">
        <v>29</v>
      </c>
      <c r="C90" s="20"/>
      <c r="D90" s="20"/>
      <c r="E90" s="20" t="s">
        <v>40</v>
      </c>
      <c r="G90" s="11" t="str">
        <f t="shared" si="8"/>
        <v/>
      </c>
      <c r="H90" s="11" t="str">
        <f t="shared" si="9"/>
        <v/>
      </c>
    </row>
    <row r="91" spans="1:9" x14ac:dyDescent="0.25">
      <c r="B91" s="28"/>
      <c r="C91" s="27"/>
      <c r="D91" s="27"/>
      <c r="E91" s="28"/>
      <c r="G91"/>
      <c r="H91"/>
      <c r="I91"/>
    </row>
    <row r="92" spans="1:9" x14ac:dyDescent="0.25">
      <c r="B92" s="28"/>
      <c r="C92" s="28"/>
      <c r="D92" s="28"/>
      <c r="E92" s="28"/>
      <c r="G92"/>
      <c r="H92"/>
      <c r="I92"/>
    </row>
    <row r="93" spans="1:9" x14ac:dyDescent="0.25">
      <c r="A93" t="s">
        <v>16</v>
      </c>
      <c r="B93" s="20" t="s">
        <v>59</v>
      </c>
      <c r="C93" s="20"/>
      <c r="D93" s="20"/>
      <c r="E93" s="20" t="s">
        <v>30</v>
      </c>
      <c r="G93" s="11" t="str">
        <f t="shared" si="8"/>
        <v/>
      </c>
      <c r="H93" s="11" t="str">
        <f t="shared" si="9"/>
        <v/>
      </c>
    </row>
    <row r="94" spans="1:9" x14ac:dyDescent="0.25">
      <c r="B94" s="20" t="s">
        <v>31</v>
      </c>
      <c r="C94" s="20"/>
      <c r="D94" s="20"/>
      <c r="E94" s="20" t="s">
        <v>32</v>
      </c>
      <c r="G94" s="11" t="str">
        <f t="shared" si="8"/>
        <v/>
      </c>
      <c r="H94" s="11" t="str">
        <f t="shared" si="9"/>
        <v/>
      </c>
    </row>
    <row r="95" spans="1:9" x14ac:dyDescent="0.25">
      <c r="B95" s="20" t="s">
        <v>33</v>
      </c>
      <c r="C95" s="20"/>
      <c r="D95" s="20"/>
      <c r="E95" s="20" t="s">
        <v>34</v>
      </c>
      <c r="G95" s="11" t="str">
        <f t="shared" si="8"/>
        <v/>
      </c>
      <c r="H95" s="11" t="str">
        <f t="shared" si="9"/>
        <v/>
      </c>
    </row>
    <row r="96" spans="1:9" x14ac:dyDescent="0.25">
      <c r="B96" s="20" t="s">
        <v>35</v>
      </c>
      <c r="C96" s="20"/>
      <c r="D96" s="20"/>
      <c r="E96" s="20" t="s">
        <v>36</v>
      </c>
      <c r="G96" s="11" t="str">
        <f t="shared" si="8"/>
        <v/>
      </c>
      <c r="H96" s="11" t="str">
        <f t="shared" si="9"/>
        <v/>
      </c>
    </row>
    <row r="97" spans="1:9" x14ac:dyDescent="0.25">
      <c r="B97" s="20" t="s">
        <v>37</v>
      </c>
      <c r="C97" s="20"/>
      <c r="D97" s="20"/>
      <c r="E97" s="20" t="s">
        <v>38</v>
      </c>
      <c r="G97" s="11" t="str">
        <f t="shared" si="8"/>
        <v/>
      </c>
      <c r="H97" s="11" t="str">
        <f t="shared" si="9"/>
        <v/>
      </c>
    </row>
    <row r="98" spans="1:9" x14ac:dyDescent="0.25">
      <c r="B98" s="20" t="s">
        <v>39</v>
      </c>
      <c r="C98" s="20"/>
      <c r="D98" s="20"/>
      <c r="E98" s="20" t="s">
        <v>40</v>
      </c>
      <c r="G98" s="11" t="str">
        <f t="shared" si="8"/>
        <v/>
      </c>
      <c r="H98" s="11" t="str">
        <f t="shared" si="9"/>
        <v/>
      </c>
    </row>
    <row r="99" spans="1:9" x14ac:dyDescent="0.25">
      <c r="B99" s="28"/>
      <c r="C99" s="28"/>
      <c r="D99" s="28"/>
      <c r="E99" s="28"/>
      <c r="G99"/>
      <c r="H99"/>
      <c r="I99"/>
    </row>
    <row r="100" spans="1:9" x14ac:dyDescent="0.25">
      <c r="B100" s="28"/>
      <c r="C100" s="28"/>
      <c r="D100" s="28"/>
      <c r="E100" s="28"/>
      <c r="G100"/>
      <c r="H100"/>
      <c r="I100"/>
    </row>
    <row r="101" spans="1:9" x14ac:dyDescent="0.25">
      <c r="A101" t="s">
        <v>17</v>
      </c>
      <c r="B101" s="20"/>
      <c r="C101" s="20"/>
      <c r="D101" s="20"/>
      <c r="E101" s="20"/>
      <c r="G101" s="11" t="str">
        <f>IF(OR($C101="",$D101=""),"",IF($C101&gt;$D101,3,IF($C101=$D101,1,0)))</f>
        <v/>
      </c>
      <c r="H101" s="11" t="str">
        <f>IF(OR($C101="",$D101=""),"",IF($D101&gt;$C101,3,IF($D101=$C101,1,0)))</f>
        <v/>
      </c>
    </row>
    <row r="102" spans="1:9" x14ac:dyDescent="0.25">
      <c r="B102" s="20"/>
      <c r="C102" s="20"/>
      <c r="D102" s="20"/>
      <c r="E102" s="20"/>
      <c r="G102" s="11" t="str">
        <f t="shared" ref="G102:G130" si="10">IF(OR($C102="",$D102=""),"",IF($C102&gt;$D102,3,IF($C102=$D102,1,0)))</f>
        <v/>
      </c>
      <c r="H102" s="11" t="str">
        <f t="shared" ref="H102:H130" si="11">IF(OR($C102="",$D102=""),"",IF($D102&gt;$C102,3,IF($D102=$C102,1,0)))</f>
        <v/>
      </c>
    </row>
    <row r="103" spans="1:9" x14ac:dyDescent="0.25">
      <c r="B103" s="20"/>
      <c r="C103" s="20"/>
      <c r="D103" s="20"/>
      <c r="E103" s="20"/>
      <c r="G103" s="11" t="str">
        <f t="shared" si="10"/>
        <v/>
      </c>
      <c r="H103" s="11" t="str">
        <f t="shared" si="11"/>
        <v/>
      </c>
    </row>
    <row r="104" spans="1:9" x14ac:dyDescent="0.25">
      <c r="B104" s="20"/>
      <c r="C104" s="20"/>
      <c r="D104" s="20"/>
      <c r="E104" s="20"/>
      <c r="G104" s="11" t="str">
        <f t="shared" si="10"/>
        <v/>
      </c>
      <c r="H104" s="11" t="str">
        <f t="shared" si="11"/>
        <v/>
      </c>
    </row>
    <row r="105" spans="1:9" x14ac:dyDescent="0.25">
      <c r="B105" s="20"/>
      <c r="C105" s="20"/>
      <c r="D105" s="20"/>
      <c r="E105" s="20"/>
      <c r="G105" s="11" t="str">
        <f t="shared" si="10"/>
        <v/>
      </c>
      <c r="H105" s="11" t="str">
        <f t="shared" si="11"/>
        <v/>
      </c>
    </row>
    <row r="106" spans="1:9" x14ac:dyDescent="0.25">
      <c r="B106" s="20"/>
      <c r="C106" s="20"/>
      <c r="D106" s="20"/>
      <c r="E106" s="20"/>
      <c r="G106" s="11" t="str">
        <f t="shared" si="10"/>
        <v/>
      </c>
      <c r="H106" s="11" t="str">
        <f t="shared" si="11"/>
        <v/>
      </c>
    </row>
    <row r="107" spans="1:9" x14ac:dyDescent="0.25">
      <c r="B107" s="28"/>
      <c r="C107" s="28"/>
      <c r="D107" s="28"/>
      <c r="E107" s="28"/>
      <c r="G107"/>
      <c r="H107"/>
    </row>
    <row r="108" spans="1:9" x14ac:dyDescent="0.25">
      <c r="B108" s="28"/>
      <c r="C108" s="28"/>
      <c r="D108" s="28"/>
      <c r="E108" s="28"/>
      <c r="G108"/>
      <c r="H108"/>
    </row>
    <row r="109" spans="1:9" x14ac:dyDescent="0.25">
      <c r="A109" t="s">
        <v>18</v>
      </c>
      <c r="B109" s="20"/>
      <c r="C109" s="20"/>
      <c r="D109" s="20"/>
      <c r="E109" s="20"/>
      <c r="G109" s="11" t="str">
        <f t="shared" si="10"/>
        <v/>
      </c>
      <c r="H109" s="11" t="str">
        <f t="shared" si="11"/>
        <v/>
      </c>
    </row>
    <row r="110" spans="1:9" x14ac:dyDescent="0.25">
      <c r="B110" s="20"/>
      <c r="C110" s="20"/>
      <c r="D110" s="20"/>
      <c r="E110" s="20"/>
      <c r="G110" s="11" t="str">
        <f t="shared" si="10"/>
        <v/>
      </c>
      <c r="H110" s="11" t="str">
        <f t="shared" si="11"/>
        <v/>
      </c>
    </row>
    <row r="111" spans="1:9" x14ac:dyDescent="0.25">
      <c r="B111" s="20"/>
      <c r="C111" s="20"/>
      <c r="D111" s="20"/>
      <c r="E111" s="20"/>
      <c r="G111" s="11" t="str">
        <f t="shared" si="10"/>
        <v/>
      </c>
      <c r="H111" s="11" t="str">
        <f t="shared" si="11"/>
        <v/>
      </c>
    </row>
    <row r="112" spans="1:9" x14ac:dyDescent="0.25">
      <c r="B112" s="20"/>
      <c r="C112" s="20"/>
      <c r="D112" s="20"/>
      <c r="E112" s="20"/>
      <c r="G112" s="11" t="str">
        <f t="shared" si="10"/>
        <v/>
      </c>
      <c r="H112" s="11" t="str">
        <f t="shared" si="11"/>
        <v/>
      </c>
    </row>
    <row r="113" spans="1:8" x14ac:dyDescent="0.25">
      <c r="B113" s="29"/>
      <c r="C113" s="20"/>
      <c r="D113" s="20"/>
      <c r="E113" s="20"/>
      <c r="G113" s="11" t="str">
        <f t="shared" si="10"/>
        <v/>
      </c>
      <c r="H113" s="11" t="str">
        <f t="shared" si="11"/>
        <v/>
      </c>
    </row>
    <row r="114" spans="1:8" x14ac:dyDescent="0.25">
      <c r="B114" s="29"/>
      <c r="C114" s="20"/>
      <c r="D114" s="20"/>
      <c r="E114" s="20"/>
      <c r="G114" s="11" t="str">
        <f t="shared" si="10"/>
        <v/>
      </c>
      <c r="H114" s="11" t="str">
        <f t="shared" si="11"/>
        <v/>
      </c>
    </row>
    <row r="115" spans="1:8" x14ac:dyDescent="0.25">
      <c r="B115" s="28"/>
      <c r="C115" s="27"/>
      <c r="D115" s="27"/>
      <c r="E115" s="28"/>
      <c r="G115" s="1"/>
      <c r="H115" s="1"/>
    </row>
    <row r="116" spans="1:8" x14ac:dyDescent="0.25">
      <c r="B116" s="28"/>
      <c r="C116" s="28"/>
      <c r="D116" s="28"/>
      <c r="E116" s="28"/>
      <c r="G116" s="1"/>
      <c r="H116" s="1"/>
    </row>
    <row r="117" spans="1:8" x14ac:dyDescent="0.25">
      <c r="A117" t="s">
        <v>19</v>
      </c>
      <c r="B117" s="20"/>
      <c r="C117" s="20"/>
      <c r="D117" s="20"/>
      <c r="E117" s="20"/>
      <c r="G117" s="11" t="str">
        <f t="shared" si="10"/>
        <v/>
      </c>
      <c r="H117" s="11" t="str">
        <f t="shared" si="11"/>
        <v/>
      </c>
    </row>
    <row r="118" spans="1:8" x14ac:dyDescent="0.25">
      <c r="B118" s="20"/>
      <c r="C118" s="20"/>
      <c r="D118" s="20"/>
      <c r="E118" s="20"/>
      <c r="G118" s="11" t="str">
        <f t="shared" si="10"/>
        <v/>
      </c>
      <c r="H118" s="11" t="str">
        <f t="shared" si="11"/>
        <v/>
      </c>
    </row>
    <row r="119" spans="1:8" x14ac:dyDescent="0.25">
      <c r="B119" s="20"/>
      <c r="C119" s="20"/>
      <c r="D119" s="20"/>
      <c r="E119" s="20"/>
      <c r="G119" s="11" t="str">
        <f t="shared" si="10"/>
        <v/>
      </c>
      <c r="H119" s="11" t="str">
        <f t="shared" si="11"/>
        <v/>
      </c>
    </row>
    <row r="120" spans="1:8" x14ac:dyDescent="0.25">
      <c r="B120" s="20"/>
      <c r="C120" s="20"/>
      <c r="D120" s="20"/>
      <c r="E120" s="20"/>
      <c r="G120" s="11" t="str">
        <f t="shared" si="10"/>
        <v/>
      </c>
      <c r="H120" s="11" t="str">
        <f t="shared" si="11"/>
        <v/>
      </c>
    </row>
    <row r="121" spans="1:8" x14ac:dyDescent="0.25">
      <c r="B121" s="29"/>
      <c r="C121" s="20"/>
      <c r="D121" s="20"/>
      <c r="E121" s="20"/>
      <c r="G121" s="11" t="str">
        <f t="shared" si="10"/>
        <v/>
      </c>
      <c r="H121" s="11" t="str">
        <f t="shared" si="11"/>
        <v/>
      </c>
    </row>
    <row r="122" spans="1:8" x14ac:dyDescent="0.25">
      <c r="B122" s="29"/>
      <c r="C122" s="20"/>
      <c r="D122" s="20"/>
      <c r="E122" s="20"/>
      <c r="G122" s="11" t="str">
        <f t="shared" si="10"/>
        <v/>
      </c>
      <c r="H122" s="11" t="str">
        <f t="shared" si="11"/>
        <v/>
      </c>
    </row>
    <row r="123" spans="1:8" x14ac:dyDescent="0.25">
      <c r="B123" s="28"/>
      <c r="C123" s="28"/>
      <c r="D123" s="28"/>
      <c r="E123" s="28"/>
      <c r="G123"/>
      <c r="H123"/>
    </row>
    <row r="124" spans="1:8" x14ac:dyDescent="0.25">
      <c r="B124" s="28"/>
      <c r="C124" s="28"/>
      <c r="D124" s="28"/>
      <c r="E124" s="28"/>
      <c r="G124"/>
      <c r="H124"/>
    </row>
    <row r="125" spans="1:8" x14ac:dyDescent="0.25">
      <c r="A125" t="s">
        <v>20</v>
      </c>
      <c r="B125" s="20"/>
      <c r="C125" s="20"/>
      <c r="D125" s="20"/>
      <c r="E125" s="20"/>
      <c r="G125" s="11" t="str">
        <f t="shared" si="10"/>
        <v/>
      </c>
      <c r="H125" s="11" t="str">
        <f t="shared" si="11"/>
        <v/>
      </c>
    </row>
    <row r="126" spans="1:8" x14ac:dyDescent="0.25">
      <c r="B126" s="20"/>
      <c r="C126" s="20"/>
      <c r="D126" s="20"/>
      <c r="E126" s="20"/>
      <c r="G126" s="11" t="str">
        <f t="shared" si="10"/>
        <v/>
      </c>
      <c r="H126" s="11" t="str">
        <f t="shared" si="11"/>
        <v/>
      </c>
    </row>
    <row r="127" spans="1:8" x14ac:dyDescent="0.25">
      <c r="B127" s="20"/>
      <c r="C127" s="20"/>
      <c r="D127" s="20"/>
      <c r="E127" s="20"/>
      <c r="G127" s="11" t="str">
        <f t="shared" si="10"/>
        <v/>
      </c>
      <c r="H127" s="11" t="str">
        <f t="shared" si="11"/>
        <v/>
      </c>
    </row>
    <row r="128" spans="1:8" x14ac:dyDescent="0.25">
      <c r="B128" s="20"/>
      <c r="C128" s="20"/>
      <c r="D128" s="20"/>
      <c r="E128" s="20"/>
      <c r="G128" s="11" t="str">
        <f t="shared" si="10"/>
        <v/>
      </c>
      <c r="H128" s="11" t="str">
        <f t="shared" si="11"/>
        <v/>
      </c>
    </row>
    <row r="129" spans="1:8" x14ac:dyDescent="0.25">
      <c r="B129" s="29"/>
      <c r="C129" s="20"/>
      <c r="D129" s="20"/>
      <c r="E129" s="20"/>
      <c r="G129" s="11" t="str">
        <f t="shared" si="10"/>
        <v/>
      </c>
      <c r="H129" s="11" t="str">
        <f t="shared" si="11"/>
        <v/>
      </c>
    </row>
    <row r="130" spans="1:8" x14ac:dyDescent="0.25">
      <c r="B130" s="29"/>
      <c r="C130" s="20"/>
      <c r="D130" s="20"/>
      <c r="E130" s="20"/>
      <c r="G130" s="11" t="str">
        <f t="shared" si="10"/>
        <v/>
      </c>
      <c r="H130" s="11" t="str">
        <f t="shared" si="11"/>
        <v/>
      </c>
    </row>
    <row r="131" spans="1:8" x14ac:dyDescent="0.25">
      <c r="B131" s="28"/>
      <c r="C131" s="28"/>
      <c r="D131" s="28"/>
      <c r="E131" s="28"/>
      <c r="G131"/>
      <c r="H131"/>
    </row>
    <row r="132" spans="1:8" x14ac:dyDescent="0.25">
      <c r="B132" s="28"/>
      <c r="C132" s="28"/>
      <c r="D132" s="28"/>
      <c r="E132" s="28"/>
      <c r="G132"/>
      <c r="H132"/>
    </row>
    <row r="133" spans="1:8" x14ac:dyDescent="0.25">
      <c r="A133" t="s">
        <v>21</v>
      </c>
      <c r="B133" s="7"/>
      <c r="C133" s="11"/>
      <c r="D133" s="11"/>
      <c r="E133" s="7"/>
      <c r="G133" s="11" t="str">
        <f t="shared" ref="G133:G138" si="12">IF(OR($C132="",$D132=""),"",IF($C132&gt;$D132,3,IF($C132=$D132,1,0)))</f>
        <v/>
      </c>
      <c r="H133" s="11" t="str">
        <f t="shared" ref="H133:H138" si="13">IF(OR($C132="",$D132=""),"",IF($D132&gt;$C132,3,IF($D132=$C132,1,0)))</f>
        <v/>
      </c>
    </row>
    <row r="134" spans="1:8" x14ac:dyDescent="0.25">
      <c r="B134" s="7"/>
      <c r="C134" s="11"/>
      <c r="D134" s="11"/>
      <c r="E134" s="7"/>
      <c r="G134" s="11" t="str">
        <f t="shared" si="12"/>
        <v/>
      </c>
      <c r="H134" s="11" t="str">
        <f t="shared" si="13"/>
        <v/>
      </c>
    </row>
    <row r="135" spans="1:8" x14ac:dyDescent="0.25">
      <c r="B135" s="7"/>
      <c r="C135" s="11"/>
      <c r="D135" s="11"/>
      <c r="E135" s="7"/>
      <c r="G135" s="11" t="str">
        <f t="shared" si="12"/>
        <v/>
      </c>
      <c r="H135" s="11" t="str">
        <f t="shared" si="13"/>
        <v/>
      </c>
    </row>
    <row r="136" spans="1:8" x14ac:dyDescent="0.25">
      <c r="B136" s="7"/>
      <c r="C136" s="11"/>
      <c r="D136" s="11"/>
      <c r="E136" s="7"/>
      <c r="G136" s="11" t="str">
        <f t="shared" si="12"/>
        <v/>
      </c>
      <c r="H136" s="11" t="str">
        <f t="shared" si="13"/>
        <v/>
      </c>
    </row>
    <row r="137" spans="1:8" x14ac:dyDescent="0.25">
      <c r="B137" s="8"/>
      <c r="C137" s="11"/>
      <c r="D137" s="11"/>
      <c r="E137" s="7"/>
      <c r="G137" s="11" t="str">
        <f t="shared" si="12"/>
        <v/>
      </c>
      <c r="H137" s="11" t="str">
        <f t="shared" si="13"/>
        <v/>
      </c>
    </row>
    <row r="138" spans="1:8" x14ac:dyDescent="0.25">
      <c r="B138" s="8"/>
      <c r="C138" s="11"/>
      <c r="D138" s="11"/>
      <c r="E138" s="7"/>
      <c r="G138" s="11" t="str">
        <f t="shared" si="12"/>
        <v/>
      </c>
      <c r="H138" s="11" t="str">
        <f t="shared" si="13"/>
        <v/>
      </c>
    </row>
    <row r="139" spans="1:8" x14ac:dyDescent="0.25">
      <c r="B139" s="9"/>
      <c r="C139" s="12"/>
      <c r="D139" s="12"/>
      <c r="E139" s="9"/>
      <c r="G139"/>
      <c r="H139"/>
    </row>
    <row r="140" spans="1:8" x14ac:dyDescent="0.25">
      <c r="B140" s="9"/>
      <c r="C140" s="13"/>
      <c r="D140" s="13"/>
      <c r="E140" s="9"/>
      <c r="G140"/>
      <c r="H140"/>
    </row>
    <row r="141" spans="1:8" x14ac:dyDescent="0.25">
      <c r="A141" t="s">
        <v>22</v>
      </c>
      <c r="B141" s="7"/>
      <c r="C141" s="11"/>
      <c r="D141" s="11"/>
      <c r="E141" s="7"/>
      <c r="G141" s="11" t="str">
        <f t="shared" ref="G141:G146" si="14">IF(OR($C140="",$D140=""),"",IF($C140&gt;$D140,3,IF($C140=$D140,1,0)))</f>
        <v/>
      </c>
      <c r="H141" s="11" t="str">
        <f t="shared" ref="H141:H146" si="15">IF(OR($C140="",$D140=""),"",IF($D140&gt;$C140,3,IF($D140=$C140,1,0)))</f>
        <v/>
      </c>
    </row>
    <row r="142" spans="1:8" x14ac:dyDescent="0.25">
      <c r="B142" s="7"/>
      <c r="C142" s="11"/>
      <c r="D142" s="11"/>
      <c r="E142" s="7"/>
      <c r="G142" s="11" t="str">
        <f t="shared" si="14"/>
        <v/>
      </c>
      <c r="H142" s="11" t="str">
        <f t="shared" si="15"/>
        <v/>
      </c>
    </row>
    <row r="143" spans="1:8" x14ac:dyDescent="0.25">
      <c r="B143" s="7"/>
      <c r="C143" s="11"/>
      <c r="D143" s="11"/>
      <c r="E143" s="7"/>
      <c r="G143" s="11" t="str">
        <f t="shared" si="14"/>
        <v/>
      </c>
      <c r="H143" s="11" t="str">
        <f t="shared" si="15"/>
        <v/>
      </c>
    </row>
    <row r="144" spans="1:8" x14ac:dyDescent="0.25">
      <c r="B144" s="7"/>
      <c r="C144" s="11"/>
      <c r="D144" s="11"/>
      <c r="E144" s="7"/>
      <c r="G144" s="11" t="str">
        <f t="shared" si="14"/>
        <v/>
      </c>
      <c r="H144" s="11" t="str">
        <f t="shared" si="15"/>
        <v/>
      </c>
    </row>
    <row r="145" spans="1:8" x14ac:dyDescent="0.25">
      <c r="B145" s="8"/>
      <c r="C145" s="11"/>
      <c r="D145" s="11"/>
      <c r="E145" s="7"/>
      <c r="G145" s="11" t="str">
        <f t="shared" si="14"/>
        <v/>
      </c>
      <c r="H145" s="11" t="str">
        <f t="shared" si="15"/>
        <v/>
      </c>
    </row>
    <row r="146" spans="1:8" x14ac:dyDescent="0.25">
      <c r="B146" s="8"/>
      <c r="C146" s="11"/>
      <c r="D146" s="11"/>
      <c r="E146" s="7"/>
      <c r="G146" s="11" t="str">
        <f t="shared" si="14"/>
        <v/>
      </c>
      <c r="H146" s="11" t="str">
        <f t="shared" si="15"/>
        <v/>
      </c>
    </row>
    <row r="147" spans="1:8" x14ac:dyDescent="0.25">
      <c r="B147" s="9"/>
      <c r="C147" s="13"/>
      <c r="E147" s="13"/>
      <c r="G147"/>
      <c r="H147"/>
    </row>
    <row r="148" spans="1:8" x14ac:dyDescent="0.25">
      <c r="B148" s="9"/>
      <c r="C148" s="13"/>
      <c r="D148" s="13"/>
      <c r="E148" s="9"/>
      <c r="G148"/>
      <c r="H148"/>
    </row>
    <row r="149" spans="1:8" x14ac:dyDescent="0.25">
      <c r="A149" t="s">
        <v>23</v>
      </c>
      <c r="B149" s="7"/>
      <c r="C149" s="11"/>
      <c r="D149" s="11"/>
      <c r="E149" s="7"/>
      <c r="G149" s="11" t="str">
        <f t="shared" ref="G149:G154" si="16">IF(OR($C148="",$D148=""),"",IF($C148&gt;$D148,3,IF($C148=$D148,1,0)))</f>
        <v/>
      </c>
      <c r="H149" s="11" t="str">
        <f t="shared" ref="H149:H154" si="17">IF(OR($C148="",$D148=""),"",IF($D148&gt;$C148,3,IF($D148=$C148,1,0)))</f>
        <v/>
      </c>
    </row>
    <row r="150" spans="1:8" x14ac:dyDescent="0.25">
      <c r="B150" s="7"/>
      <c r="C150" s="11"/>
      <c r="D150" s="11"/>
      <c r="E150" s="7"/>
      <c r="G150" s="11" t="str">
        <f t="shared" si="16"/>
        <v/>
      </c>
      <c r="H150" s="11" t="str">
        <f t="shared" si="17"/>
        <v/>
      </c>
    </row>
    <row r="151" spans="1:8" x14ac:dyDescent="0.25">
      <c r="B151" s="7"/>
      <c r="C151" s="11"/>
      <c r="D151" s="11"/>
      <c r="E151" s="7"/>
      <c r="G151" s="11" t="str">
        <f t="shared" si="16"/>
        <v/>
      </c>
      <c r="H151" s="11" t="str">
        <f t="shared" si="17"/>
        <v/>
      </c>
    </row>
    <row r="152" spans="1:8" x14ac:dyDescent="0.25">
      <c r="B152" s="7"/>
      <c r="C152" s="11"/>
      <c r="D152" s="11"/>
      <c r="E152" s="7"/>
      <c r="G152" s="11" t="str">
        <f t="shared" si="16"/>
        <v/>
      </c>
      <c r="H152" s="11" t="str">
        <f t="shared" si="17"/>
        <v/>
      </c>
    </row>
    <row r="153" spans="1:8" x14ac:dyDescent="0.25">
      <c r="B153" s="8"/>
      <c r="C153" s="11"/>
      <c r="D153" s="11"/>
      <c r="E153" s="7"/>
      <c r="G153" s="11" t="str">
        <f t="shared" si="16"/>
        <v/>
      </c>
      <c r="H153" s="11" t="str">
        <f t="shared" si="17"/>
        <v/>
      </c>
    </row>
    <row r="154" spans="1:8" x14ac:dyDescent="0.25">
      <c r="B154" s="8"/>
      <c r="C154" s="11"/>
      <c r="D154" s="11"/>
      <c r="E154" s="7"/>
      <c r="G154" s="11" t="str">
        <f t="shared" si="16"/>
        <v/>
      </c>
      <c r="H154" s="11" t="str">
        <f t="shared" si="17"/>
        <v/>
      </c>
    </row>
    <row r="155" spans="1:8" x14ac:dyDescent="0.25">
      <c r="B155" s="9"/>
      <c r="C155" s="13"/>
      <c r="D155" s="13"/>
      <c r="E155" s="9"/>
      <c r="G155"/>
      <c r="H155"/>
    </row>
    <row r="156" spans="1:8" x14ac:dyDescent="0.25">
      <c r="B156" s="9"/>
      <c r="C156" s="13"/>
      <c r="D156" s="13"/>
      <c r="E156" s="9"/>
      <c r="G156"/>
      <c r="H156"/>
    </row>
    <row r="157" spans="1:8" x14ac:dyDescent="0.25">
      <c r="A157" t="s">
        <v>24</v>
      </c>
      <c r="B157" s="7"/>
      <c r="C157" s="11"/>
      <c r="D157" s="11"/>
      <c r="E157" s="7"/>
      <c r="G157" s="11" t="str">
        <f t="shared" ref="G157:G162" si="18">IF(OR($C156="",$D156=""),"",IF($C156&gt;$D156,3,IF($C156=$D156,1,0)))</f>
        <v/>
      </c>
      <c r="H157" s="11" t="str">
        <f t="shared" ref="H157:H162" si="19">IF(OR($C156="",$D156=""),"",IF($D156&gt;$C156,3,IF($D156=$C156,1,0)))</f>
        <v/>
      </c>
    </row>
    <row r="158" spans="1:8" x14ac:dyDescent="0.25">
      <c r="B158" s="7"/>
      <c r="C158" s="11"/>
      <c r="D158" s="11"/>
      <c r="E158" s="7"/>
      <c r="G158" s="11" t="str">
        <f t="shared" si="18"/>
        <v/>
      </c>
      <c r="H158" s="11" t="str">
        <f t="shared" si="19"/>
        <v/>
      </c>
    </row>
    <row r="159" spans="1:8" x14ac:dyDescent="0.25">
      <c r="B159" s="7"/>
      <c r="C159" s="11"/>
      <c r="D159" s="11"/>
      <c r="E159" s="7"/>
      <c r="G159" s="11" t="str">
        <f t="shared" si="18"/>
        <v/>
      </c>
      <c r="H159" s="11" t="str">
        <f t="shared" si="19"/>
        <v/>
      </c>
    </row>
    <row r="160" spans="1:8" x14ac:dyDescent="0.25">
      <c r="B160" s="7"/>
      <c r="C160" s="11"/>
      <c r="D160" s="11"/>
      <c r="E160" s="7"/>
      <c r="G160" s="11" t="str">
        <f t="shared" si="18"/>
        <v/>
      </c>
      <c r="H160" s="11" t="str">
        <f t="shared" si="19"/>
        <v/>
      </c>
    </row>
    <row r="161" spans="1:8" x14ac:dyDescent="0.25">
      <c r="B161" s="8"/>
      <c r="C161" s="11"/>
      <c r="D161" s="11"/>
      <c r="E161" s="7"/>
      <c r="G161" s="11" t="str">
        <f t="shared" si="18"/>
        <v/>
      </c>
      <c r="H161" s="11" t="str">
        <f t="shared" si="19"/>
        <v/>
      </c>
    </row>
    <row r="162" spans="1:8" x14ac:dyDescent="0.25">
      <c r="B162" s="8"/>
      <c r="C162" s="11"/>
      <c r="D162" s="11"/>
      <c r="E162" s="7"/>
      <c r="G162" s="11" t="str">
        <f t="shared" si="18"/>
        <v/>
      </c>
      <c r="H162" s="11" t="str">
        <f t="shared" si="19"/>
        <v/>
      </c>
    </row>
    <row r="163" spans="1:8" x14ac:dyDescent="0.25">
      <c r="B163" s="9"/>
      <c r="C163" s="12"/>
      <c r="D163" s="12"/>
      <c r="E163" s="9"/>
      <c r="G163"/>
      <c r="H163"/>
    </row>
    <row r="164" spans="1:8" x14ac:dyDescent="0.25">
      <c r="B164" s="9"/>
      <c r="C164" s="13"/>
      <c r="D164" s="13"/>
      <c r="E164" s="9"/>
      <c r="G164"/>
      <c r="H164"/>
    </row>
    <row r="165" spans="1:8" x14ac:dyDescent="0.25">
      <c r="A165" t="s">
        <v>25</v>
      </c>
      <c r="B165" s="7"/>
      <c r="C165" s="11"/>
      <c r="D165" s="11"/>
      <c r="E165" s="7"/>
      <c r="G165" s="11" t="str">
        <f>IF(OR($C164="",$D164=""),"",IF($C164&gt;$D164,3,IF($C164=$D164,1,0)))</f>
        <v/>
      </c>
      <c r="H165" s="11" t="str">
        <f>IF(OR($C164="",$D164=""),"",IF($D164&gt;$C164,3,IF($D164=$C164,1,0)))</f>
        <v/>
      </c>
    </row>
    <row r="166" spans="1:8" x14ac:dyDescent="0.25">
      <c r="B166" s="7"/>
      <c r="C166" s="11"/>
      <c r="D166" s="11"/>
      <c r="E166" s="7"/>
      <c r="G166" s="11" t="str">
        <f t="shared" ref="G166:G194" si="20">IF(OR($C165="",$D165=""),"",IF($C165&gt;$D165,3,IF($C165=$D165,1,0)))</f>
        <v/>
      </c>
      <c r="H166" s="11" t="str">
        <f t="shared" ref="H166:H194" si="21">IF(OR($C165="",$D165=""),"",IF($D165&gt;$C165,3,IF($D165=$C165,1,0)))</f>
        <v/>
      </c>
    </row>
    <row r="167" spans="1:8" x14ac:dyDescent="0.25">
      <c r="B167" s="7"/>
      <c r="C167" s="11"/>
      <c r="D167" s="11"/>
      <c r="E167" s="7"/>
      <c r="G167" s="11" t="str">
        <f t="shared" si="20"/>
        <v/>
      </c>
      <c r="H167" s="11" t="str">
        <f t="shared" si="21"/>
        <v/>
      </c>
    </row>
    <row r="168" spans="1:8" x14ac:dyDescent="0.25">
      <c r="B168" s="7"/>
      <c r="C168" s="11"/>
      <c r="D168" s="11"/>
      <c r="E168" s="7"/>
      <c r="G168" s="11" t="str">
        <f t="shared" si="20"/>
        <v/>
      </c>
      <c r="H168" s="11" t="str">
        <f t="shared" si="21"/>
        <v/>
      </c>
    </row>
    <row r="169" spans="1:8" x14ac:dyDescent="0.25">
      <c r="B169" s="8"/>
      <c r="C169" s="11"/>
      <c r="D169" s="11"/>
      <c r="E169" s="7"/>
      <c r="G169" s="11" t="str">
        <f t="shared" si="20"/>
        <v/>
      </c>
      <c r="H169" s="11" t="str">
        <f t="shared" si="21"/>
        <v/>
      </c>
    </row>
    <row r="170" spans="1:8" x14ac:dyDescent="0.25">
      <c r="B170" s="8"/>
      <c r="C170" s="11"/>
      <c r="D170" s="11"/>
      <c r="E170" s="7"/>
      <c r="G170" s="11" t="str">
        <f t="shared" si="20"/>
        <v/>
      </c>
      <c r="H170" s="11" t="str">
        <f t="shared" si="21"/>
        <v/>
      </c>
    </row>
    <row r="171" spans="1:8" x14ac:dyDescent="0.25">
      <c r="B171" s="9"/>
      <c r="C171" s="13"/>
      <c r="D171" s="13"/>
      <c r="E171" s="9"/>
      <c r="G171"/>
      <c r="H171"/>
    </row>
    <row r="172" spans="1:8" x14ac:dyDescent="0.25">
      <c r="B172" s="9"/>
      <c r="C172" s="13"/>
      <c r="D172" s="13"/>
      <c r="E172" s="9"/>
      <c r="G172"/>
      <c r="H172"/>
    </row>
    <row r="173" spans="1:8" x14ac:dyDescent="0.25">
      <c r="A173" t="s">
        <v>26</v>
      </c>
      <c r="B173" s="7"/>
      <c r="C173" s="11"/>
      <c r="D173" s="11"/>
      <c r="E173" s="7"/>
      <c r="G173" s="11" t="str">
        <f t="shared" si="20"/>
        <v/>
      </c>
      <c r="H173" s="11" t="str">
        <f t="shared" si="21"/>
        <v/>
      </c>
    </row>
    <row r="174" spans="1:8" x14ac:dyDescent="0.25">
      <c r="B174" s="7"/>
      <c r="C174" s="11"/>
      <c r="D174" s="11"/>
      <c r="E174" s="7"/>
      <c r="G174" s="11" t="str">
        <f t="shared" si="20"/>
        <v/>
      </c>
      <c r="H174" s="11" t="str">
        <f t="shared" si="21"/>
        <v/>
      </c>
    </row>
    <row r="175" spans="1:8" x14ac:dyDescent="0.25">
      <c r="B175" s="7"/>
      <c r="C175" s="11"/>
      <c r="D175" s="11"/>
      <c r="E175" s="7"/>
      <c r="G175" s="11" t="str">
        <f t="shared" si="20"/>
        <v/>
      </c>
      <c r="H175" s="11" t="str">
        <f t="shared" si="21"/>
        <v/>
      </c>
    </row>
    <row r="176" spans="1:8" x14ac:dyDescent="0.25">
      <c r="B176" s="7"/>
      <c r="C176" s="11"/>
      <c r="D176" s="11"/>
      <c r="E176" s="7"/>
      <c r="G176" s="11" t="str">
        <f t="shared" si="20"/>
        <v/>
      </c>
      <c r="H176" s="11" t="str">
        <f t="shared" si="21"/>
        <v/>
      </c>
    </row>
    <row r="177" spans="1:8" x14ac:dyDescent="0.25">
      <c r="B177" s="8"/>
      <c r="C177" s="11"/>
      <c r="D177" s="11"/>
      <c r="E177" s="7"/>
      <c r="G177" s="11" t="str">
        <f t="shared" si="20"/>
        <v/>
      </c>
      <c r="H177" s="11" t="str">
        <f t="shared" si="21"/>
        <v/>
      </c>
    </row>
    <row r="178" spans="1:8" x14ac:dyDescent="0.25">
      <c r="B178" s="8"/>
      <c r="C178" s="11"/>
      <c r="D178" s="11"/>
      <c r="E178" s="7"/>
      <c r="G178" s="11" t="str">
        <f t="shared" si="20"/>
        <v/>
      </c>
      <c r="H178" s="11" t="str">
        <f t="shared" si="21"/>
        <v/>
      </c>
    </row>
    <row r="179" spans="1:8" x14ac:dyDescent="0.25">
      <c r="B179" s="9"/>
      <c r="C179" s="13"/>
      <c r="D179" s="13"/>
      <c r="E179" s="9"/>
      <c r="G179"/>
      <c r="H179"/>
    </row>
    <row r="180" spans="1:8" x14ac:dyDescent="0.25">
      <c r="B180" s="9"/>
      <c r="C180" s="13"/>
      <c r="D180" s="13"/>
      <c r="E180" s="9"/>
      <c r="G180"/>
      <c r="H180"/>
    </row>
    <row r="181" spans="1:8" x14ac:dyDescent="0.25">
      <c r="A181" t="s">
        <v>27</v>
      </c>
      <c r="B181" s="7"/>
      <c r="C181" s="11"/>
      <c r="D181" s="11"/>
      <c r="E181" s="7"/>
      <c r="G181" s="11" t="str">
        <f t="shared" si="20"/>
        <v/>
      </c>
      <c r="H181" s="11" t="str">
        <f t="shared" si="21"/>
        <v/>
      </c>
    </row>
    <row r="182" spans="1:8" x14ac:dyDescent="0.25">
      <c r="B182" s="7"/>
      <c r="C182" s="11"/>
      <c r="D182" s="11"/>
      <c r="E182" s="7"/>
      <c r="G182" s="11" t="str">
        <f t="shared" si="20"/>
        <v/>
      </c>
      <c r="H182" s="11" t="str">
        <f t="shared" si="21"/>
        <v/>
      </c>
    </row>
    <row r="183" spans="1:8" x14ac:dyDescent="0.25">
      <c r="B183" s="7"/>
      <c r="C183" s="11"/>
      <c r="D183" s="11"/>
      <c r="E183" s="7"/>
      <c r="G183" s="11" t="str">
        <f t="shared" si="20"/>
        <v/>
      </c>
      <c r="H183" s="11" t="str">
        <f t="shared" si="21"/>
        <v/>
      </c>
    </row>
    <row r="184" spans="1:8" x14ac:dyDescent="0.25">
      <c r="B184" s="7"/>
      <c r="C184" s="11"/>
      <c r="D184" s="11"/>
      <c r="E184" s="7"/>
      <c r="G184" s="11" t="str">
        <f t="shared" si="20"/>
        <v/>
      </c>
      <c r="H184" s="11" t="str">
        <f t="shared" si="21"/>
        <v/>
      </c>
    </row>
    <row r="185" spans="1:8" x14ac:dyDescent="0.25">
      <c r="B185" s="8"/>
      <c r="C185" s="11"/>
      <c r="D185" s="11"/>
      <c r="E185" s="7"/>
      <c r="G185" s="11" t="str">
        <f t="shared" si="20"/>
        <v/>
      </c>
      <c r="H185" s="11" t="str">
        <f t="shared" si="21"/>
        <v/>
      </c>
    </row>
    <row r="186" spans="1:8" x14ac:dyDescent="0.25">
      <c r="B186" s="8"/>
      <c r="C186" s="11"/>
      <c r="D186" s="11"/>
      <c r="E186" s="7"/>
      <c r="G186" s="11" t="str">
        <f t="shared" si="20"/>
        <v/>
      </c>
      <c r="H186" s="11" t="str">
        <f t="shared" si="21"/>
        <v/>
      </c>
    </row>
    <row r="187" spans="1:8" x14ac:dyDescent="0.25">
      <c r="B187" s="9"/>
      <c r="C187" s="13"/>
      <c r="D187" s="13"/>
      <c r="E187" s="9"/>
      <c r="G187"/>
      <c r="H187"/>
    </row>
    <row r="188" spans="1:8" x14ac:dyDescent="0.25">
      <c r="B188" s="9"/>
      <c r="C188" s="13"/>
      <c r="D188" s="13"/>
      <c r="E188" s="9"/>
      <c r="G188"/>
      <c r="H188"/>
    </row>
    <row r="189" spans="1:8" x14ac:dyDescent="0.25">
      <c r="A189" t="s">
        <v>28</v>
      </c>
      <c r="B189" s="7"/>
      <c r="C189" s="11"/>
      <c r="D189" s="11"/>
      <c r="E189" s="7"/>
      <c r="G189" s="11" t="str">
        <f t="shared" si="20"/>
        <v/>
      </c>
      <c r="H189" s="11" t="str">
        <f t="shared" si="21"/>
        <v/>
      </c>
    </row>
    <row r="190" spans="1:8" x14ac:dyDescent="0.25">
      <c r="B190" s="7"/>
      <c r="C190" s="11"/>
      <c r="D190" s="11"/>
      <c r="E190" s="7"/>
      <c r="G190" s="11" t="str">
        <f t="shared" si="20"/>
        <v/>
      </c>
      <c r="H190" s="11" t="str">
        <f t="shared" si="21"/>
        <v/>
      </c>
    </row>
    <row r="191" spans="1:8" x14ac:dyDescent="0.25">
      <c r="B191" s="7"/>
      <c r="C191" s="11"/>
      <c r="D191" s="11"/>
      <c r="E191" s="7"/>
      <c r="G191" s="11" t="str">
        <f t="shared" si="20"/>
        <v/>
      </c>
      <c r="H191" s="11" t="str">
        <f t="shared" si="21"/>
        <v/>
      </c>
    </row>
    <row r="192" spans="1:8" x14ac:dyDescent="0.25">
      <c r="B192" s="7"/>
      <c r="C192" s="11"/>
      <c r="D192" s="11"/>
      <c r="E192" s="7"/>
      <c r="G192" s="11" t="str">
        <f t="shared" si="20"/>
        <v/>
      </c>
      <c r="H192" s="11" t="str">
        <f t="shared" si="21"/>
        <v/>
      </c>
    </row>
    <row r="193" spans="2:9" x14ac:dyDescent="0.25">
      <c r="B193" s="8"/>
      <c r="C193" s="11"/>
      <c r="D193" s="11"/>
      <c r="E193" s="7"/>
      <c r="G193" s="11" t="str">
        <f t="shared" si="20"/>
        <v/>
      </c>
      <c r="H193" s="11" t="str">
        <f t="shared" si="21"/>
        <v/>
      </c>
    </row>
    <row r="194" spans="2:9" x14ac:dyDescent="0.25">
      <c r="B194" s="8"/>
      <c r="C194" s="11"/>
      <c r="D194" s="11"/>
      <c r="E194" s="7"/>
      <c r="G194" s="11" t="str">
        <f t="shared" si="20"/>
        <v/>
      </c>
      <c r="H194" s="11" t="str">
        <f t="shared" si="21"/>
        <v/>
      </c>
    </row>
    <row r="195" spans="2:9" x14ac:dyDescent="0.25">
      <c r="G195"/>
      <c r="H195"/>
      <c r="I195"/>
    </row>
  </sheetData>
  <dataConsolidate/>
  <mergeCells count="4">
    <mergeCell ref="C3:D3"/>
    <mergeCell ref="K3:N3"/>
    <mergeCell ref="O3:R4"/>
    <mergeCell ref="A1:H1"/>
  </mergeCells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C8"/>
  <sheetViews>
    <sheetView topLeftCell="A3" workbookViewId="0">
      <selection activeCell="D16" sqref="D16"/>
    </sheetView>
  </sheetViews>
  <sheetFormatPr baseColWidth="10" defaultRowHeight="15" x14ac:dyDescent="0.25"/>
  <sheetData>
    <row r="4" spans="2:3" x14ac:dyDescent="0.25">
      <c r="B4" s="1"/>
      <c r="C4" s="1"/>
    </row>
    <row r="5" spans="2:3" x14ac:dyDescent="0.25">
      <c r="B5" s="1"/>
      <c r="C5" s="1"/>
    </row>
    <row r="6" spans="2:3" x14ac:dyDescent="0.25">
      <c r="B6" s="1"/>
      <c r="C6" s="1"/>
    </row>
    <row r="7" spans="2:3" x14ac:dyDescent="0.25">
      <c r="B7" s="1"/>
      <c r="C7" s="1"/>
    </row>
    <row r="8" spans="2:3" x14ac:dyDescent="0.25">
      <c r="B8" s="1"/>
      <c r="C8" s="1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JCB40</cp:lastModifiedBy>
  <dcterms:created xsi:type="dcterms:W3CDTF">2011-09-29T12:03:20Z</dcterms:created>
  <dcterms:modified xsi:type="dcterms:W3CDTF">2021-10-04T11:46:16Z</dcterms:modified>
</cp:coreProperties>
</file>