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86B8CD0B-9637-4D1E-A287-351F252E396B}" xr6:coauthVersionLast="46" xr6:coauthVersionMax="46" xr10:uidLastSave="{00000000-0000-0000-0000-000000000000}"/>
  <bookViews>
    <workbookView xWindow="-120" yWindow="-120" windowWidth="19440" windowHeight="15000" tabRatio="500" xr2:uid="{00000000-000D-0000-FFFF-FFFF00000000}"/>
  </bookViews>
  <sheets>
    <sheet name="BDD sinistres" sheetId="2" r:id="rId1"/>
    <sheet name="Recherche" sheetId="3" state="hidden" r:id="rId2"/>
  </sheets>
  <calcPr calcId="191029"/>
</workbook>
</file>

<file path=xl/calcChain.xml><?xml version="1.0" encoding="utf-8"?>
<calcChain xmlns="http://schemas.openxmlformats.org/spreadsheetml/2006/main">
  <c r="D27" i="3" l="1"/>
  <c r="C27" i="3"/>
  <c r="J27" i="3"/>
  <c r="I27" i="3"/>
  <c r="H27" i="3"/>
  <c r="G27" i="3"/>
  <c r="F27" i="3"/>
  <c r="E27" i="3"/>
  <c r="J19" i="3"/>
  <c r="I19" i="3"/>
  <c r="H19" i="3"/>
  <c r="G19" i="3"/>
  <c r="F19" i="3"/>
  <c r="E19" i="3"/>
  <c r="D19" i="3"/>
  <c r="C19" i="3"/>
  <c r="H11" i="3"/>
  <c r="G11" i="3"/>
  <c r="F11" i="3"/>
  <c r="E11" i="3"/>
  <c r="D11" i="3"/>
  <c r="J3" i="3"/>
  <c r="I3" i="3"/>
  <c r="H3" i="3"/>
  <c r="G3" i="3"/>
  <c r="F3" i="3"/>
  <c r="E3" i="3"/>
  <c r="D3" i="3"/>
</calcChain>
</file>

<file path=xl/sharedStrings.xml><?xml version="1.0" encoding="utf-8"?>
<sst xmlns="http://schemas.openxmlformats.org/spreadsheetml/2006/main" count="70" uniqueCount="29">
  <si>
    <t>Administration</t>
  </si>
  <si>
    <t>Sinistre</t>
  </si>
  <si>
    <t>Copropriété</t>
  </si>
  <si>
    <t>Tiers A</t>
  </si>
  <si>
    <t>Tiers B</t>
  </si>
  <si>
    <t>N° Dossier</t>
  </si>
  <si>
    <t>Date</t>
  </si>
  <si>
    <t>Declaration</t>
  </si>
  <si>
    <t>Lieu</t>
  </si>
  <si>
    <t>Batiment</t>
  </si>
  <si>
    <t>Etage</t>
  </si>
  <si>
    <t>Description</t>
  </si>
  <si>
    <t>Type</t>
  </si>
  <si>
    <t>Nom</t>
  </si>
  <si>
    <t>Compagnie</t>
  </si>
  <si>
    <t>Courtier</t>
  </si>
  <si>
    <t>Numero de Police</t>
  </si>
  <si>
    <t>Dommages Copropriété</t>
  </si>
  <si>
    <t>Téléphone</t>
  </si>
  <si>
    <t>Adresse</t>
  </si>
  <si>
    <t>L/P/A</t>
  </si>
  <si>
    <t>Compagnie assurance</t>
  </si>
  <si>
    <t>Police</t>
  </si>
  <si>
    <t>Dommages Tiers A</t>
  </si>
  <si>
    <t>Dommages Tiers B</t>
  </si>
  <si>
    <t>Déclaration</t>
  </si>
  <si>
    <t>N° de Police</t>
  </si>
  <si>
    <t>125A</t>
  </si>
  <si>
    <t>Rechercher le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</si>
</sst>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1" x14ac:knownFonts="1">
    <font>
      <sz val="10"/>
      <name val="Verdana"/>
    </font>
    <font>
      <sz val="8"/>
      <name val="Verdana"/>
      <family val="2"/>
    </font>
    <font>
      <sz val="8"/>
      <color theme="1"/>
      <name val="Verdana"/>
      <family val="2"/>
    </font>
    <font>
      <b/>
      <sz val="10"/>
      <name val="Verdana"/>
      <family val="2"/>
    </font>
    <font>
      <sz val="1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b/>
      <sz val="16"/>
      <name val="Verdana"/>
      <family val="2"/>
    </font>
    <font>
      <sz val="16"/>
      <name val="Verdana"/>
      <family val="2"/>
    </font>
    <font>
      <b/>
      <sz val="9"/>
      <name val="Verdana"/>
      <family val="2"/>
    </font>
    <font>
      <sz val="10"/>
      <name val="Verdan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 applyBorder="1"/>
    <xf numFmtId="0" fontId="3" fillId="2" borderId="1" xfId="0" applyFont="1" applyFill="1" applyBorder="1" applyAlignment="1">
      <alignment horizontal="centerContinuous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right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4" borderId="1" xfId="0" applyFill="1" applyBorder="1"/>
    <xf numFmtId="164" fontId="2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1" xfId="0" applyNumberFormat="1" applyBorder="1"/>
    <xf numFmtId="164" fontId="3" fillId="2" borderId="1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NumberFormat="1"/>
    <xf numFmtId="0" fontId="4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Continuous" vertical="center"/>
    </xf>
    <xf numFmtId="164" fontId="7" fillId="2" borderId="1" xfId="0" applyNumberFormat="1" applyFont="1" applyFill="1" applyBorder="1" applyAlignment="1">
      <alignment horizontal="centerContinuous" vertical="center"/>
    </xf>
    <xf numFmtId="0" fontId="4" fillId="0" borderId="6" xfId="0" applyFont="1" applyBorder="1" applyAlignment="1">
      <alignment horizontal="center" vertical="center"/>
    </xf>
    <xf numFmtId="14" fontId="4" fillId="0" borderId="7" xfId="0" applyNumberFormat="1" applyFont="1" applyBorder="1"/>
    <xf numFmtId="14" fontId="4" fillId="0" borderId="7" xfId="0" applyNumberFormat="1" applyFont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8" xfId="0" applyNumberFormat="1" applyFont="1" applyBorder="1" applyAlignment="1">
      <alignment horizontal="center" vertical="center"/>
    </xf>
    <xf numFmtId="0" fontId="10" fillId="0" borderId="0" xfId="0" applyFont="1"/>
    <xf numFmtId="14" fontId="4" fillId="0" borderId="6" xfId="0" applyNumberFormat="1" applyFont="1" applyBorder="1"/>
    <xf numFmtId="0" fontId="4" fillId="0" borderId="7" xfId="0" applyNumberFormat="1" applyFont="1" applyBorder="1"/>
    <xf numFmtId="0" fontId="4" fillId="0" borderId="0" xfId="0" applyFont="1" applyAlignment="1">
      <alignment vertical="center"/>
    </xf>
    <xf numFmtId="0" fontId="4" fillId="0" borderId="6" xfId="0" applyNumberFormat="1" applyFont="1" applyBorder="1" applyAlignment="1">
      <alignment vertical="center"/>
    </xf>
    <xf numFmtId="0" fontId="4" fillId="0" borderId="7" xfId="0" applyNumberFormat="1" applyFont="1" applyBorder="1" applyAlignment="1">
      <alignment vertical="center"/>
    </xf>
    <xf numFmtId="0" fontId="4" fillId="0" borderId="6" xfId="0" applyNumberFormat="1" applyFont="1" applyBorder="1" applyAlignment="1">
      <alignment horizontal="center"/>
    </xf>
    <xf numFmtId="0" fontId="4" fillId="0" borderId="7" xfId="0" applyNumberFormat="1" applyFont="1" applyBorder="1" applyAlignment="1">
      <alignment horizontal="center"/>
    </xf>
    <xf numFmtId="0" fontId="8" fillId="5" borderId="0" xfId="0" applyFont="1" applyFill="1"/>
    <xf numFmtId="0" fontId="0" fillId="5" borderId="0" xfId="0" applyFill="1"/>
    <xf numFmtId="0" fontId="6" fillId="5" borderId="0" xfId="0" applyFont="1" applyFill="1"/>
    <xf numFmtId="0" fontId="4" fillId="5" borderId="0" xfId="0" applyFont="1" applyFill="1"/>
    <xf numFmtId="0" fontId="4" fillId="5" borderId="0" xfId="0" applyFont="1" applyFill="1" applyAlignment="1">
      <alignment vertical="center"/>
    </xf>
    <xf numFmtId="0" fontId="10" fillId="5" borderId="0" xfId="0" applyFont="1" applyFill="1"/>
    <xf numFmtId="0" fontId="0" fillId="5" borderId="0" xfId="0" applyNumberFormat="1" applyFill="1"/>
    <xf numFmtId="0" fontId="8" fillId="5" borderId="0" xfId="0" applyNumberFormat="1" applyFont="1" applyFill="1"/>
    <xf numFmtId="14" fontId="4" fillId="5" borderId="0" xfId="0" applyNumberFormat="1" applyFont="1" applyFill="1" applyBorder="1"/>
    <xf numFmtId="0" fontId="4" fillId="5" borderId="0" xfId="0" applyNumberFormat="1" applyFont="1" applyFill="1" applyBorder="1"/>
    <xf numFmtId="164" fontId="10" fillId="0" borderId="7" xfId="0" applyNumberFormat="1" applyFont="1" applyBorder="1" applyAlignment="1">
      <alignment vertical="center"/>
    </xf>
    <xf numFmtId="164" fontId="10" fillId="0" borderId="7" xfId="0" applyNumberFormat="1" applyFont="1" applyBorder="1" applyAlignment="1">
      <alignment horizontal="center"/>
    </xf>
    <xf numFmtId="0" fontId="4" fillId="0" borderId="7" xfId="0" applyNumberFormat="1" applyFont="1" applyBorder="1" applyAlignment="1">
      <alignment vertical="center" wrapText="1"/>
    </xf>
    <xf numFmtId="0" fontId="4" fillId="0" borderId="7" xfId="0" applyNumberFormat="1" applyFont="1" applyBorder="1" applyAlignment="1">
      <alignment horizontal="center" wrapText="1"/>
    </xf>
    <xf numFmtId="0" fontId="4" fillId="0" borderId="7" xfId="0" applyNumberFormat="1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wrapText="1"/>
    </xf>
    <xf numFmtId="0" fontId="0" fillId="6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</xdr:colOff>
      <xdr:row>0</xdr:row>
      <xdr:rowOff>53340</xdr:rowOff>
    </xdr:from>
    <xdr:to>
      <xdr:col>0</xdr:col>
      <xdr:colOff>1668780</xdr:colOff>
      <xdr:row>0</xdr:row>
      <xdr:rowOff>457200</xdr:rowOff>
    </xdr:to>
    <xdr:sp macro="[0]!popUf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3340" y="53340"/>
          <a:ext cx="1615440" cy="403860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66675</xdr:colOff>
          <xdr:row>29</xdr:row>
          <xdr:rowOff>38100</xdr:rowOff>
        </xdr:from>
        <xdr:to>
          <xdr:col>10</xdr:col>
          <xdr:colOff>9525</xdr:colOff>
          <xdr:row>32</xdr:row>
          <xdr:rowOff>66675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published="0" codeName="Feuil2"/>
  <dimension ref="A1:AF21"/>
  <sheetViews>
    <sheetView tabSelected="1" workbookViewId="0">
      <selection activeCell="A3" sqref="A3:XFD3"/>
    </sheetView>
  </sheetViews>
  <sheetFormatPr baseColWidth="10" defaultRowHeight="12.75" x14ac:dyDescent="0.2"/>
  <cols>
    <col min="1" max="1" width="26.75" style="1" customWidth="1"/>
    <col min="2" max="2" width="10.875" style="1"/>
    <col min="3" max="3" width="25.625" style="1" bestFit="1" customWidth="1"/>
    <col min="4" max="4" width="20.75" style="1" customWidth="1"/>
    <col min="5" max="5" width="14.375" style="10" customWidth="1"/>
    <col min="6" max="6" width="9.625" style="63" customWidth="1"/>
    <col min="7" max="7" width="16.875" style="1" customWidth="1"/>
    <col min="8" max="8" width="6.625" style="1" customWidth="1"/>
    <col min="9" max="9" width="17" style="66" bestFit="1" customWidth="1"/>
    <col min="10" max="10" width="13.625" style="1" customWidth="1"/>
    <col min="11" max="11" width="17.25" style="1" customWidth="1"/>
    <col min="12" max="12" width="15.375" style="1" bestFit="1" customWidth="1"/>
    <col min="13" max="13" width="38.875" style="1" bestFit="1" customWidth="1"/>
    <col min="14" max="14" width="21.875" style="1" bestFit="1" customWidth="1"/>
    <col min="15" max="15" width="14.625" style="13" customWidth="1"/>
    <col min="16" max="16" width="23.875" style="1" customWidth="1"/>
    <col min="17" max="17" width="7.625" style="1" customWidth="1"/>
    <col min="18" max="18" width="21.875" style="67" customWidth="1"/>
    <col min="19" max="19" width="15.25" style="66" customWidth="1"/>
    <col min="20" max="20" width="12.5" style="1" bestFit="1" customWidth="1"/>
    <col min="21" max="21" width="21.125" style="1" bestFit="1" customWidth="1"/>
    <col min="22" max="22" width="21.875" style="1" bestFit="1" customWidth="1"/>
    <col min="23" max="23" width="13.75" style="13" customWidth="1"/>
    <col min="24" max="24" width="21.875" style="1" customWidth="1"/>
    <col min="25" max="25" width="9.125" style="1" customWidth="1"/>
    <col min="26" max="26" width="21.875" style="1" customWidth="1"/>
    <col min="27" max="27" width="13.75" style="1" customWidth="1"/>
    <col min="28" max="28" width="25.5" style="1" bestFit="1" customWidth="1"/>
    <col min="29" max="29" width="21.125" style="1" bestFit="1" customWidth="1"/>
  </cols>
  <sheetData>
    <row r="1" spans="1:32" s="3" customFormat="1" ht="42.6" customHeight="1" x14ac:dyDescent="0.2">
      <c r="A1" s="68" t="s">
        <v>0</v>
      </c>
      <c r="B1" s="69"/>
      <c r="C1" s="70"/>
      <c r="D1" s="71" t="s">
        <v>1</v>
      </c>
      <c r="E1" s="72"/>
      <c r="F1" s="72"/>
      <c r="G1" s="72"/>
      <c r="H1" s="73"/>
      <c r="I1" s="68" t="s">
        <v>2</v>
      </c>
      <c r="J1" s="69"/>
      <c r="K1" s="69"/>
      <c r="L1" s="69"/>
      <c r="M1" s="70"/>
      <c r="N1" s="71" t="s">
        <v>3</v>
      </c>
      <c r="O1" s="72"/>
      <c r="P1" s="72"/>
      <c r="Q1" s="72"/>
      <c r="R1" s="72"/>
      <c r="S1" s="72"/>
      <c r="T1" s="72"/>
      <c r="U1" s="72"/>
      <c r="V1" s="2" t="s">
        <v>4</v>
      </c>
      <c r="W1" s="14"/>
      <c r="X1" s="2"/>
      <c r="Y1" s="2"/>
      <c r="Z1" s="2"/>
      <c r="AA1" s="2"/>
      <c r="AB1" s="2"/>
      <c r="AC1" s="2"/>
    </row>
    <row r="2" spans="1:32" s="3" customFormat="1" ht="17.25" customHeight="1" x14ac:dyDescent="0.2">
      <c r="A2" s="16" t="s">
        <v>5</v>
      </c>
      <c r="B2" s="16" t="s">
        <v>6</v>
      </c>
      <c r="C2" s="16" t="s">
        <v>7</v>
      </c>
      <c r="D2" s="16" t="s">
        <v>8</v>
      </c>
      <c r="E2" s="18" t="s">
        <v>9</v>
      </c>
      <c r="F2" s="18" t="s">
        <v>10</v>
      </c>
      <c r="G2" s="16" t="s">
        <v>11</v>
      </c>
      <c r="H2" s="16" t="s">
        <v>12</v>
      </c>
      <c r="I2" s="16" t="s">
        <v>13</v>
      </c>
      <c r="J2" s="16" t="s">
        <v>14</v>
      </c>
      <c r="K2" s="16" t="s">
        <v>15</v>
      </c>
      <c r="L2" s="16" t="s">
        <v>16</v>
      </c>
      <c r="M2" s="16" t="s">
        <v>17</v>
      </c>
      <c r="N2" s="16" t="s">
        <v>13</v>
      </c>
      <c r="O2" s="19" t="s">
        <v>18</v>
      </c>
      <c r="P2" s="17" t="s">
        <v>19</v>
      </c>
      <c r="Q2" s="17" t="s">
        <v>20</v>
      </c>
      <c r="R2" s="16" t="s">
        <v>21</v>
      </c>
      <c r="S2" s="16" t="s">
        <v>22</v>
      </c>
      <c r="T2" s="16" t="s">
        <v>15</v>
      </c>
      <c r="U2" s="16" t="s">
        <v>23</v>
      </c>
      <c r="V2" s="16" t="s">
        <v>13</v>
      </c>
      <c r="W2" s="16" t="s">
        <v>18</v>
      </c>
      <c r="X2" s="17" t="s">
        <v>19</v>
      </c>
      <c r="Y2" s="17" t="s">
        <v>20</v>
      </c>
      <c r="Z2" s="16" t="s">
        <v>21</v>
      </c>
      <c r="AA2" s="16" t="s">
        <v>22</v>
      </c>
      <c r="AB2" s="16" t="s">
        <v>15</v>
      </c>
      <c r="AC2" s="16" t="s">
        <v>24</v>
      </c>
      <c r="AD2" s="15"/>
      <c r="AE2" s="15"/>
      <c r="AF2" s="15"/>
    </row>
    <row r="3" spans="1:32" x14ac:dyDescent="0.2">
      <c r="A3" s="7"/>
      <c r="B3" s="8"/>
      <c r="I3" s="64"/>
      <c r="J3" s="9"/>
      <c r="K3" s="9"/>
      <c r="M3" s="9"/>
      <c r="N3" s="9"/>
      <c r="O3" s="11"/>
      <c r="P3" s="9"/>
      <c r="Q3" s="9"/>
      <c r="R3" s="9"/>
      <c r="S3" s="64"/>
      <c r="T3" s="6"/>
      <c r="U3" s="9"/>
      <c r="V3" s="9"/>
      <c r="W3" s="11"/>
      <c r="X3" s="9"/>
      <c r="Y3" s="9"/>
      <c r="Z3" s="9"/>
      <c r="AA3" s="9"/>
      <c r="AB3" s="6"/>
      <c r="AC3" s="9"/>
    </row>
    <row r="4" spans="1:32" x14ac:dyDescent="0.2">
      <c r="A4" s="4"/>
      <c r="B4" s="8"/>
      <c r="I4" s="64"/>
      <c r="J4" s="9"/>
      <c r="K4" s="9"/>
      <c r="M4" s="9"/>
      <c r="N4" s="9"/>
      <c r="O4" s="11"/>
      <c r="P4" s="9"/>
      <c r="Q4" s="9"/>
      <c r="R4" s="9"/>
      <c r="S4" s="64"/>
      <c r="T4" s="6"/>
      <c r="U4" s="9"/>
      <c r="V4" s="9"/>
      <c r="W4" s="11"/>
      <c r="X4" s="9"/>
      <c r="Y4" s="9"/>
      <c r="Z4" s="9"/>
      <c r="AA4" s="9"/>
      <c r="AB4" s="6"/>
      <c r="AC4" s="9"/>
    </row>
    <row r="5" spans="1:32" x14ac:dyDescent="0.2">
      <c r="A5" s="4"/>
      <c r="B5" s="8"/>
      <c r="I5" s="64"/>
      <c r="J5" s="9"/>
      <c r="K5" s="9"/>
      <c r="M5" s="9"/>
      <c r="N5" s="9"/>
      <c r="O5" s="11"/>
      <c r="P5" s="9"/>
      <c r="Q5" s="9"/>
      <c r="R5" s="9"/>
      <c r="S5" s="64"/>
      <c r="T5" s="6"/>
      <c r="U5" s="9"/>
      <c r="V5" s="9"/>
      <c r="W5" s="11"/>
      <c r="X5" s="9"/>
      <c r="Y5" s="9"/>
      <c r="Z5" s="9"/>
      <c r="AA5" s="9"/>
      <c r="AB5" s="6"/>
      <c r="AC5" s="9"/>
    </row>
    <row r="6" spans="1:32" x14ac:dyDescent="0.2">
      <c r="A6" s="4"/>
      <c r="B6" s="8"/>
      <c r="I6" s="64"/>
      <c r="J6" s="9"/>
      <c r="K6" s="9"/>
      <c r="M6" s="9"/>
      <c r="N6" s="9"/>
      <c r="O6" s="11"/>
      <c r="P6" s="9"/>
      <c r="Q6" s="9"/>
      <c r="R6" s="9"/>
      <c r="S6" s="64"/>
      <c r="T6" s="9"/>
      <c r="U6" s="9"/>
      <c r="V6" s="9"/>
      <c r="W6" s="11"/>
      <c r="X6" s="9"/>
      <c r="Y6" s="9"/>
      <c r="Z6" s="9"/>
      <c r="AA6" s="9"/>
      <c r="AB6" s="9"/>
      <c r="AC6" s="9"/>
    </row>
    <row r="7" spans="1:32" x14ac:dyDescent="0.2">
      <c r="A7" s="4"/>
      <c r="B7" s="8"/>
      <c r="I7" s="64"/>
      <c r="J7" s="9"/>
      <c r="K7" s="9"/>
      <c r="M7" s="9"/>
      <c r="N7" s="9"/>
      <c r="O7" s="11"/>
      <c r="P7" s="9"/>
      <c r="Q7" s="9"/>
      <c r="R7" s="9"/>
      <c r="S7" s="64"/>
      <c r="T7" s="6"/>
      <c r="U7" s="9"/>
      <c r="V7" s="9"/>
      <c r="W7" s="11"/>
      <c r="X7" s="9"/>
      <c r="Y7" s="9"/>
      <c r="Z7" s="9"/>
      <c r="AA7" s="9"/>
      <c r="AB7" s="6"/>
      <c r="AC7" s="9"/>
    </row>
    <row r="8" spans="1:32" x14ac:dyDescent="0.2">
      <c r="A8" s="4"/>
      <c r="B8" s="8"/>
      <c r="I8" s="64"/>
      <c r="J8" s="9"/>
      <c r="K8" s="9"/>
      <c r="M8" s="9"/>
      <c r="N8" s="9"/>
      <c r="O8" s="11"/>
      <c r="P8" s="9"/>
      <c r="Q8" s="9"/>
      <c r="R8" s="9"/>
      <c r="S8" s="64"/>
      <c r="T8" s="6"/>
      <c r="U8" s="9"/>
      <c r="V8" s="9"/>
      <c r="W8" s="11"/>
      <c r="X8" s="9"/>
      <c r="Y8" s="9"/>
      <c r="Z8" s="9"/>
      <c r="AA8" s="9"/>
      <c r="AB8" s="6"/>
      <c r="AC8" s="9"/>
    </row>
    <row r="9" spans="1:32" x14ac:dyDescent="0.2">
      <c r="A9" s="6"/>
      <c r="B9" s="5"/>
      <c r="I9" s="65"/>
      <c r="J9" s="6"/>
      <c r="K9" s="6"/>
      <c r="M9" s="6"/>
      <c r="N9" s="6"/>
      <c r="O9" s="12"/>
      <c r="P9" s="6"/>
      <c r="Q9" s="6"/>
      <c r="R9" s="6"/>
      <c r="S9" s="65"/>
      <c r="T9" s="6"/>
      <c r="U9" s="6"/>
      <c r="V9" s="6"/>
      <c r="W9" s="12"/>
      <c r="X9" s="6"/>
      <c r="Y9" s="6"/>
      <c r="Z9" s="6"/>
      <c r="AA9" s="6"/>
      <c r="AB9" s="6"/>
      <c r="AC9" s="6"/>
    </row>
    <row r="10" spans="1:32" x14ac:dyDescent="0.2">
      <c r="A10" s="4"/>
      <c r="B10" s="5"/>
      <c r="I10" s="65"/>
      <c r="J10" s="6"/>
      <c r="K10" s="6"/>
      <c r="M10" s="6"/>
      <c r="N10" s="6"/>
      <c r="O10" s="12"/>
      <c r="P10" s="6"/>
      <c r="Q10" s="6"/>
      <c r="R10" s="6"/>
      <c r="S10" s="65"/>
      <c r="T10" s="9"/>
      <c r="U10" s="6"/>
      <c r="V10" s="6"/>
      <c r="W10" s="12"/>
      <c r="X10" s="6"/>
      <c r="Y10" s="6"/>
      <c r="Z10" s="6"/>
      <c r="AA10" s="6"/>
      <c r="AB10" s="9"/>
      <c r="AC10" s="6"/>
    </row>
    <row r="11" spans="1:32" x14ac:dyDescent="0.2">
      <c r="A11" s="4"/>
      <c r="B11" s="5"/>
      <c r="I11" s="65"/>
      <c r="J11" s="6"/>
      <c r="K11" s="6"/>
      <c r="M11" s="6"/>
      <c r="N11" s="6"/>
      <c r="O11" s="12"/>
      <c r="P11" s="6"/>
      <c r="Q11" s="6"/>
      <c r="R11" s="6"/>
      <c r="S11" s="65"/>
      <c r="T11" s="9"/>
      <c r="U11" s="6"/>
      <c r="V11" s="6"/>
      <c r="W11" s="12"/>
      <c r="X11" s="6"/>
      <c r="Y11" s="6"/>
      <c r="Z11" s="6"/>
      <c r="AA11" s="6"/>
      <c r="AB11" s="9"/>
      <c r="AC11" s="6"/>
    </row>
    <row r="12" spans="1:32" x14ac:dyDescent="0.2">
      <c r="A12" s="4"/>
      <c r="B12" s="5"/>
      <c r="I12" s="65"/>
      <c r="J12" s="6"/>
      <c r="K12" s="6"/>
      <c r="M12" s="6"/>
      <c r="N12" s="6"/>
      <c r="O12" s="12"/>
      <c r="P12" s="6"/>
      <c r="Q12" s="6"/>
      <c r="R12" s="6"/>
      <c r="S12" s="65"/>
      <c r="T12" s="6"/>
      <c r="U12" s="6"/>
      <c r="V12" s="6"/>
      <c r="W12" s="12"/>
      <c r="X12" s="6"/>
      <c r="Y12" s="6"/>
      <c r="Z12" s="6"/>
      <c r="AA12" s="6"/>
      <c r="AB12" s="6"/>
      <c r="AC12" s="6"/>
    </row>
    <row r="13" spans="1:32" x14ac:dyDescent="0.2">
      <c r="A13" s="4"/>
      <c r="B13" s="5"/>
      <c r="I13" s="65"/>
      <c r="J13" s="6"/>
      <c r="K13" s="6"/>
      <c r="M13" s="6"/>
      <c r="N13" s="6"/>
      <c r="O13" s="12"/>
      <c r="P13" s="6"/>
      <c r="Q13" s="6"/>
      <c r="R13" s="6"/>
      <c r="S13" s="65"/>
      <c r="T13" s="6"/>
      <c r="U13" s="6"/>
      <c r="V13" s="6"/>
      <c r="W13" s="12"/>
      <c r="X13" s="6"/>
      <c r="Y13" s="6"/>
      <c r="Z13" s="6"/>
      <c r="AA13" s="6"/>
      <c r="AB13" s="6"/>
      <c r="AC13" s="6"/>
    </row>
    <row r="14" spans="1:32" x14ac:dyDescent="0.2">
      <c r="A14" s="4"/>
      <c r="B14" s="5"/>
      <c r="I14" s="65"/>
      <c r="J14" s="6"/>
      <c r="K14" s="6"/>
      <c r="M14" s="6"/>
      <c r="N14" s="6"/>
      <c r="O14" s="12"/>
      <c r="P14" s="6"/>
      <c r="Q14" s="6"/>
      <c r="R14" s="6"/>
      <c r="S14" s="65"/>
      <c r="T14" s="6"/>
      <c r="U14" s="6"/>
      <c r="V14" s="6"/>
      <c r="W14" s="12"/>
      <c r="X14" s="6"/>
      <c r="Y14" s="6"/>
      <c r="Z14" s="6"/>
      <c r="AA14" s="6"/>
      <c r="AB14" s="6"/>
      <c r="AC14" s="6"/>
    </row>
    <row r="15" spans="1:32" x14ac:dyDescent="0.2">
      <c r="A15" s="4"/>
      <c r="B15" s="5"/>
      <c r="I15" s="65"/>
      <c r="J15" s="6"/>
      <c r="K15" s="6"/>
      <c r="M15" s="6"/>
      <c r="N15" s="6"/>
      <c r="O15" s="12"/>
      <c r="P15" s="6"/>
      <c r="Q15" s="6"/>
      <c r="R15" s="6"/>
      <c r="S15" s="65"/>
      <c r="T15" s="6"/>
      <c r="U15" s="6"/>
      <c r="V15" s="6"/>
      <c r="W15" s="12"/>
      <c r="X15" s="6"/>
      <c r="Y15" s="6"/>
      <c r="Z15" s="6"/>
      <c r="AA15" s="6"/>
      <c r="AB15" s="6"/>
      <c r="AC15" s="6"/>
    </row>
    <row r="16" spans="1:32" x14ac:dyDescent="0.2">
      <c r="A16" s="4"/>
      <c r="B16" s="5"/>
      <c r="I16" s="65"/>
      <c r="J16" s="6"/>
      <c r="K16" s="6"/>
      <c r="M16" s="6"/>
      <c r="N16" s="6"/>
      <c r="O16" s="12"/>
      <c r="P16" s="6"/>
      <c r="Q16" s="6"/>
      <c r="R16" s="6"/>
      <c r="S16" s="65"/>
      <c r="T16" s="6"/>
      <c r="U16" s="6"/>
      <c r="V16" s="6"/>
      <c r="W16" s="12"/>
      <c r="X16" s="6"/>
      <c r="Y16" s="6"/>
      <c r="Z16" s="6"/>
      <c r="AA16" s="6"/>
      <c r="AB16" s="6"/>
      <c r="AC16" s="6"/>
    </row>
    <row r="17" spans="1:29" x14ac:dyDescent="0.2">
      <c r="A17" s="4"/>
      <c r="B17" s="5"/>
      <c r="I17" s="65"/>
      <c r="J17" s="6"/>
      <c r="K17" s="6"/>
      <c r="M17" s="6"/>
      <c r="N17" s="6"/>
      <c r="O17" s="12"/>
      <c r="P17" s="6"/>
      <c r="Q17" s="6"/>
      <c r="R17" s="6"/>
      <c r="S17" s="65"/>
      <c r="T17" s="6"/>
      <c r="U17" s="6"/>
      <c r="V17" s="6"/>
      <c r="W17" s="12"/>
      <c r="X17" s="6"/>
      <c r="Y17" s="6"/>
      <c r="Z17" s="6"/>
      <c r="AA17" s="6"/>
      <c r="AB17" s="6"/>
      <c r="AC17" s="6"/>
    </row>
    <row r="18" spans="1:29" x14ac:dyDescent="0.2">
      <c r="A18" s="4"/>
      <c r="B18" s="5"/>
      <c r="I18" s="65"/>
      <c r="J18" s="6"/>
      <c r="K18" s="6"/>
      <c r="M18" s="6"/>
      <c r="N18" s="6"/>
      <c r="O18" s="12"/>
      <c r="P18" s="6"/>
      <c r="Q18" s="6"/>
      <c r="R18" s="6"/>
      <c r="S18" s="65"/>
      <c r="T18" s="6"/>
      <c r="U18" s="6"/>
      <c r="V18" s="6"/>
      <c r="W18" s="12"/>
      <c r="X18" s="6"/>
      <c r="Y18" s="6"/>
      <c r="Z18" s="6"/>
      <c r="AA18" s="6"/>
      <c r="AB18" s="6"/>
      <c r="AC18" s="6"/>
    </row>
    <row r="19" spans="1:29" x14ac:dyDescent="0.2">
      <c r="A19" s="4"/>
      <c r="B19" s="5"/>
      <c r="I19" s="65"/>
      <c r="J19" s="6"/>
      <c r="K19" s="6"/>
      <c r="M19" s="6"/>
      <c r="N19" s="6"/>
      <c r="O19" s="12"/>
      <c r="P19" s="6"/>
      <c r="Q19" s="6"/>
      <c r="R19" s="6"/>
      <c r="S19" s="65"/>
      <c r="T19" s="6"/>
      <c r="V19" s="6"/>
      <c r="W19" s="12"/>
      <c r="X19" s="6"/>
      <c r="Y19" s="6"/>
      <c r="Z19" s="6"/>
      <c r="AA19" s="6"/>
      <c r="AB19" s="6"/>
    </row>
    <row r="20" spans="1:29" x14ac:dyDescent="0.2">
      <c r="A20" s="4"/>
      <c r="B20" s="5"/>
      <c r="I20" s="65"/>
      <c r="J20" s="6"/>
      <c r="K20" s="6"/>
      <c r="M20" s="6"/>
      <c r="N20" s="6"/>
      <c r="O20" s="12"/>
      <c r="P20" s="6"/>
      <c r="Q20" s="6"/>
      <c r="R20" s="6"/>
      <c r="S20" s="65"/>
      <c r="T20" s="6"/>
      <c r="V20" s="6"/>
      <c r="W20" s="12"/>
      <c r="X20" s="6"/>
      <c r="Y20" s="6"/>
      <c r="Z20" s="6"/>
      <c r="AA20" s="6"/>
      <c r="AB20" s="6"/>
    </row>
    <row r="21" spans="1:29" x14ac:dyDescent="0.2">
      <c r="A21" s="4"/>
      <c r="B21" s="5"/>
      <c r="I21" s="65"/>
      <c r="J21" s="6"/>
      <c r="K21" s="6"/>
      <c r="M21" s="6"/>
      <c r="N21" s="6"/>
      <c r="O21" s="12"/>
      <c r="P21" s="6"/>
      <c r="Q21" s="6"/>
      <c r="R21" s="6"/>
      <c r="S21" s="65"/>
      <c r="T21" s="6"/>
      <c r="V21" s="6"/>
      <c r="W21" s="12"/>
      <c r="X21" s="6"/>
      <c r="Y21" s="6"/>
      <c r="Z21" s="6"/>
      <c r="AA21" s="6"/>
      <c r="AB21" s="6"/>
    </row>
  </sheetData>
  <mergeCells count="4">
    <mergeCell ref="A1:C1"/>
    <mergeCell ref="D1:H1"/>
    <mergeCell ref="I1:M1"/>
    <mergeCell ref="N1:U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AA0B4-066A-43F0-9A90-B0B02328EC00}">
  <sheetPr published="0" codeName="Feuil1"/>
  <dimension ref="A1:O58"/>
  <sheetViews>
    <sheetView workbookViewId="0">
      <selection activeCell="C3" sqref="C3"/>
    </sheetView>
  </sheetViews>
  <sheetFormatPr baseColWidth="10" defaultRowHeight="12.75" x14ac:dyDescent="0.2"/>
  <cols>
    <col min="3" max="3" width="17.125" customWidth="1"/>
    <col min="4" max="4" width="14.5" customWidth="1"/>
    <col min="5" max="5" width="17.25" customWidth="1"/>
    <col min="6" max="6" width="17" customWidth="1"/>
    <col min="7" max="7" width="13.125" customWidth="1"/>
    <col min="8" max="8" width="11" style="20"/>
    <col min="9" max="9" width="13.5" customWidth="1"/>
  </cols>
  <sheetData>
    <row r="1" spans="1:15" s="24" customFormat="1" ht="19.5" x14ac:dyDescent="0.25">
      <c r="A1" s="46"/>
      <c r="B1" s="46"/>
      <c r="C1" s="74" t="s">
        <v>0</v>
      </c>
      <c r="D1" s="75"/>
      <c r="E1" s="76"/>
      <c r="F1" s="74" t="s">
        <v>1</v>
      </c>
      <c r="G1" s="75"/>
      <c r="H1" s="75"/>
      <c r="I1" s="75"/>
      <c r="J1" s="76"/>
      <c r="K1" s="46"/>
      <c r="L1" s="46"/>
      <c r="M1" s="46"/>
      <c r="N1" s="46"/>
      <c r="O1" s="46"/>
    </row>
    <row r="2" spans="1:15" s="22" customFormat="1" ht="15.75" thickBot="1" x14ac:dyDescent="0.25">
      <c r="A2" s="48"/>
      <c r="B2" s="48"/>
      <c r="C2" s="26" t="s">
        <v>5</v>
      </c>
      <c r="D2" s="26" t="s">
        <v>6</v>
      </c>
      <c r="E2" s="26" t="s">
        <v>25</v>
      </c>
      <c r="F2" s="26" t="s">
        <v>8</v>
      </c>
      <c r="G2" s="27" t="s">
        <v>9</v>
      </c>
      <c r="H2" s="28" t="s">
        <v>10</v>
      </c>
      <c r="I2" s="26" t="s">
        <v>11</v>
      </c>
      <c r="J2" s="26" t="s">
        <v>12</v>
      </c>
      <c r="K2" s="48"/>
      <c r="L2" s="48"/>
      <c r="M2" s="48"/>
      <c r="N2" s="48"/>
      <c r="O2" s="48"/>
    </row>
    <row r="3" spans="1:15" s="21" customFormat="1" ht="15" thickBot="1" x14ac:dyDescent="0.25">
      <c r="A3" s="49"/>
      <c r="B3" s="49"/>
      <c r="C3" s="33" t="s">
        <v>27</v>
      </c>
      <c r="D3" s="34" t="e">
        <f>VLOOKUP($C$3,'BDD sinistres'!$A$3:$AC$1200,2)</f>
        <v>#N/A</v>
      </c>
      <c r="E3" s="34" t="e">
        <f>VLOOKUP($C$3,'BDD sinistres'!$A$3:$AC$1200,3)</f>
        <v>#N/A</v>
      </c>
      <c r="F3" s="34" t="e">
        <f>VLOOKUP($C$3,'BDD sinistres'!$A$3:$AC$1200,4)</f>
        <v>#N/A</v>
      </c>
      <c r="G3" s="35" t="e">
        <f>VLOOKUP($C$3,'BDD sinistres'!$A$3:$AC$1200,5)</f>
        <v>#N/A</v>
      </c>
      <c r="H3" s="36" t="e">
        <f>VLOOKUP($C$3,'BDD sinistres'!$A$3:$AC$1200,6)</f>
        <v>#N/A</v>
      </c>
      <c r="I3" s="60" t="e">
        <f>VLOOKUP($C$3,'BDD sinistres'!$A$3:$AC$1200,7)</f>
        <v>#N/A</v>
      </c>
      <c r="J3" s="37" t="e">
        <f>VLOOKUP($C$3,'BDD sinistres'!$A$3:$AC$1200,8)</f>
        <v>#N/A</v>
      </c>
      <c r="K3" s="49"/>
      <c r="L3" s="49"/>
      <c r="M3" s="49"/>
      <c r="N3" s="49"/>
      <c r="O3" s="49"/>
    </row>
    <row r="4" spans="1:15" x14ac:dyDescent="0.2">
      <c r="A4" s="47"/>
      <c r="B4" s="47"/>
      <c r="C4" s="62" t="s">
        <v>28</v>
      </c>
      <c r="D4" s="47"/>
      <c r="E4" s="47"/>
      <c r="F4" s="47"/>
      <c r="G4" s="47"/>
      <c r="H4" s="52"/>
      <c r="I4" s="47"/>
      <c r="J4" s="47"/>
      <c r="K4" s="47"/>
      <c r="L4" s="47"/>
      <c r="M4" s="47"/>
      <c r="N4" s="47"/>
      <c r="O4" s="47"/>
    </row>
    <row r="5" spans="1:15" x14ac:dyDescent="0.2">
      <c r="A5" s="47"/>
      <c r="B5" s="47"/>
      <c r="C5" s="47"/>
      <c r="D5" s="47"/>
      <c r="E5" s="47"/>
      <c r="F5" s="47"/>
      <c r="G5" s="47"/>
      <c r="H5" s="52"/>
      <c r="I5" s="47"/>
      <c r="J5" s="47"/>
      <c r="K5" s="47"/>
      <c r="L5" s="47"/>
      <c r="M5" s="47"/>
      <c r="N5" s="47"/>
      <c r="O5" s="47"/>
    </row>
    <row r="6" spans="1:15" x14ac:dyDescent="0.2">
      <c r="A6" s="47"/>
      <c r="B6" s="47"/>
      <c r="C6" s="47"/>
      <c r="D6" s="47"/>
      <c r="E6" s="47"/>
      <c r="F6" s="47"/>
      <c r="G6" s="47"/>
      <c r="H6" s="52"/>
      <c r="I6" s="47"/>
      <c r="J6" s="47"/>
      <c r="K6" s="47"/>
      <c r="L6" s="47"/>
      <c r="M6" s="47"/>
      <c r="N6" s="47"/>
      <c r="O6" s="47"/>
    </row>
    <row r="7" spans="1:15" x14ac:dyDescent="0.2">
      <c r="A7" s="47"/>
      <c r="B7" s="47"/>
      <c r="C7" s="47"/>
      <c r="D7" s="47"/>
      <c r="E7" s="47"/>
      <c r="F7" s="47"/>
      <c r="G7" s="47"/>
      <c r="H7" s="52"/>
      <c r="I7" s="47"/>
      <c r="J7" s="47"/>
      <c r="K7" s="47"/>
      <c r="L7" s="47"/>
      <c r="M7" s="47"/>
      <c r="N7" s="47"/>
      <c r="O7" s="47"/>
    </row>
    <row r="8" spans="1:15" x14ac:dyDescent="0.2">
      <c r="A8" s="47"/>
      <c r="B8" s="47"/>
      <c r="C8" s="47"/>
      <c r="D8" s="47"/>
      <c r="E8" s="47"/>
      <c r="F8" s="47"/>
      <c r="G8" s="47"/>
      <c r="H8" s="52"/>
      <c r="I8" s="47"/>
      <c r="J8" s="47"/>
      <c r="K8" s="47"/>
      <c r="L8" s="47"/>
      <c r="M8" s="47"/>
      <c r="N8" s="47"/>
      <c r="O8" s="47"/>
    </row>
    <row r="9" spans="1:15" s="24" customFormat="1" ht="19.5" x14ac:dyDescent="0.25">
      <c r="A9" s="46"/>
      <c r="B9" s="46"/>
      <c r="C9" s="46"/>
      <c r="D9" s="74" t="s">
        <v>2</v>
      </c>
      <c r="E9" s="75"/>
      <c r="F9" s="75"/>
      <c r="G9" s="75"/>
      <c r="H9" s="76"/>
      <c r="I9" s="53"/>
      <c r="J9" s="46"/>
      <c r="K9" s="46"/>
      <c r="L9" s="46"/>
      <c r="M9" s="46"/>
      <c r="N9" s="46"/>
      <c r="O9" s="46"/>
    </row>
    <row r="10" spans="1:15" ht="33" customHeight="1" thickBot="1" x14ac:dyDescent="0.25">
      <c r="A10" s="47"/>
      <c r="B10" s="47"/>
      <c r="C10" s="47"/>
      <c r="D10" s="29" t="s">
        <v>13</v>
      </c>
      <c r="E10" s="29" t="s">
        <v>14</v>
      </c>
      <c r="F10" s="29" t="s">
        <v>15</v>
      </c>
      <c r="G10" s="29" t="s">
        <v>26</v>
      </c>
      <c r="H10" s="30" t="s">
        <v>17</v>
      </c>
      <c r="I10" s="52"/>
      <c r="J10" s="47"/>
      <c r="K10" s="47"/>
      <c r="L10" s="47"/>
      <c r="M10" s="47"/>
      <c r="N10" s="47"/>
      <c r="O10" s="47"/>
    </row>
    <row r="11" spans="1:15" s="21" customFormat="1" ht="15" thickBot="1" x14ac:dyDescent="0.25">
      <c r="A11" s="49"/>
      <c r="B11" s="49"/>
      <c r="C11" s="49"/>
      <c r="D11" s="39" t="e">
        <f>VLOOKUP($C$3,'BDD sinistres'!$A$3:$AC$1200,9)</f>
        <v>#N/A</v>
      </c>
      <c r="E11" s="34" t="e">
        <f>VLOOKUP($C$3,'BDD sinistres'!$A$3:$AC$1200,10)</f>
        <v>#N/A</v>
      </c>
      <c r="F11" s="34" t="e">
        <f>VLOOKUP($C$3,'BDD sinistres'!$A$3:$AC$1200,11)</f>
        <v>#N/A</v>
      </c>
      <c r="G11" s="40" t="e">
        <f>VLOOKUP($C$3,'BDD sinistres'!$A$3:$AC$1200,12)</f>
        <v>#N/A</v>
      </c>
      <c r="H11" s="61" t="e">
        <f>VLOOKUP($C$3,'BDD sinistres'!$A$3:$AC$1200,13)</f>
        <v>#N/A</v>
      </c>
      <c r="I11" s="49"/>
      <c r="J11" s="49"/>
      <c r="K11" s="49"/>
      <c r="L11" s="49"/>
      <c r="M11" s="49"/>
      <c r="N11" s="49"/>
      <c r="O11" s="49"/>
    </row>
    <row r="12" spans="1:15" s="21" customFormat="1" ht="14.25" x14ac:dyDescent="0.2">
      <c r="A12" s="49"/>
      <c r="B12" s="49"/>
      <c r="C12" s="49"/>
      <c r="D12" s="54"/>
      <c r="E12" s="54"/>
      <c r="F12" s="54"/>
      <c r="G12" s="55"/>
      <c r="H12" s="54"/>
      <c r="I12" s="49"/>
      <c r="J12" s="49"/>
      <c r="K12" s="49"/>
      <c r="L12" s="49"/>
      <c r="M12" s="49"/>
      <c r="N12" s="49"/>
      <c r="O12" s="49"/>
    </row>
    <row r="13" spans="1:15" s="21" customFormat="1" ht="14.25" x14ac:dyDescent="0.2">
      <c r="A13" s="49"/>
      <c r="B13" s="49"/>
      <c r="C13" s="49"/>
      <c r="D13" s="54"/>
      <c r="E13" s="54"/>
      <c r="F13" s="54"/>
      <c r="G13" s="55"/>
      <c r="H13" s="54"/>
      <c r="I13" s="49"/>
      <c r="J13" s="49"/>
      <c r="K13" s="49"/>
      <c r="L13" s="49"/>
      <c r="M13" s="49"/>
      <c r="N13" s="49"/>
      <c r="O13" s="49"/>
    </row>
    <row r="14" spans="1:15" s="21" customFormat="1" ht="14.25" x14ac:dyDescent="0.2">
      <c r="A14" s="49"/>
      <c r="B14" s="49"/>
      <c r="C14" s="49"/>
      <c r="D14" s="54"/>
      <c r="E14" s="54"/>
      <c r="F14" s="54"/>
      <c r="G14" s="55"/>
      <c r="H14" s="54"/>
      <c r="I14" s="49"/>
      <c r="J14" s="49"/>
      <c r="K14" s="49"/>
      <c r="L14" s="49"/>
      <c r="M14" s="49"/>
      <c r="N14" s="49"/>
      <c r="O14" s="49"/>
    </row>
    <row r="15" spans="1:15" s="21" customFormat="1" ht="14.25" x14ac:dyDescent="0.2">
      <c r="A15" s="49"/>
      <c r="B15" s="49"/>
      <c r="C15" s="49"/>
      <c r="D15" s="54"/>
      <c r="E15" s="54"/>
      <c r="F15" s="54"/>
      <c r="G15" s="55"/>
      <c r="H15" s="54"/>
      <c r="I15" s="49"/>
      <c r="J15" s="49"/>
      <c r="K15" s="49"/>
      <c r="L15" s="49"/>
      <c r="M15" s="49"/>
      <c r="N15" s="49"/>
      <c r="O15" s="49"/>
    </row>
    <row r="16" spans="1:15" x14ac:dyDescent="0.2">
      <c r="A16" s="47"/>
      <c r="B16" s="47"/>
      <c r="C16" s="47"/>
      <c r="D16" s="47"/>
      <c r="E16" s="47"/>
      <c r="F16" s="47"/>
      <c r="G16" s="47"/>
      <c r="H16" s="52"/>
      <c r="I16" s="47"/>
      <c r="J16" s="47"/>
      <c r="K16" s="47"/>
      <c r="L16" s="47"/>
      <c r="M16" s="47"/>
      <c r="N16" s="47"/>
      <c r="O16" s="47"/>
    </row>
    <row r="17" spans="1:15" s="24" customFormat="1" ht="19.5" x14ac:dyDescent="0.25">
      <c r="A17" s="46"/>
      <c r="B17" s="46"/>
      <c r="C17" s="74" t="s">
        <v>3</v>
      </c>
      <c r="D17" s="75"/>
      <c r="E17" s="75"/>
      <c r="F17" s="75"/>
      <c r="G17" s="75"/>
      <c r="H17" s="75"/>
      <c r="I17" s="75"/>
      <c r="J17" s="76"/>
      <c r="K17" s="46"/>
      <c r="L17" s="46"/>
      <c r="M17" s="46"/>
      <c r="N17" s="46"/>
      <c r="O17" s="46"/>
    </row>
    <row r="18" spans="1:15" ht="26.25" thickBot="1" x14ac:dyDescent="0.25">
      <c r="A18" s="47"/>
      <c r="B18" s="47"/>
      <c r="C18" s="16" t="s">
        <v>13</v>
      </c>
      <c r="D18" s="19" t="s">
        <v>18</v>
      </c>
      <c r="E18" s="17" t="s">
        <v>19</v>
      </c>
      <c r="F18" s="17" t="s">
        <v>20</v>
      </c>
      <c r="G18" s="23" t="s">
        <v>21</v>
      </c>
      <c r="H18" s="16" t="s">
        <v>22</v>
      </c>
      <c r="I18" s="16" t="s">
        <v>15</v>
      </c>
      <c r="J18" s="25" t="s">
        <v>23</v>
      </c>
      <c r="K18" s="47"/>
      <c r="L18" s="47"/>
      <c r="M18" s="47"/>
      <c r="N18" s="47"/>
      <c r="O18" s="47"/>
    </row>
    <row r="19" spans="1:15" s="41" customFormat="1" ht="15" thickBot="1" x14ac:dyDescent="0.25">
      <c r="A19" s="50"/>
      <c r="B19" s="50"/>
      <c r="C19" s="42" t="e">
        <f>VLOOKUP($C$3,'BDD sinistres'!$A$3:$AC$1200,14)</f>
        <v>#N/A</v>
      </c>
      <c r="D19" s="56" t="e">
        <f>VLOOKUP($C$3,'BDD sinistres'!$A$3:$AC$1200,15)</f>
        <v>#N/A</v>
      </c>
      <c r="E19" s="43" t="e">
        <f>VLOOKUP($C$3,'BDD sinistres'!$A$3:$AC$1200,16)</f>
        <v>#N/A</v>
      </c>
      <c r="F19" s="43" t="e">
        <f>VLOOKUP($C$3,'BDD sinistres'!$A$3:$AC$1200,17)</f>
        <v>#N/A</v>
      </c>
      <c r="G19" s="43" t="e">
        <f>VLOOKUP($C$3,'BDD sinistres'!$A$3:$AC$1200,18)</f>
        <v>#N/A</v>
      </c>
      <c r="H19" s="43" t="e">
        <f>VLOOKUP($C$3,'BDD sinistres'!$A$3:$AC$1200,19)</f>
        <v>#N/A</v>
      </c>
      <c r="I19" s="43" t="e">
        <f>VLOOKUP($C$3,'BDD sinistres'!$A$3:$AC$1200,20)</f>
        <v>#N/A</v>
      </c>
      <c r="J19" s="58" t="e">
        <f>VLOOKUP($C$3,'BDD sinistres'!$A$3:$AC$1200,21)</f>
        <v>#N/A</v>
      </c>
      <c r="K19" s="50"/>
      <c r="L19" s="50"/>
      <c r="M19" s="50"/>
      <c r="N19" s="50"/>
      <c r="O19" s="50"/>
    </row>
    <row r="20" spans="1:15" x14ac:dyDescent="0.2">
      <c r="A20" s="47"/>
      <c r="B20" s="47"/>
      <c r="C20" s="47"/>
      <c r="D20" s="47"/>
      <c r="E20" s="47"/>
      <c r="F20" s="47"/>
      <c r="G20" s="47"/>
      <c r="H20" s="52"/>
      <c r="I20" s="47"/>
      <c r="J20" s="47"/>
      <c r="K20" s="47"/>
      <c r="L20" s="47"/>
      <c r="M20" s="47"/>
      <c r="N20" s="47"/>
      <c r="O20" s="47"/>
    </row>
    <row r="21" spans="1:15" x14ac:dyDescent="0.2">
      <c r="A21" s="47"/>
      <c r="B21" s="47"/>
      <c r="C21" s="47"/>
      <c r="D21" s="47"/>
      <c r="E21" s="47"/>
      <c r="F21" s="47"/>
      <c r="G21" s="47"/>
      <c r="H21" s="52"/>
      <c r="I21" s="47"/>
      <c r="J21" s="47"/>
      <c r="K21" s="47"/>
      <c r="L21" s="47"/>
      <c r="M21" s="47"/>
      <c r="N21" s="47"/>
      <c r="O21" s="47"/>
    </row>
    <row r="22" spans="1:15" x14ac:dyDescent="0.2">
      <c r="A22" s="47"/>
      <c r="B22" s="47"/>
      <c r="C22" s="47"/>
      <c r="D22" s="47"/>
      <c r="E22" s="47"/>
      <c r="F22" s="47"/>
      <c r="G22" s="47"/>
      <c r="H22" s="52"/>
      <c r="I22" s="47"/>
      <c r="J22" s="47"/>
      <c r="K22" s="47"/>
      <c r="L22" s="47"/>
      <c r="M22" s="47"/>
      <c r="N22" s="47"/>
      <c r="O22" s="47"/>
    </row>
    <row r="23" spans="1:15" x14ac:dyDescent="0.2">
      <c r="A23" s="47"/>
      <c r="B23" s="47"/>
      <c r="C23" s="47"/>
      <c r="D23" s="47"/>
      <c r="E23" s="47"/>
      <c r="F23" s="47"/>
      <c r="G23" s="47"/>
      <c r="H23" s="52"/>
      <c r="I23" s="47"/>
      <c r="J23" s="47"/>
      <c r="K23" s="47"/>
      <c r="L23" s="47"/>
      <c r="M23" s="47"/>
      <c r="N23" s="47"/>
      <c r="O23" s="47"/>
    </row>
    <row r="24" spans="1:15" x14ac:dyDescent="0.2">
      <c r="A24" s="47"/>
      <c r="B24" s="47"/>
      <c r="C24" s="47"/>
      <c r="D24" s="47"/>
      <c r="E24" s="47"/>
      <c r="F24" s="47"/>
      <c r="G24" s="47"/>
      <c r="H24" s="52"/>
      <c r="I24" s="47"/>
      <c r="J24" s="47"/>
      <c r="K24" s="47"/>
      <c r="L24" s="47"/>
      <c r="M24" s="47"/>
      <c r="N24" s="47"/>
      <c r="O24" s="47"/>
    </row>
    <row r="25" spans="1:15" s="24" customFormat="1" ht="19.5" x14ac:dyDescent="0.25">
      <c r="A25" s="46"/>
      <c r="B25" s="46"/>
      <c r="C25" s="31" t="s">
        <v>4</v>
      </c>
      <c r="D25" s="32"/>
      <c r="E25" s="31"/>
      <c r="F25" s="31"/>
      <c r="G25" s="31"/>
      <c r="H25" s="31"/>
      <c r="I25" s="31"/>
      <c r="J25" s="31"/>
      <c r="K25" s="46"/>
      <c r="L25" s="46"/>
      <c r="M25" s="46"/>
      <c r="N25" s="46"/>
      <c r="O25" s="46"/>
    </row>
    <row r="26" spans="1:15" s="38" customFormat="1" ht="26.25" thickBot="1" x14ac:dyDescent="0.25">
      <c r="A26" s="51"/>
      <c r="B26" s="51"/>
      <c r="C26" s="16" t="s">
        <v>13</v>
      </c>
      <c r="D26" s="16" t="s">
        <v>18</v>
      </c>
      <c r="E26" s="17" t="s">
        <v>19</v>
      </c>
      <c r="F26" s="17" t="s">
        <v>20</v>
      </c>
      <c r="G26" s="23" t="s">
        <v>21</v>
      </c>
      <c r="H26" s="16" t="s">
        <v>22</v>
      </c>
      <c r="I26" s="16" t="s">
        <v>15</v>
      </c>
      <c r="J26" s="25" t="s">
        <v>24</v>
      </c>
      <c r="K26" s="51"/>
      <c r="L26" s="51"/>
      <c r="M26" s="51"/>
      <c r="N26" s="51"/>
      <c r="O26" s="51"/>
    </row>
    <row r="27" spans="1:15" s="21" customFormat="1" ht="15" thickBot="1" x14ac:dyDescent="0.25">
      <c r="A27" s="49"/>
      <c r="B27" s="49"/>
      <c r="C27" s="44" t="e">
        <f>VLOOKUP($C$3,'BDD sinistres'!$A$3:$AC$1200,22)</f>
        <v>#N/A</v>
      </c>
      <c r="D27" s="57" t="e">
        <f>VLOOKUP($C$3,'BDD sinistres'!$A$3:$AC$1200,23)</f>
        <v>#N/A</v>
      </c>
      <c r="E27" s="45" t="e">
        <f>VLOOKUP($C$3,'BDD sinistres'!$A$3:$AC$1200,24)</f>
        <v>#N/A</v>
      </c>
      <c r="F27" s="45" t="e">
        <f>VLOOKUP($C$3,'BDD sinistres'!$A$3:$AC$1200,25)</f>
        <v>#N/A</v>
      </c>
      <c r="G27" s="45" t="e">
        <f>VLOOKUP($C$3,'BDD sinistres'!$A$3:$AC$1200,26)</f>
        <v>#N/A</v>
      </c>
      <c r="H27" s="45" t="e">
        <f>VLOOKUP($C$3,'BDD sinistres'!$A$3:$AC$1200,27)</f>
        <v>#N/A</v>
      </c>
      <c r="I27" s="45" t="e">
        <f>VLOOKUP($C$3,'BDD sinistres'!$A$3:$AC$1200,28)</f>
        <v>#N/A</v>
      </c>
      <c r="J27" s="59" t="e">
        <f>VLOOKUP($C$3,'BDD sinistres'!$A$3:$AC$1200,29)</f>
        <v>#N/A</v>
      </c>
      <c r="K27" s="49"/>
      <c r="L27" s="49"/>
      <c r="M27" s="49"/>
      <c r="N27" s="49"/>
      <c r="O27" s="49"/>
    </row>
    <row r="28" spans="1:15" x14ac:dyDescent="0.2">
      <c r="A28" s="47"/>
      <c r="B28" s="47"/>
      <c r="C28" s="47"/>
      <c r="D28" s="47"/>
      <c r="E28" s="47"/>
      <c r="F28" s="47"/>
      <c r="G28" s="47"/>
      <c r="H28" s="52"/>
      <c r="I28" s="47"/>
      <c r="J28" s="47"/>
      <c r="K28" s="47"/>
      <c r="L28" s="47"/>
      <c r="M28" s="47"/>
      <c r="N28" s="47"/>
      <c r="O28" s="47"/>
    </row>
    <row r="29" spans="1:15" x14ac:dyDescent="0.2">
      <c r="A29" s="47"/>
      <c r="B29" s="47"/>
      <c r="C29" s="47"/>
      <c r="D29" s="47"/>
      <c r="E29" s="47"/>
      <c r="F29" s="47"/>
      <c r="G29" s="47"/>
      <c r="H29" s="52"/>
      <c r="I29" s="47"/>
      <c r="J29" s="47"/>
      <c r="K29" s="47"/>
      <c r="L29" s="47"/>
      <c r="M29" s="47"/>
      <c r="N29" s="47"/>
      <c r="O29" s="47"/>
    </row>
    <row r="30" spans="1:15" x14ac:dyDescent="0.2">
      <c r="A30" s="47"/>
      <c r="B30" s="47"/>
      <c r="C30" s="47"/>
      <c r="D30" s="47"/>
      <c r="E30" s="47"/>
      <c r="F30" s="47"/>
      <c r="G30" s="47"/>
      <c r="H30" s="52"/>
      <c r="I30" s="47"/>
      <c r="J30" s="47"/>
      <c r="K30" s="47"/>
      <c r="L30" s="47"/>
      <c r="M30" s="47"/>
      <c r="N30" s="47"/>
      <c r="O30" s="47"/>
    </row>
    <row r="31" spans="1:15" x14ac:dyDescent="0.2">
      <c r="A31" s="47"/>
      <c r="B31" s="47"/>
      <c r="C31" s="47"/>
      <c r="D31" s="47"/>
      <c r="E31" s="47"/>
      <c r="F31" s="47"/>
      <c r="G31" s="47"/>
      <c r="H31" s="52"/>
      <c r="I31" s="47"/>
      <c r="J31" s="47"/>
      <c r="K31" s="47"/>
      <c r="L31" s="47"/>
      <c r="M31" s="47"/>
      <c r="N31" s="47"/>
      <c r="O31" s="47"/>
    </row>
    <row r="32" spans="1:15" x14ac:dyDescent="0.2">
      <c r="A32" s="47"/>
      <c r="B32" s="47"/>
      <c r="C32" s="47"/>
      <c r="D32" s="47"/>
      <c r="E32" s="47"/>
      <c r="F32" s="47"/>
      <c r="G32" s="47"/>
      <c r="H32" s="52"/>
      <c r="I32" s="47"/>
      <c r="J32" s="47"/>
      <c r="K32" s="47"/>
      <c r="L32" s="47"/>
      <c r="M32" s="47"/>
      <c r="N32" s="47"/>
      <c r="O32" s="47"/>
    </row>
    <row r="33" spans="1:15" x14ac:dyDescent="0.2">
      <c r="A33" s="47"/>
      <c r="B33" s="47"/>
      <c r="C33" s="47"/>
      <c r="D33" s="47"/>
      <c r="E33" s="47"/>
      <c r="F33" s="47"/>
      <c r="G33" s="47"/>
      <c r="H33" s="52"/>
      <c r="I33" s="47"/>
      <c r="J33" s="47"/>
      <c r="K33" s="47"/>
      <c r="L33" s="47"/>
      <c r="M33" s="47"/>
      <c r="N33" s="47"/>
      <c r="O33" s="47"/>
    </row>
    <row r="34" spans="1:15" x14ac:dyDescent="0.2">
      <c r="A34" s="47"/>
      <c r="B34" s="47"/>
      <c r="C34" s="47"/>
      <c r="D34" s="47"/>
      <c r="E34" s="47"/>
      <c r="F34" s="47"/>
      <c r="G34" s="47"/>
      <c r="H34" s="52"/>
      <c r="I34" s="47"/>
      <c r="J34" s="47"/>
      <c r="K34" s="47"/>
      <c r="L34" s="47"/>
      <c r="M34" s="47"/>
      <c r="N34" s="47"/>
      <c r="O34" s="47"/>
    </row>
    <row r="35" spans="1:15" x14ac:dyDescent="0.2">
      <c r="A35" s="47"/>
      <c r="B35" s="47"/>
      <c r="C35" s="47"/>
      <c r="D35" s="47"/>
      <c r="E35" s="47"/>
      <c r="F35" s="47"/>
      <c r="G35" s="47"/>
      <c r="H35" s="52"/>
      <c r="I35" s="47"/>
      <c r="J35" s="47"/>
      <c r="K35" s="47"/>
      <c r="L35" s="47"/>
      <c r="M35" s="47"/>
      <c r="N35" s="47"/>
      <c r="O35" s="47"/>
    </row>
    <row r="36" spans="1:15" x14ac:dyDescent="0.2">
      <c r="A36" s="47"/>
      <c r="B36" s="47"/>
      <c r="C36" s="47"/>
      <c r="D36" s="47"/>
      <c r="E36" s="47"/>
      <c r="F36" s="47"/>
      <c r="G36" s="47"/>
      <c r="H36" s="52"/>
      <c r="I36" s="47"/>
      <c r="J36" s="47"/>
      <c r="K36" s="47"/>
      <c r="L36" s="47"/>
      <c r="M36" s="47"/>
      <c r="N36" s="47"/>
      <c r="O36" s="47"/>
    </row>
    <row r="37" spans="1:15" x14ac:dyDescent="0.2">
      <c r="A37" s="47"/>
      <c r="B37" s="47"/>
      <c r="C37" s="47"/>
      <c r="D37" s="47"/>
      <c r="E37" s="47"/>
      <c r="F37" s="47"/>
      <c r="G37" s="47"/>
      <c r="H37" s="52"/>
      <c r="I37" s="47"/>
      <c r="J37" s="47"/>
      <c r="K37" s="47"/>
      <c r="L37" s="47"/>
      <c r="M37" s="47"/>
      <c r="N37" s="47"/>
      <c r="O37" s="47"/>
    </row>
    <row r="38" spans="1:15" x14ac:dyDescent="0.2">
      <c r="A38" s="47"/>
      <c r="B38" s="47"/>
      <c r="C38" s="47"/>
      <c r="D38" s="47"/>
      <c r="E38" s="47"/>
      <c r="F38" s="47"/>
      <c r="G38" s="47"/>
      <c r="H38" s="52"/>
      <c r="I38" s="47"/>
      <c r="J38" s="47"/>
      <c r="K38" s="47"/>
      <c r="L38" s="47"/>
      <c r="M38" s="47"/>
      <c r="N38" s="47"/>
      <c r="O38" s="47"/>
    </row>
    <row r="39" spans="1:15" x14ac:dyDescent="0.2">
      <c r="A39" s="47"/>
      <c r="B39" s="47"/>
      <c r="C39" s="47"/>
      <c r="D39" s="47"/>
      <c r="E39" s="47"/>
      <c r="F39" s="47"/>
      <c r="G39" s="47"/>
      <c r="H39" s="52"/>
      <c r="I39" s="47"/>
      <c r="J39" s="47"/>
      <c r="K39" s="47"/>
      <c r="L39" s="47"/>
      <c r="M39" s="47"/>
      <c r="N39" s="47"/>
      <c r="O39" s="47"/>
    </row>
    <row r="40" spans="1:15" x14ac:dyDescent="0.2">
      <c r="A40" s="47"/>
      <c r="B40" s="47"/>
      <c r="C40" s="47"/>
      <c r="D40" s="47"/>
      <c r="E40" s="47"/>
      <c r="F40" s="47"/>
      <c r="G40" s="47"/>
      <c r="H40" s="52"/>
      <c r="I40" s="47"/>
      <c r="J40" s="47"/>
      <c r="K40" s="47"/>
      <c r="L40" s="47"/>
      <c r="M40" s="47"/>
      <c r="N40" s="47"/>
      <c r="O40" s="47"/>
    </row>
    <row r="41" spans="1:15" x14ac:dyDescent="0.2">
      <c r="A41" s="47"/>
      <c r="B41" s="47"/>
      <c r="C41" s="47"/>
      <c r="D41" s="47"/>
      <c r="E41" s="47"/>
      <c r="F41" s="47"/>
      <c r="G41" s="47"/>
      <c r="H41" s="52"/>
      <c r="I41" s="47"/>
      <c r="J41" s="47"/>
      <c r="K41" s="47"/>
      <c r="L41" s="47"/>
      <c r="M41" s="47"/>
      <c r="N41" s="47"/>
      <c r="O41" s="47"/>
    </row>
    <row r="42" spans="1:15" x14ac:dyDescent="0.2">
      <c r="A42" s="47"/>
      <c r="B42" s="47"/>
      <c r="C42" s="47"/>
      <c r="D42" s="47"/>
      <c r="E42" s="47"/>
      <c r="F42" s="47"/>
      <c r="G42" s="47"/>
      <c r="H42" s="52"/>
      <c r="I42" s="47"/>
      <c r="J42" s="47"/>
      <c r="K42" s="47"/>
      <c r="L42" s="47"/>
      <c r="M42" s="47"/>
      <c r="N42" s="47"/>
      <c r="O42" s="47"/>
    </row>
    <row r="43" spans="1:15" x14ac:dyDescent="0.2">
      <c r="A43" s="47"/>
      <c r="B43" s="47"/>
      <c r="C43" s="47"/>
      <c r="D43" s="47"/>
      <c r="E43" s="47"/>
      <c r="F43" s="47"/>
      <c r="G43" s="47"/>
      <c r="H43" s="52"/>
      <c r="I43" s="47"/>
      <c r="J43" s="47"/>
      <c r="K43" s="47"/>
      <c r="L43" s="47"/>
      <c r="M43" s="47"/>
      <c r="N43" s="47"/>
      <c r="O43" s="47"/>
    </row>
    <row r="44" spans="1:15" x14ac:dyDescent="0.2">
      <c r="A44" s="47"/>
      <c r="B44" s="47"/>
      <c r="C44" s="47"/>
      <c r="D44" s="47"/>
      <c r="E44" s="47"/>
      <c r="F44" s="47"/>
      <c r="G44" s="47"/>
      <c r="H44" s="52"/>
      <c r="I44" s="47"/>
      <c r="J44" s="47"/>
      <c r="K44" s="47"/>
      <c r="L44" s="47"/>
      <c r="M44" s="47"/>
      <c r="N44" s="47"/>
      <c r="O44" s="47"/>
    </row>
    <row r="45" spans="1:15" x14ac:dyDescent="0.2">
      <c r="A45" s="47"/>
      <c r="B45" s="47"/>
      <c r="C45" s="47"/>
      <c r="D45" s="47"/>
      <c r="E45" s="47"/>
      <c r="F45" s="47"/>
      <c r="G45" s="47"/>
      <c r="H45" s="52"/>
      <c r="I45" s="47"/>
      <c r="J45" s="47"/>
      <c r="K45" s="47"/>
      <c r="L45" s="47"/>
      <c r="M45" s="47"/>
      <c r="N45" s="47"/>
      <c r="O45" s="47"/>
    </row>
    <row r="46" spans="1:15" x14ac:dyDescent="0.2">
      <c r="A46" s="47"/>
      <c r="B46" s="47"/>
      <c r="C46" s="47"/>
      <c r="D46" s="47"/>
      <c r="E46" s="47"/>
      <c r="F46" s="47"/>
      <c r="G46" s="47"/>
      <c r="H46" s="52"/>
      <c r="I46" s="47"/>
      <c r="J46" s="47"/>
      <c r="K46" s="47"/>
      <c r="L46" s="47"/>
      <c r="M46" s="47"/>
      <c r="N46" s="47"/>
      <c r="O46" s="47"/>
    </row>
    <row r="47" spans="1:15" x14ac:dyDescent="0.2">
      <c r="A47" s="47"/>
      <c r="B47" s="47"/>
      <c r="C47" s="47"/>
      <c r="D47" s="47"/>
      <c r="E47" s="47"/>
      <c r="F47" s="47"/>
      <c r="G47" s="47"/>
      <c r="H47" s="52"/>
      <c r="I47" s="47"/>
      <c r="J47" s="47"/>
      <c r="K47" s="47"/>
      <c r="L47" s="47"/>
      <c r="M47" s="47"/>
      <c r="N47" s="47"/>
      <c r="O47" s="47"/>
    </row>
    <row r="48" spans="1:15" x14ac:dyDescent="0.2">
      <c r="A48" s="47"/>
      <c r="B48" s="47"/>
      <c r="C48" s="47"/>
      <c r="D48" s="47"/>
      <c r="E48" s="47"/>
      <c r="F48" s="47"/>
      <c r="G48" s="47"/>
      <c r="H48" s="52"/>
      <c r="I48" s="47"/>
      <c r="J48" s="47"/>
      <c r="K48" s="47"/>
      <c r="L48" s="47"/>
      <c r="M48" s="47"/>
      <c r="N48" s="47"/>
      <c r="O48" s="47"/>
    </row>
    <row r="49" spans="1:15" x14ac:dyDescent="0.2">
      <c r="A49" s="47"/>
      <c r="B49" s="47"/>
      <c r="C49" s="47"/>
      <c r="D49" s="47"/>
      <c r="E49" s="47"/>
      <c r="F49" s="47"/>
      <c r="G49" s="47"/>
      <c r="H49" s="52"/>
      <c r="I49" s="47"/>
      <c r="J49" s="47"/>
      <c r="K49" s="47"/>
      <c r="L49" s="47"/>
      <c r="M49" s="47"/>
      <c r="N49" s="47"/>
      <c r="O49" s="47"/>
    </row>
    <row r="50" spans="1:15" x14ac:dyDescent="0.2">
      <c r="A50" s="47"/>
      <c r="B50" s="47"/>
      <c r="C50" s="47"/>
      <c r="D50" s="47"/>
      <c r="E50" s="47"/>
      <c r="F50" s="47"/>
      <c r="G50" s="47"/>
      <c r="H50" s="52"/>
      <c r="I50" s="47"/>
      <c r="J50" s="47"/>
      <c r="K50" s="47"/>
      <c r="L50" s="47"/>
      <c r="M50" s="47"/>
      <c r="N50" s="47"/>
      <c r="O50" s="47"/>
    </row>
    <row r="51" spans="1:15" x14ac:dyDescent="0.2">
      <c r="A51" s="47"/>
      <c r="B51" s="47"/>
      <c r="C51" s="47"/>
      <c r="D51" s="47"/>
      <c r="E51" s="47"/>
      <c r="F51" s="47"/>
      <c r="G51" s="47"/>
      <c r="H51" s="52"/>
      <c r="I51" s="47"/>
      <c r="J51" s="47"/>
      <c r="K51" s="47"/>
      <c r="L51" s="47"/>
      <c r="M51" s="47"/>
      <c r="N51" s="47"/>
      <c r="O51" s="47"/>
    </row>
    <row r="52" spans="1:15" x14ac:dyDescent="0.2">
      <c r="A52" s="47"/>
      <c r="B52" s="47"/>
      <c r="C52" s="47"/>
      <c r="D52" s="47"/>
      <c r="E52" s="47"/>
      <c r="F52" s="47"/>
      <c r="G52" s="47"/>
      <c r="H52" s="52"/>
      <c r="I52" s="47"/>
      <c r="J52" s="47"/>
      <c r="K52" s="47"/>
      <c r="L52" s="47"/>
      <c r="M52" s="47"/>
      <c r="N52" s="47"/>
      <c r="O52" s="47"/>
    </row>
    <row r="53" spans="1:15" x14ac:dyDescent="0.2">
      <c r="A53" s="47"/>
      <c r="B53" s="47"/>
      <c r="C53" s="47"/>
      <c r="D53" s="47"/>
      <c r="E53" s="47"/>
      <c r="F53" s="47"/>
      <c r="G53" s="47"/>
      <c r="H53" s="52"/>
      <c r="I53" s="47"/>
      <c r="J53" s="47"/>
      <c r="K53" s="47"/>
      <c r="L53" s="47"/>
      <c r="M53" s="47"/>
      <c r="N53" s="47"/>
      <c r="O53" s="47"/>
    </row>
    <row r="54" spans="1:15" x14ac:dyDescent="0.2">
      <c r="A54" s="47"/>
      <c r="B54" s="47"/>
      <c r="C54" s="47"/>
      <c r="D54" s="47"/>
      <c r="E54" s="47"/>
      <c r="F54" s="47"/>
      <c r="G54" s="47"/>
      <c r="H54" s="52"/>
      <c r="I54" s="47"/>
      <c r="J54" s="47"/>
      <c r="K54" s="47"/>
      <c r="L54" s="47"/>
      <c r="M54" s="47"/>
      <c r="N54" s="47"/>
      <c r="O54" s="47"/>
    </row>
    <row r="55" spans="1:15" x14ac:dyDescent="0.2">
      <c r="A55" s="47"/>
      <c r="B55" s="47"/>
      <c r="C55" s="47"/>
      <c r="D55" s="47"/>
      <c r="E55" s="47"/>
      <c r="F55" s="47"/>
      <c r="G55" s="47"/>
      <c r="H55" s="52"/>
      <c r="I55" s="47"/>
      <c r="J55" s="47"/>
      <c r="K55" s="47"/>
      <c r="L55" s="47"/>
      <c r="M55" s="47"/>
      <c r="N55" s="47"/>
      <c r="O55" s="47"/>
    </row>
    <row r="56" spans="1:15" x14ac:dyDescent="0.2">
      <c r="A56" s="47"/>
      <c r="B56" s="47"/>
      <c r="C56" s="47"/>
      <c r="D56" s="47"/>
      <c r="E56" s="47"/>
      <c r="F56" s="47"/>
      <c r="G56" s="47"/>
      <c r="H56" s="52"/>
      <c r="I56" s="47"/>
      <c r="J56" s="47"/>
      <c r="K56" s="47"/>
      <c r="L56" s="47"/>
      <c r="M56" s="47"/>
      <c r="N56" s="47"/>
      <c r="O56" s="47"/>
    </row>
    <row r="57" spans="1:15" x14ac:dyDescent="0.2">
      <c r="A57" s="47"/>
      <c r="B57" s="47"/>
      <c r="C57" s="47"/>
      <c r="D57" s="47"/>
      <c r="E57" s="47"/>
      <c r="F57" s="47"/>
      <c r="G57" s="47"/>
      <c r="H57" s="52"/>
      <c r="I57" s="47"/>
      <c r="J57" s="47"/>
      <c r="K57" s="47"/>
      <c r="L57" s="47"/>
      <c r="M57" s="47"/>
      <c r="N57" s="47"/>
      <c r="O57" s="47"/>
    </row>
    <row r="58" spans="1:15" x14ac:dyDescent="0.2">
      <c r="A58" s="47"/>
      <c r="B58" s="47"/>
      <c r="C58" s="47"/>
      <c r="D58" s="47"/>
      <c r="E58" s="47"/>
      <c r="F58" s="47"/>
      <c r="G58" s="47"/>
      <c r="H58" s="52"/>
      <c r="I58" s="47"/>
      <c r="J58" s="47"/>
      <c r="K58" s="47"/>
      <c r="L58" s="47"/>
      <c r="M58" s="47"/>
      <c r="N58" s="47"/>
      <c r="O58" s="47"/>
    </row>
  </sheetData>
  <mergeCells count="4">
    <mergeCell ref="D9:H9"/>
    <mergeCell ref="C1:E1"/>
    <mergeCell ref="F1:J1"/>
    <mergeCell ref="C17:J1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autoPict="0" r:id="rId5">
            <anchor moveWithCells="1">
              <from>
                <xdr:col>8</xdr:col>
                <xdr:colOff>66675</xdr:colOff>
                <xdr:row>29</xdr:row>
                <xdr:rowOff>38100</xdr:rowOff>
              </from>
              <to>
                <xdr:col>10</xdr:col>
                <xdr:colOff>9525</xdr:colOff>
                <xdr:row>32</xdr:row>
                <xdr:rowOff>66675</xdr:rowOff>
              </to>
            </anchor>
          </controlPr>
        </control>
      </mc:Choice>
      <mc:Fallback>
        <control shapeId="2050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69AF08A-583F-44D7-BCF9-B0172D01E0E6}">
          <x14:formula1>
            <xm:f>'BDD sinistres'!$A$3:$A$1500</xm:f>
          </x14:formula1>
          <xm:sqref>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 sinistres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Gerkens</dc:creator>
  <cp:lastModifiedBy>JCB40</cp:lastModifiedBy>
  <dcterms:created xsi:type="dcterms:W3CDTF">2010-10-13T20:11:53Z</dcterms:created>
  <dcterms:modified xsi:type="dcterms:W3CDTF">2021-03-25T10:46:03Z</dcterms:modified>
</cp:coreProperties>
</file>