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ocuments\Formules\"/>
    </mc:Choice>
  </mc:AlternateContent>
  <xr:revisionPtr revIDLastSave="0" documentId="13_ncr:1_{A9A1D99E-B2BE-4995-8B2C-51E0CC707113}" xr6:coauthVersionLast="45" xr6:coauthVersionMax="45" xr10:uidLastSave="{00000000-0000-0000-0000-000000000000}"/>
  <bookViews>
    <workbookView xWindow="-120" yWindow="-120" windowWidth="19440" windowHeight="15000" activeTab="2" xr2:uid="{54C77266-BFC0-47EF-BC39-F4C3BDA51665}"/>
  </bookViews>
  <sheets>
    <sheet name="BDD" sheetId="1" r:id="rId1"/>
    <sheet name="Modele" sheetId="2" r:id="rId2"/>
    <sheet name="Durand" sheetId="1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1" l="1"/>
  <c r="E13" i="11"/>
  <c r="H10" i="11"/>
  <c r="F10" i="11"/>
  <c r="D10" i="11"/>
  <c r="H7" i="11"/>
  <c r="F7" i="11"/>
  <c r="D7" i="11"/>
  <c r="H4" i="11"/>
  <c r="F4" i="11"/>
  <c r="D4" i="11"/>
  <c r="D2" i="11"/>
  <c r="G13" i="2"/>
  <c r="E13" i="2"/>
  <c r="H10" i="2"/>
  <c r="F10" i="2"/>
  <c r="D10" i="2"/>
  <c r="H7" i="2"/>
  <c r="F7" i="2"/>
  <c r="D7" i="2"/>
  <c r="H4" i="2"/>
  <c r="F4" i="2"/>
  <c r="D4" i="2"/>
  <c r="M4" i="1" l="1"/>
  <c r="M5" i="1"/>
  <c r="M6" i="1"/>
  <c r="M7" i="1"/>
  <c r="M8" i="1"/>
  <c r="M9" i="1"/>
  <c r="M3" i="1"/>
  <c r="L4" i="1"/>
  <c r="L5" i="1"/>
  <c r="L6" i="1"/>
  <c r="L7" i="1"/>
  <c r="L8" i="1"/>
  <c r="L9" i="1"/>
  <c r="L3" i="1"/>
  <c r="D2" i="2" l="1"/>
</calcChain>
</file>

<file path=xl/sharedStrings.xml><?xml version="1.0" encoding="utf-8"?>
<sst xmlns="http://schemas.openxmlformats.org/spreadsheetml/2006/main" count="38" uniqueCount="19">
  <si>
    <t>MATH</t>
  </si>
  <si>
    <t>FRANCAIS</t>
  </si>
  <si>
    <t>GEO</t>
  </si>
  <si>
    <t>HISTOIRE</t>
  </si>
  <si>
    <t>DATE</t>
  </si>
  <si>
    <t>SCIENCES</t>
  </si>
  <si>
    <t>DESSIN</t>
  </si>
  <si>
    <t>DISSERTATION</t>
  </si>
  <si>
    <t>SPORT</t>
  </si>
  <si>
    <t>Total</t>
  </si>
  <si>
    <t>Moyenne</t>
  </si>
  <si>
    <t>Date</t>
  </si>
  <si>
    <t>Français</t>
  </si>
  <si>
    <t>TOTAL</t>
  </si>
  <si>
    <t>MOYENNE</t>
  </si>
  <si>
    <t>Noms</t>
  </si>
  <si>
    <t>Prénoms</t>
  </si>
  <si>
    <t>Durand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</si>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</sst>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/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0" xfId="0" applyNumberFormat="1"/>
    <xf numFmtId="0" fontId="2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NumberFormat="1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0" applyNumberFormat="1" applyFont="1" applyFill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14" fontId="0" fillId="0" borderId="6" xfId="0" applyNumberFormat="1" applyBorder="1"/>
    <xf numFmtId="0" fontId="0" fillId="0" borderId="5" xfId="0" applyFill="1" applyBorder="1"/>
    <xf numFmtId="164" fontId="0" fillId="0" borderId="0" xfId="0" applyNumberFormat="1"/>
    <xf numFmtId="164" fontId="0" fillId="2" borderId="12" xfId="0" applyNumberFormat="1" applyFill="1" applyBorder="1"/>
    <xf numFmtId="0" fontId="0" fillId="0" borderId="6" xfId="0" applyFill="1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7" fillId="5" borderId="2" xfId="0" applyFont="1" applyFill="1" applyBorder="1"/>
    <xf numFmtId="164" fontId="7" fillId="5" borderId="4" xfId="0" applyNumberFormat="1" applyFont="1" applyFill="1" applyBorder="1"/>
    <xf numFmtId="0" fontId="7" fillId="5" borderId="5" xfId="0" applyFont="1" applyFill="1" applyBorder="1"/>
    <xf numFmtId="164" fontId="7" fillId="5" borderId="7" xfId="0" applyNumberFormat="1" applyFont="1" applyFill="1" applyBorder="1"/>
    <xf numFmtId="0" fontId="7" fillId="5" borderId="13" xfId="0" applyFont="1" applyFill="1" applyBorder="1"/>
    <xf numFmtId="164" fontId="7" fillId="5" borderId="15" xfId="0" applyNumberFormat="1" applyFont="1" applyFill="1" applyBorder="1"/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47625</xdr:rowOff>
        </xdr:from>
        <xdr:to>
          <xdr:col>9</xdr:col>
          <xdr:colOff>590550</xdr:colOff>
          <xdr:row>0</xdr:row>
          <xdr:rowOff>457200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7AAA-6810-452A-965B-ED5D7A094DA9}">
  <sheetPr codeName="Feuil1"/>
  <dimension ref="A1:M16"/>
  <sheetViews>
    <sheetView workbookViewId="0">
      <selection activeCell="D4" sqref="D4"/>
    </sheetView>
  </sheetViews>
  <sheetFormatPr baseColWidth="10" defaultRowHeight="15" x14ac:dyDescent="0.25"/>
  <cols>
    <col min="9" max="9" width="14.140625" customWidth="1"/>
    <col min="13" max="13" width="11.42578125" style="25"/>
  </cols>
  <sheetData>
    <row r="1" spans="1:13" ht="43.5" customHeight="1" thickBot="1" x14ac:dyDescent="0.3"/>
    <row r="2" spans="1:13" ht="15.75" thickBot="1" x14ac:dyDescent="0.3">
      <c r="A2" s="16" t="s">
        <v>15</v>
      </c>
      <c r="B2" s="17" t="s">
        <v>16</v>
      </c>
      <c r="C2" s="17" t="s">
        <v>4</v>
      </c>
      <c r="D2" s="18" t="s">
        <v>0</v>
      </c>
      <c r="E2" s="18" t="s">
        <v>1</v>
      </c>
      <c r="F2" s="18" t="s">
        <v>2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3</v>
      </c>
      <c r="L2" s="18" t="s">
        <v>9</v>
      </c>
      <c r="M2" s="26" t="s">
        <v>10</v>
      </c>
    </row>
    <row r="3" spans="1:13" x14ac:dyDescent="0.25">
      <c r="A3" s="20" t="s">
        <v>17</v>
      </c>
      <c r="B3" s="22" t="s">
        <v>18</v>
      </c>
      <c r="C3" s="21">
        <v>44063</v>
      </c>
      <c r="D3" s="22">
        <v>18</v>
      </c>
      <c r="E3" s="22"/>
      <c r="F3" s="22"/>
      <c r="G3" s="22"/>
      <c r="H3" s="22"/>
      <c r="I3" s="22"/>
      <c r="J3" s="22"/>
      <c r="K3" s="30"/>
      <c r="L3" s="33">
        <f>IF(A3="","",SUM(D3:K3))</f>
        <v>18</v>
      </c>
      <c r="M3" s="34">
        <f>IF(A3="","",AVERAGE(D3:K3))</f>
        <v>18</v>
      </c>
    </row>
    <row r="4" spans="1:13" x14ac:dyDescent="0.25">
      <c r="A4" s="1"/>
      <c r="B4" s="2"/>
      <c r="C4" s="23"/>
      <c r="D4" s="2"/>
      <c r="E4" s="2"/>
      <c r="F4" s="2"/>
      <c r="G4" s="2"/>
      <c r="H4" s="2"/>
      <c r="I4" s="2"/>
      <c r="J4" s="2"/>
      <c r="K4" s="31"/>
      <c r="L4" s="35" t="str">
        <f t="shared" ref="L4:L9" si="0">IF(A4="","",SUM(D4:K4))</f>
        <v/>
      </c>
      <c r="M4" s="36" t="str">
        <f t="shared" ref="M4:M9" si="1">IF(A4="","",AVERAGE(D4:K4))</f>
        <v/>
      </c>
    </row>
    <row r="5" spans="1:13" x14ac:dyDescent="0.25">
      <c r="A5" s="1"/>
      <c r="B5" s="2"/>
      <c r="C5" s="23"/>
      <c r="D5" s="2"/>
      <c r="E5" s="2"/>
      <c r="F5" s="2"/>
      <c r="G5" s="2"/>
      <c r="H5" s="2"/>
      <c r="I5" s="2"/>
      <c r="J5" s="2"/>
      <c r="K5" s="31"/>
      <c r="L5" s="35" t="str">
        <f t="shared" si="0"/>
        <v/>
      </c>
      <c r="M5" s="36" t="str">
        <f t="shared" si="1"/>
        <v/>
      </c>
    </row>
    <row r="6" spans="1:13" x14ac:dyDescent="0.25">
      <c r="A6" s="24"/>
      <c r="B6" s="27"/>
      <c r="C6" s="23"/>
      <c r="D6" s="2"/>
      <c r="E6" s="2"/>
      <c r="F6" s="2"/>
      <c r="G6" s="2"/>
      <c r="H6" s="2"/>
      <c r="I6" s="2"/>
      <c r="J6" s="2"/>
      <c r="K6" s="31"/>
      <c r="L6" s="35" t="str">
        <f t="shared" si="0"/>
        <v/>
      </c>
      <c r="M6" s="36" t="str">
        <f t="shared" si="1"/>
        <v/>
      </c>
    </row>
    <row r="7" spans="1:13" x14ac:dyDescent="0.25">
      <c r="A7" s="24"/>
      <c r="B7" s="27"/>
      <c r="C7" s="23"/>
      <c r="D7" s="2"/>
      <c r="E7" s="2"/>
      <c r="F7" s="2"/>
      <c r="G7" s="2"/>
      <c r="H7" s="2"/>
      <c r="I7" s="2"/>
      <c r="J7" s="2"/>
      <c r="K7" s="31"/>
      <c r="L7" s="35" t="str">
        <f t="shared" si="0"/>
        <v/>
      </c>
      <c r="M7" s="36" t="str">
        <f t="shared" si="1"/>
        <v/>
      </c>
    </row>
    <row r="8" spans="1:13" x14ac:dyDescent="0.25">
      <c r="A8" s="24"/>
      <c r="B8" s="27"/>
      <c r="C8" s="23"/>
      <c r="D8" s="2"/>
      <c r="E8" s="2"/>
      <c r="F8" s="2"/>
      <c r="G8" s="2"/>
      <c r="H8" s="2"/>
      <c r="I8" s="2"/>
      <c r="J8" s="2"/>
      <c r="K8" s="31"/>
      <c r="L8" s="35" t="str">
        <f t="shared" si="0"/>
        <v/>
      </c>
      <c r="M8" s="36" t="str">
        <f t="shared" si="1"/>
        <v/>
      </c>
    </row>
    <row r="9" spans="1:13" x14ac:dyDescent="0.25">
      <c r="A9" s="24"/>
      <c r="B9" s="27"/>
      <c r="C9" s="23"/>
      <c r="D9" s="2"/>
      <c r="E9" s="2"/>
      <c r="F9" s="2"/>
      <c r="G9" s="2"/>
      <c r="H9" s="2"/>
      <c r="I9" s="2"/>
      <c r="J9" s="2"/>
      <c r="K9" s="31"/>
      <c r="L9" s="35" t="str">
        <f t="shared" si="0"/>
        <v/>
      </c>
      <c r="M9" s="36" t="str">
        <f t="shared" si="1"/>
        <v/>
      </c>
    </row>
    <row r="10" spans="1:13" x14ac:dyDescent="0.25">
      <c r="A10" s="24"/>
      <c r="B10" s="27"/>
      <c r="C10" s="2"/>
      <c r="D10" s="2"/>
      <c r="E10" s="2"/>
      <c r="F10" s="2"/>
      <c r="G10" s="2"/>
      <c r="H10" s="2"/>
      <c r="I10" s="2"/>
      <c r="J10" s="2"/>
      <c r="K10" s="31"/>
      <c r="L10" s="35"/>
      <c r="M10" s="36"/>
    </row>
    <row r="11" spans="1:13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31"/>
      <c r="L11" s="35"/>
      <c r="M11" s="36"/>
    </row>
    <row r="12" spans="1:13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31"/>
      <c r="L12" s="35"/>
      <c r="M12" s="36"/>
    </row>
    <row r="13" spans="1:13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31"/>
      <c r="L13" s="35"/>
      <c r="M13" s="36"/>
    </row>
    <row r="14" spans="1:13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31"/>
      <c r="L14" s="35"/>
      <c r="M14" s="36"/>
    </row>
    <row r="15" spans="1:13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31"/>
      <c r="L15" s="35"/>
      <c r="M15" s="36"/>
    </row>
    <row r="16" spans="1:13" x14ac:dyDescent="0.25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32"/>
      <c r="L16" s="37"/>
      <c r="M16" s="3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342900</xdr:colOff>
                <xdr:row>0</xdr:row>
                <xdr:rowOff>47625</xdr:rowOff>
              </from>
              <to>
                <xdr:col>9</xdr:col>
                <xdr:colOff>590550</xdr:colOff>
                <xdr:row>0</xdr:row>
                <xdr:rowOff>457200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C688D-60EC-4958-9552-6CE1D5D84250}">
  <sheetPr codeName="Feuil2">
    <tabColor rgb="FFFFC000"/>
  </sheetPr>
  <dimension ref="A1:K30"/>
  <sheetViews>
    <sheetView showGridLines="0" workbookViewId="0">
      <selection activeCell="G19" sqref="G19"/>
    </sheetView>
  </sheetViews>
  <sheetFormatPr baseColWidth="10" defaultRowHeight="15" x14ac:dyDescent="0.25"/>
  <cols>
    <col min="4" max="5" width="20.7109375" customWidth="1"/>
    <col min="6" max="8" width="20.7109375" style="3" customWidth="1"/>
    <col min="9" max="9" width="20.7109375" customWidth="1"/>
  </cols>
  <sheetData>
    <row r="1" spans="1:11" ht="33.75" x14ac:dyDescent="0.5">
      <c r="A1" s="7"/>
      <c r="B1" s="7"/>
      <c r="C1" s="7"/>
      <c r="D1" s="39"/>
      <c r="E1" s="39"/>
      <c r="F1" s="39"/>
      <c r="G1" s="39"/>
      <c r="H1" s="39"/>
      <c r="I1" s="7"/>
      <c r="J1" s="7"/>
      <c r="K1" s="7"/>
    </row>
    <row r="2" spans="1:11" ht="28.5" x14ac:dyDescent="0.25">
      <c r="A2" s="7"/>
      <c r="B2" s="7"/>
      <c r="C2" s="7"/>
      <c r="D2" s="13" t="str">
        <f>BDD!A2</f>
        <v>Noms</v>
      </c>
      <c r="E2" s="9"/>
      <c r="F2" s="10"/>
      <c r="G2" s="10"/>
      <c r="H2" s="10"/>
      <c r="I2" s="9"/>
      <c r="J2" s="9"/>
      <c r="K2" s="9"/>
    </row>
    <row r="3" spans="1:11" ht="24" thickBot="1" x14ac:dyDescent="0.3">
      <c r="A3" s="7"/>
      <c r="B3" s="7"/>
      <c r="C3" s="7"/>
      <c r="D3" s="11" t="s">
        <v>11</v>
      </c>
      <c r="E3" s="9"/>
      <c r="F3" s="12" t="s">
        <v>0</v>
      </c>
      <c r="G3" s="12"/>
      <c r="H3" s="12" t="s">
        <v>12</v>
      </c>
      <c r="I3" s="9"/>
      <c r="J3" s="9"/>
      <c r="K3" s="9"/>
    </row>
    <row r="4" spans="1:11" ht="39.950000000000003" customHeight="1" thickBot="1" x14ac:dyDescent="0.4">
      <c r="A4" s="7"/>
      <c r="B4" s="7"/>
      <c r="C4" s="7"/>
      <c r="D4" s="5" t="str">
        <f>IFERROR(VLOOKUP($D$1,BDD!$A$3:$M$100,3,0),"")</f>
        <v/>
      </c>
      <c r="E4" s="14"/>
      <c r="F4" s="6" t="str">
        <f>IFERROR(VLOOKUP($D$1,BDD!$A$3:$M$100,3,0),"")</f>
        <v/>
      </c>
      <c r="G4" s="15"/>
      <c r="H4" s="6" t="str">
        <f>IFERROR(VLOOKUP($D$1,BDD!$A$3:$M$100,4,0),"")</f>
        <v/>
      </c>
      <c r="I4" s="7"/>
      <c r="J4" s="7"/>
      <c r="K4" s="7"/>
    </row>
    <row r="5" spans="1:11" x14ac:dyDescent="0.25">
      <c r="A5" s="7"/>
      <c r="B5" s="7"/>
      <c r="C5" s="7"/>
      <c r="D5" s="9"/>
      <c r="E5" s="9"/>
      <c r="F5" s="10"/>
      <c r="G5" s="10"/>
      <c r="H5" s="10"/>
      <c r="I5" s="9"/>
      <c r="J5" s="9"/>
      <c r="K5" s="9"/>
    </row>
    <row r="6" spans="1:11" s="4" customFormat="1" ht="26.25" customHeight="1" thickBot="1" x14ac:dyDescent="0.3">
      <c r="A6" s="8"/>
      <c r="B6" s="8"/>
      <c r="C6" s="8"/>
      <c r="D6" s="11" t="s">
        <v>2</v>
      </c>
      <c r="E6" s="11"/>
      <c r="F6" s="12" t="s">
        <v>5</v>
      </c>
      <c r="G6" s="12"/>
      <c r="H6" s="12" t="s">
        <v>6</v>
      </c>
      <c r="I6" s="11"/>
      <c r="J6" s="11"/>
      <c r="K6" s="11"/>
    </row>
    <row r="7" spans="1:11" ht="39.950000000000003" customHeight="1" thickBot="1" x14ac:dyDescent="0.4">
      <c r="A7" s="7"/>
      <c r="B7" s="7"/>
      <c r="C7" s="7"/>
      <c r="D7" s="6" t="str">
        <f>IFERROR(VLOOKUP($D$1,BDD!$A$3:$M$100,5,0),"")</f>
        <v/>
      </c>
      <c r="E7" s="14"/>
      <c r="F7" s="6" t="str">
        <f>IFERROR(VLOOKUP($D$1,BDD!$A$3:$M$100,6,0),"")</f>
        <v/>
      </c>
      <c r="G7" s="15"/>
      <c r="H7" s="6" t="str">
        <f>IFERROR(VLOOKUP($D$1,BDD!$A$3:$M$100,7,0),"")</f>
        <v/>
      </c>
      <c r="I7" s="7"/>
      <c r="J7" s="7"/>
      <c r="K7" s="7"/>
    </row>
    <row r="8" spans="1:11" x14ac:dyDescent="0.25">
      <c r="A8" s="7"/>
      <c r="B8" s="7"/>
      <c r="C8" s="7"/>
      <c r="D8" s="9"/>
      <c r="E8" s="9"/>
      <c r="F8" s="10"/>
      <c r="G8" s="10"/>
      <c r="H8" s="10"/>
      <c r="I8" s="9"/>
      <c r="J8" s="9"/>
      <c r="K8" s="9"/>
    </row>
    <row r="9" spans="1:11" s="4" customFormat="1" ht="24" thickBot="1" x14ac:dyDescent="0.3">
      <c r="A9" s="8"/>
      <c r="B9" s="8"/>
      <c r="C9" s="8"/>
      <c r="D9" s="11" t="s">
        <v>7</v>
      </c>
      <c r="E9" s="11"/>
      <c r="F9" s="12" t="s">
        <v>8</v>
      </c>
      <c r="G9" s="12"/>
      <c r="H9" s="12" t="s">
        <v>3</v>
      </c>
      <c r="I9" s="11"/>
      <c r="J9" s="11"/>
      <c r="K9" s="11"/>
    </row>
    <row r="10" spans="1:11" ht="39.950000000000003" customHeight="1" thickBot="1" x14ac:dyDescent="0.4">
      <c r="A10" s="7"/>
      <c r="B10" s="7"/>
      <c r="C10" s="7"/>
      <c r="D10" s="6" t="str">
        <f>IFERROR(VLOOKUP($D$1,BDD!$A$3:$M$100,8,0),"")</f>
        <v/>
      </c>
      <c r="E10" s="14"/>
      <c r="F10" s="6" t="str">
        <f>IFERROR(VLOOKUP($D$1,BDD!$A$3:$M$100,9,0),"")</f>
        <v/>
      </c>
      <c r="G10" s="15"/>
      <c r="H10" s="6" t="str">
        <f>IFERROR(VLOOKUP($D$1,BDD!$A$3:$M$100,10,0),"")</f>
        <v/>
      </c>
      <c r="I10" s="7"/>
      <c r="J10" s="7"/>
      <c r="K10" s="7"/>
    </row>
    <row r="11" spans="1:11" x14ac:dyDescent="0.25">
      <c r="A11" s="7"/>
      <c r="B11" s="7"/>
      <c r="C11" s="7"/>
      <c r="D11" s="9"/>
      <c r="E11" s="9"/>
      <c r="F11" s="10"/>
      <c r="G11" s="10"/>
      <c r="H11" s="10"/>
      <c r="I11" s="9"/>
      <c r="J11" s="9"/>
      <c r="K11" s="9"/>
    </row>
    <row r="12" spans="1:11" ht="24" thickBot="1" x14ac:dyDescent="0.3">
      <c r="A12" s="7"/>
      <c r="B12" s="7"/>
      <c r="C12" s="7"/>
      <c r="D12" s="9"/>
      <c r="E12" s="11" t="s">
        <v>13</v>
      </c>
      <c r="F12" s="10"/>
      <c r="G12" s="12" t="s">
        <v>14</v>
      </c>
      <c r="H12" s="10"/>
      <c r="I12" s="9"/>
      <c r="J12" s="9"/>
      <c r="K12" s="9"/>
    </row>
    <row r="13" spans="1:11" ht="24" thickBot="1" x14ac:dyDescent="0.3">
      <c r="A13" s="7"/>
      <c r="B13" s="7"/>
      <c r="C13" s="7"/>
      <c r="D13" s="7"/>
      <c r="E13" s="6" t="str">
        <f>IFERROR(VLOOKUP($D$1,BDD!$A$3:$M$100,11,0),"")</f>
        <v/>
      </c>
      <c r="G13" s="6" t="str">
        <f>IFERROR(VLOOKUP($D$1,BDD!$A$3:$M$100,12,0),"")</f>
        <v/>
      </c>
      <c r="I13" s="7"/>
      <c r="J13" s="7"/>
      <c r="K13" s="7"/>
    </row>
    <row r="14" spans="1:11" x14ac:dyDescent="0.25">
      <c r="A14" s="7"/>
      <c r="B14" s="7"/>
      <c r="C14" s="7"/>
      <c r="D14" s="9"/>
      <c r="E14" s="9"/>
      <c r="F14" s="10"/>
      <c r="G14" s="10"/>
      <c r="H14" s="10"/>
      <c r="I14" s="9"/>
      <c r="J14" s="9"/>
      <c r="K14" s="9"/>
    </row>
    <row r="15" spans="1:11" x14ac:dyDescent="0.25">
      <c r="A15" s="7"/>
      <c r="B15" s="7"/>
      <c r="C15" s="7"/>
      <c r="D15" s="9"/>
      <c r="E15" s="9"/>
      <c r="F15" s="10"/>
      <c r="G15" s="10"/>
      <c r="H15" s="10"/>
      <c r="I15" s="9"/>
      <c r="J15" s="9"/>
      <c r="K15" s="9"/>
    </row>
    <row r="16" spans="1:11" x14ac:dyDescent="0.25">
      <c r="A16" s="7"/>
      <c r="B16" s="7"/>
      <c r="C16" s="7"/>
      <c r="D16" s="9"/>
      <c r="E16" s="9"/>
      <c r="F16" s="10"/>
      <c r="G16" s="10"/>
      <c r="H16" s="10"/>
      <c r="I16" s="9"/>
      <c r="J16" s="9"/>
      <c r="K16" s="9"/>
    </row>
    <row r="17" spans="1:11" x14ac:dyDescent="0.25">
      <c r="A17" s="7"/>
      <c r="B17" s="7"/>
      <c r="C17" s="7"/>
      <c r="D17" s="9"/>
      <c r="E17" s="9"/>
      <c r="F17" s="10"/>
      <c r="G17" s="10"/>
      <c r="H17" s="10"/>
      <c r="I17" s="9"/>
      <c r="J17" s="9"/>
      <c r="K17" s="9"/>
    </row>
    <row r="18" spans="1:11" x14ac:dyDescent="0.25">
      <c r="A18" s="7"/>
      <c r="B18" s="7"/>
      <c r="C18" s="7"/>
      <c r="D18" s="9"/>
      <c r="E18" s="9"/>
      <c r="F18" s="10"/>
      <c r="G18" s="10"/>
      <c r="H18" s="10"/>
      <c r="I18" s="9"/>
      <c r="J18" s="9"/>
      <c r="K18" s="9"/>
    </row>
    <row r="19" spans="1:11" x14ac:dyDescent="0.25">
      <c r="A19" s="7"/>
      <c r="B19" s="7"/>
      <c r="C19" s="7"/>
      <c r="D19" s="9"/>
      <c r="E19" s="9"/>
      <c r="F19" s="10"/>
      <c r="G19" s="10"/>
      <c r="H19" s="10"/>
      <c r="I19" s="9"/>
      <c r="J19" s="9"/>
      <c r="K19" s="9"/>
    </row>
    <row r="20" spans="1:11" x14ac:dyDescent="0.25">
      <c r="A20" s="7"/>
      <c r="B20" s="7"/>
      <c r="C20" s="7"/>
      <c r="D20" s="9"/>
      <c r="E20" s="9"/>
      <c r="F20" s="10"/>
      <c r="G20" s="10"/>
      <c r="H20" s="10"/>
      <c r="I20" s="9"/>
      <c r="J20" s="9"/>
      <c r="K20" s="9"/>
    </row>
    <row r="21" spans="1:11" x14ac:dyDescent="0.25">
      <c r="A21" s="7"/>
      <c r="B21" s="7"/>
      <c r="C21" s="7"/>
      <c r="D21" s="9"/>
      <c r="E21" s="9"/>
      <c r="F21" s="10"/>
      <c r="G21" s="10"/>
      <c r="H21" s="10"/>
      <c r="I21" s="9"/>
      <c r="J21" s="9"/>
      <c r="K21" s="9"/>
    </row>
    <row r="22" spans="1:11" x14ac:dyDescent="0.25">
      <c r="A22" s="7"/>
      <c r="B22" s="7"/>
      <c r="C22" s="7"/>
      <c r="D22" s="9"/>
      <c r="E22" s="9"/>
      <c r="F22" s="10"/>
      <c r="G22" s="10"/>
      <c r="H22" s="10"/>
      <c r="I22" s="9"/>
      <c r="J22" s="9"/>
      <c r="K22" s="9"/>
    </row>
    <row r="23" spans="1:11" x14ac:dyDescent="0.25">
      <c r="A23" s="7"/>
      <c r="B23" s="7"/>
      <c r="C23" s="7"/>
      <c r="D23" s="9"/>
      <c r="E23" s="9"/>
      <c r="F23" s="10"/>
      <c r="G23" s="10"/>
      <c r="H23" s="10"/>
      <c r="I23" s="9"/>
      <c r="J23" s="9"/>
      <c r="K23" s="9"/>
    </row>
    <row r="24" spans="1:11" x14ac:dyDescent="0.25">
      <c r="A24" s="7"/>
      <c r="B24" s="7"/>
      <c r="C24" s="7"/>
      <c r="D24" s="9"/>
      <c r="E24" s="9"/>
      <c r="F24" s="10"/>
      <c r="G24" s="10"/>
      <c r="H24" s="10"/>
      <c r="I24" s="9"/>
      <c r="J24" s="9"/>
      <c r="K24" s="9"/>
    </row>
    <row r="25" spans="1:11" x14ac:dyDescent="0.25">
      <c r="A25" s="7"/>
      <c r="B25" s="7"/>
      <c r="C25" s="7"/>
      <c r="D25" s="9"/>
      <c r="E25" s="9"/>
      <c r="F25" s="10"/>
      <c r="G25" s="10"/>
      <c r="H25" s="10"/>
      <c r="I25" s="9"/>
      <c r="J25" s="9"/>
      <c r="K25" s="9"/>
    </row>
    <row r="26" spans="1:11" x14ac:dyDescent="0.25">
      <c r="A26" s="7"/>
      <c r="B26" s="7"/>
      <c r="C26" s="7"/>
      <c r="D26" s="9"/>
      <c r="E26" s="9"/>
      <c r="F26" s="10"/>
      <c r="G26" s="10"/>
      <c r="H26" s="10"/>
      <c r="I26" s="9"/>
      <c r="J26" s="9"/>
      <c r="K26" s="9"/>
    </row>
    <row r="27" spans="1:11" x14ac:dyDescent="0.25">
      <c r="A27" s="7"/>
      <c r="B27" s="7"/>
      <c r="C27" s="7"/>
      <c r="D27" s="9"/>
      <c r="E27" s="9"/>
      <c r="F27" s="10"/>
      <c r="G27" s="10"/>
      <c r="H27" s="10"/>
      <c r="I27" s="9"/>
      <c r="J27" s="9"/>
      <c r="K27" s="9"/>
    </row>
    <row r="28" spans="1:11" x14ac:dyDescent="0.25">
      <c r="A28" s="7"/>
      <c r="B28" s="7"/>
      <c r="C28" s="7"/>
      <c r="D28" s="9"/>
      <c r="E28" s="9"/>
      <c r="F28" s="10"/>
      <c r="G28" s="10"/>
      <c r="H28" s="10"/>
      <c r="I28" s="9"/>
      <c r="J28" s="9"/>
      <c r="K28" s="9"/>
    </row>
    <row r="29" spans="1:11" x14ac:dyDescent="0.25">
      <c r="A29" s="7"/>
      <c r="B29" s="7"/>
      <c r="C29" s="7"/>
      <c r="D29" s="9"/>
      <c r="E29" s="9"/>
      <c r="F29" s="10"/>
      <c r="G29" s="10"/>
      <c r="H29" s="10"/>
      <c r="I29" s="9"/>
      <c r="J29" s="9"/>
      <c r="K29" s="9"/>
    </row>
    <row r="30" spans="1:11" x14ac:dyDescent="0.25">
      <c r="A30" s="7"/>
      <c r="B30" s="7"/>
      <c r="C30" s="7"/>
      <c r="D30" s="9"/>
      <c r="E30" s="9"/>
      <c r="F30" s="10"/>
      <c r="G30" s="10"/>
      <c r="H30" s="10"/>
      <c r="I30" s="9"/>
      <c r="J30" s="9"/>
      <c r="K30" s="9"/>
    </row>
  </sheetData>
  <mergeCells count="1">
    <mergeCell ref="D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6AC81-DB67-45D7-A56F-73A818A6FAA3}">
  <sheetPr codeName="Feuil3">
    <tabColor rgb="FFFFC000"/>
  </sheetPr>
  <dimension ref="A1:K30"/>
  <sheetViews>
    <sheetView showGridLines="0" tabSelected="1" workbookViewId="0">
      <selection activeCell="G18" sqref="G18"/>
    </sheetView>
  </sheetViews>
  <sheetFormatPr baseColWidth="10" defaultRowHeight="15" x14ac:dyDescent="0.25"/>
  <cols>
    <col min="4" max="5" width="20.7109375" customWidth="1"/>
    <col min="6" max="8" width="20.7109375" style="3" customWidth="1"/>
    <col min="9" max="9" width="20.7109375" customWidth="1"/>
  </cols>
  <sheetData>
    <row r="1" spans="1:11" ht="33.75" x14ac:dyDescent="0.5">
      <c r="A1" s="7"/>
      <c r="B1" s="7"/>
      <c r="C1" s="7"/>
      <c r="D1" s="39" t="s">
        <v>17</v>
      </c>
      <c r="E1" s="39"/>
      <c r="F1" s="39"/>
      <c r="G1" s="39"/>
      <c r="H1" s="39"/>
      <c r="I1" s="7"/>
      <c r="J1" s="7"/>
      <c r="K1" s="7"/>
    </row>
    <row r="2" spans="1:11" ht="28.5" x14ac:dyDescent="0.25">
      <c r="A2" s="7"/>
      <c r="B2" s="7"/>
      <c r="C2" s="7"/>
      <c r="D2" s="13" t="str">
        <f>BDD!A2</f>
        <v>Noms</v>
      </c>
      <c r="E2" s="9"/>
      <c r="F2" s="10"/>
      <c r="G2" s="10"/>
      <c r="H2" s="10"/>
      <c r="I2" s="9"/>
      <c r="J2" s="9"/>
      <c r="K2" s="9"/>
    </row>
    <row r="3" spans="1:11" ht="24" thickBot="1" x14ac:dyDescent="0.3">
      <c r="A3" s="7"/>
      <c r="B3" s="7"/>
      <c r="C3" s="7"/>
      <c r="D3" s="11" t="s">
        <v>11</v>
      </c>
      <c r="E3" s="9"/>
      <c r="F3" s="12" t="s">
        <v>0</v>
      </c>
      <c r="G3" s="12"/>
      <c r="H3" s="12" t="s">
        <v>12</v>
      </c>
      <c r="I3" s="9"/>
      <c r="J3" s="9"/>
      <c r="K3" s="9"/>
    </row>
    <row r="4" spans="1:11" ht="39.950000000000003" customHeight="1" thickBot="1" x14ac:dyDescent="0.4">
      <c r="A4" s="7"/>
      <c r="B4" s="7"/>
      <c r="C4" s="7"/>
      <c r="D4" s="5">
        <f>IFERROR(VLOOKUP($D$1,BDD!$A$3:$M$100,3,0),"")</f>
        <v>44063</v>
      </c>
      <c r="E4" s="14"/>
      <c r="F4" s="6">
        <f>IFERROR(VLOOKUP($D$1,BDD!$A$3:$M$100,4,0),"")</f>
        <v>18</v>
      </c>
      <c r="G4" s="15"/>
      <c r="H4" s="6">
        <f>IFERROR(VLOOKUP($D$1,BDD!$A$3:$M$100,5,0),"")</f>
        <v>0</v>
      </c>
      <c r="I4" s="7"/>
      <c r="J4" s="7"/>
      <c r="K4" s="7"/>
    </row>
    <row r="5" spans="1:11" x14ac:dyDescent="0.25">
      <c r="A5" s="7"/>
      <c r="B5" s="7"/>
      <c r="C5" s="7"/>
      <c r="D5" s="9"/>
      <c r="E5" s="9"/>
      <c r="F5" s="10"/>
      <c r="G5" s="10"/>
      <c r="H5" s="10"/>
      <c r="I5" s="9"/>
      <c r="J5" s="9"/>
      <c r="K5" s="9"/>
    </row>
    <row r="6" spans="1:11" s="4" customFormat="1" ht="26.25" customHeight="1" thickBot="1" x14ac:dyDescent="0.3">
      <c r="A6" s="8"/>
      <c r="B6" s="8"/>
      <c r="C6" s="8"/>
      <c r="D6" s="11" t="s">
        <v>2</v>
      </c>
      <c r="E6" s="11"/>
      <c r="F6" s="12" t="s">
        <v>5</v>
      </c>
      <c r="G6" s="12"/>
      <c r="H6" s="12" t="s">
        <v>6</v>
      </c>
      <c r="I6" s="11"/>
      <c r="J6" s="11"/>
      <c r="K6" s="11"/>
    </row>
    <row r="7" spans="1:11" ht="39.950000000000003" customHeight="1" thickBot="1" x14ac:dyDescent="0.4">
      <c r="A7" s="7"/>
      <c r="B7" s="7"/>
      <c r="C7" s="7"/>
      <c r="D7" s="6">
        <f>IFERROR(VLOOKUP($D$1,BDD!$A$3:$M$100,6,0),"")</f>
        <v>0</v>
      </c>
      <c r="E7" s="14"/>
      <c r="F7" s="6">
        <f>IFERROR(VLOOKUP($D$1,BDD!$A$3:$M$100,7,0),"")</f>
        <v>0</v>
      </c>
      <c r="G7" s="15"/>
      <c r="H7" s="6">
        <f>IFERROR(VLOOKUP($D$1,BDD!$A$3:$M$100,8,0),"")</f>
        <v>0</v>
      </c>
      <c r="I7" s="7"/>
      <c r="J7" s="7"/>
      <c r="K7" s="7"/>
    </row>
    <row r="8" spans="1:11" x14ac:dyDescent="0.25">
      <c r="A8" s="7"/>
      <c r="B8" s="7"/>
      <c r="C8" s="7"/>
      <c r="D8" s="9"/>
      <c r="E8" s="9"/>
      <c r="F8" s="10"/>
      <c r="G8" s="10"/>
      <c r="H8" s="10"/>
      <c r="I8" s="9"/>
      <c r="J8" s="9"/>
      <c r="K8" s="9"/>
    </row>
    <row r="9" spans="1:11" s="4" customFormat="1" ht="24" thickBot="1" x14ac:dyDescent="0.3">
      <c r="A9" s="8"/>
      <c r="B9" s="8"/>
      <c r="C9" s="8"/>
      <c r="D9" s="11" t="s">
        <v>7</v>
      </c>
      <c r="E9" s="11"/>
      <c r="F9" s="12" t="s">
        <v>8</v>
      </c>
      <c r="G9" s="12"/>
      <c r="H9" s="12" t="s">
        <v>3</v>
      </c>
      <c r="I9" s="11"/>
      <c r="J9" s="11"/>
      <c r="K9" s="11"/>
    </row>
    <row r="10" spans="1:11" ht="39.950000000000003" customHeight="1" thickBot="1" x14ac:dyDescent="0.4">
      <c r="A10" s="7"/>
      <c r="B10" s="7"/>
      <c r="C10" s="7"/>
      <c r="D10" s="6">
        <f>IFERROR(VLOOKUP($D$1,BDD!$A$3:$M$100,9,0),"")</f>
        <v>0</v>
      </c>
      <c r="E10" s="14"/>
      <c r="F10" s="6">
        <f>IFERROR(VLOOKUP($D$1,BDD!$A$3:$M$100,10,0),"")</f>
        <v>0</v>
      </c>
      <c r="G10" s="15"/>
      <c r="H10" s="6">
        <f>IFERROR(VLOOKUP($D$1,BDD!$A$3:$M$100,11,0),"")</f>
        <v>0</v>
      </c>
      <c r="I10" s="7"/>
      <c r="J10" s="7"/>
      <c r="K10" s="7"/>
    </row>
    <row r="11" spans="1:11" x14ac:dyDescent="0.25">
      <c r="A11" s="7"/>
      <c r="B11" s="7"/>
      <c r="C11" s="7"/>
      <c r="D11" s="9"/>
      <c r="E11" s="9"/>
      <c r="F11" s="10"/>
      <c r="G11" s="10"/>
      <c r="H11" s="10"/>
      <c r="I11" s="9"/>
      <c r="J11" s="9"/>
      <c r="K11" s="9"/>
    </row>
    <row r="12" spans="1:11" ht="24" thickBot="1" x14ac:dyDescent="0.3">
      <c r="A12" s="7"/>
      <c r="B12" s="7"/>
      <c r="C12" s="7"/>
      <c r="D12" s="9"/>
      <c r="E12" s="11" t="s">
        <v>13</v>
      </c>
      <c r="F12" s="10"/>
      <c r="G12" s="12" t="s">
        <v>14</v>
      </c>
      <c r="H12" s="10"/>
      <c r="I12" s="9"/>
      <c r="J12" s="9"/>
      <c r="K12" s="9"/>
    </row>
    <row r="13" spans="1:11" ht="24" thickBot="1" x14ac:dyDescent="0.3">
      <c r="A13" s="7"/>
      <c r="B13" s="7"/>
      <c r="C13" s="7"/>
      <c r="D13" s="7"/>
      <c r="E13" s="6">
        <f>IFERROR(VLOOKUP($D$1,BDD!$A$3:$M$100,12,0),"")</f>
        <v>18</v>
      </c>
      <c r="G13" s="6">
        <f>IFERROR(VLOOKUP($D$1,BDD!$A$3:$M$100,13,0),"")</f>
        <v>18</v>
      </c>
      <c r="I13" s="7"/>
      <c r="J13" s="7"/>
      <c r="K13" s="7"/>
    </row>
    <row r="14" spans="1:11" x14ac:dyDescent="0.25">
      <c r="A14" s="7"/>
      <c r="B14" s="7"/>
      <c r="C14" s="7"/>
      <c r="D14" s="9"/>
      <c r="E14" s="9"/>
      <c r="F14" s="10"/>
      <c r="G14" s="10"/>
      <c r="H14" s="10"/>
      <c r="I14" s="9"/>
      <c r="J14" s="9"/>
      <c r="K14" s="9"/>
    </row>
    <row r="15" spans="1:11" x14ac:dyDescent="0.25">
      <c r="A15" s="7"/>
      <c r="B15" s="7"/>
      <c r="C15" s="7"/>
      <c r="D15" s="9"/>
      <c r="E15" s="9"/>
      <c r="F15" s="10"/>
      <c r="G15" s="10"/>
      <c r="H15" s="10"/>
      <c r="I15" s="9"/>
      <c r="J15" s="9"/>
      <c r="K15" s="9"/>
    </row>
    <row r="16" spans="1:11" x14ac:dyDescent="0.25">
      <c r="A16" s="7"/>
      <c r="B16" s="7"/>
      <c r="C16" s="7"/>
      <c r="D16" s="9"/>
      <c r="E16" s="9"/>
      <c r="F16" s="10"/>
      <c r="G16" s="10"/>
      <c r="H16" s="10"/>
      <c r="I16" s="9"/>
      <c r="J16" s="9"/>
      <c r="K16" s="9"/>
    </row>
    <row r="17" spans="1:11" x14ac:dyDescent="0.25">
      <c r="A17" s="7"/>
      <c r="B17" s="7"/>
      <c r="C17" s="7"/>
      <c r="D17" s="9"/>
      <c r="E17" s="9"/>
      <c r="F17" s="10"/>
      <c r="G17" s="10"/>
      <c r="H17" s="10"/>
      <c r="I17" s="9"/>
      <c r="J17" s="9"/>
      <c r="K17" s="9"/>
    </row>
    <row r="18" spans="1:11" x14ac:dyDescent="0.25">
      <c r="A18" s="7"/>
      <c r="B18" s="7"/>
      <c r="C18" s="7"/>
      <c r="D18" s="9"/>
      <c r="E18" s="9"/>
      <c r="F18" s="10"/>
      <c r="G18" s="10"/>
      <c r="H18" s="10"/>
      <c r="I18" s="9"/>
      <c r="J18" s="9"/>
      <c r="K18" s="9"/>
    </row>
    <row r="19" spans="1:11" x14ac:dyDescent="0.25">
      <c r="A19" s="7"/>
      <c r="B19" s="7"/>
      <c r="C19" s="7"/>
      <c r="D19" s="9"/>
      <c r="E19" s="9"/>
      <c r="F19" s="10"/>
      <c r="G19" s="10"/>
      <c r="H19" s="10"/>
      <c r="I19" s="9"/>
      <c r="J19" s="9"/>
      <c r="K19" s="9"/>
    </row>
    <row r="20" spans="1:11" x14ac:dyDescent="0.25">
      <c r="A20" s="7"/>
      <c r="B20" s="7"/>
      <c r="C20" s="7"/>
      <c r="D20" s="9"/>
      <c r="E20" s="9"/>
      <c r="F20" s="10"/>
      <c r="G20" s="10"/>
      <c r="H20" s="10"/>
      <c r="I20" s="9"/>
      <c r="J20" s="9"/>
      <c r="K20" s="9"/>
    </row>
    <row r="21" spans="1:11" x14ac:dyDescent="0.25">
      <c r="A21" s="7"/>
      <c r="B21" s="7"/>
      <c r="C21" s="7"/>
      <c r="D21" s="9"/>
      <c r="E21" s="9"/>
      <c r="F21" s="10"/>
      <c r="G21" s="10"/>
      <c r="H21" s="10"/>
      <c r="I21" s="9"/>
      <c r="J21" s="9"/>
      <c r="K21" s="9"/>
    </row>
    <row r="22" spans="1:11" x14ac:dyDescent="0.25">
      <c r="A22" s="7"/>
      <c r="B22" s="7"/>
      <c r="C22" s="7"/>
      <c r="D22" s="9"/>
      <c r="E22" s="9"/>
      <c r="F22" s="10"/>
      <c r="G22" s="10"/>
      <c r="H22" s="10"/>
      <c r="I22" s="9"/>
      <c r="J22" s="9"/>
      <c r="K22" s="9"/>
    </row>
    <row r="23" spans="1:11" x14ac:dyDescent="0.25">
      <c r="A23" s="7"/>
      <c r="B23" s="7"/>
      <c r="C23" s="7"/>
      <c r="D23" s="9"/>
      <c r="E23" s="9"/>
      <c r="F23" s="10"/>
      <c r="G23" s="10"/>
      <c r="H23" s="10"/>
      <c r="I23" s="9"/>
      <c r="J23" s="9"/>
      <c r="K23" s="9"/>
    </row>
    <row r="24" spans="1:11" x14ac:dyDescent="0.25">
      <c r="A24" s="7"/>
      <c r="B24" s="7"/>
      <c r="C24" s="7"/>
      <c r="D24" s="9"/>
      <c r="E24" s="9"/>
      <c r="F24" s="10"/>
      <c r="G24" s="10"/>
      <c r="H24" s="10"/>
      <c r="I24" s="9"/>
      <c r="J24" s="9"/>
      <c r="K24" s="9"/>
    </row>
    <row r="25" spans="1:11" x14ac:dyDescent="0.25">
      <c r="A25" s="7"/>
      <c r="B25" s="7"/>
      <c r="C25" s="7"/>
      <c r="D25" s="9"/>
      <c r="E25" s="9"/>
      <c r="F25" s="10"/>
      <c r="G25" s="10"/>
      <c r="H25" s="10"/>
      <c r="I25" s="9"/>
      <c r="J25" s="9"/>
      <c r="K25" s="9"/>
    </row>
    <row r="26" spans="1:11" x14ac:dyDescent="0.25">
      <c r="A26" s="7"/>
      <c r="B26" s="7"/>
      <c r="C26" s="7"/>
      <c r="D26" s="9"/>
      <c r="E26" s="9"/>
      <c r="F26" s="10"/>
      <c r="G26" s="10"/>
      <c r="H26" s="10"/>
      <c r="I26" s="9"/>
      <c r="J26" s="9"/>
      <c r="K26" s="9"/>
    </row>
    <row r="27" spans="1:11" x14ac:dyDescent="0.25">
      <c r="A27" s="7"/>
      <c r="B27" s="7"/>
      <c r="C27" s="7"/>
      <c r="D27" s="9"/>
      <c r="E27" s="9"/>
      <c r="F27" s="10"/>
      <c r="G27" s="10"/>
      <c r="H27" s="10"/>
      <c r="I27" s="9"/>
      <c r="J27" s="9"/>
      <c r="K27" s="9"/>
    </row>
    <row r="28" spans="1:11" x14ac:dyDescent="0.25">
      <c r="A28" s="7"/>
      <c r="B28" s="7"/>
      <c r="C28" s="7"/>
      <c r="D28" s="9"/>
      <c r="E28" s="9"/>
      <c r="F28" s="10"/>
      <c r="G28" s="10"/>
      <c r="H28" s="10"/>
      <c r="I28" s="9"/>
      <c r="J28" s="9"/>
      <c r="K28" s="9"/>
    </row>
    <row r="29" spans="1:11" x14ac:dyDescent="0.25">
      <c r="A29" s="7"/>
      <c r="B29" s="7"/>
      <c r="C29" s="7"/>
      <c r="D29" s="9"/>
      <c r="E29" s="9"/>
      <c r="F29" s="10"/>
      <c r="G29" s="10"/>
      <c r="H29" s="10"/>
      <c r="I29" s="9"/>
      <c r="J29" s="9"/>
      <c r="K29" s="9"/>
    </row>
    <row r="30" spans="1:11" x14ac:dyDescent="0.25">
      <c r="A30" s="7"/>
      <c r="B30" s="7"/>
      <c r="C30" s="7"/>
      <c r="D30" s="9"/>
      <c r="E30" s="9"/>
      <c r="F30" s="10"/>
      <c r="G30" s="10"/>
      <c r="H30" s="10"/>
      <c r="I30" s="9"/>
      <c r="J30" s="9"/>
      <c r="K30" s="9"/>
    </row>
  </sheetData>
  <mergeCells count="1"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Modele</vt:lpstr>
      <vt:lpstr>Durand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2020-03-13T12:58:32Z</dcterms:created>
  <dcterms:modified xsi:type="dcterms:W3CDTF">2020-08-20T12:16:59Z</dcterms:modified>
</cp:coreProperties>
</file>