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U051660\Desktop\"/>
    </mc:Choice>
  </mc:AlternateContent>
  <xr:revisionPtr revIDLastSave="0" documentId="13_ncr:1_{0F085A9C-C721-4C08-8915-8902DB71C489}" xr6:coauthVersionLast="36" xr6:coauthVersionMax="36" xr10:uidLastSave="{00000000-0000-0000-0000-000000000000}"/>
  <bookViews>
    <workbookView xWindow="120" yWindow="120" windowWidth="16520" windowHeight="7490" activeTab="3" xr2:uid="{00000000-000D-0000-FFFF-FFFF00000000}"/>
  </bookViews>
  <sheets>
    <sheet name="2019" sheetId="1" r:id="rId1"/>
    <sheet name="Diagramme" sheetId="13" r:id="rId2"/>
    <sheet name="Nom Prénom" sheetId="12" r:id="rId3"/>
    <sheet name="BDD" sheetId="4" r:id="rId4"/>
    <sheet name="VLEP" sheetId="2" r:id="rId5"/>
    <sheet name="TEST" sheetId="15" r:id="rId6"/>
  </sheets>
  <definedNames>
    <definedName name="_xlnm._FilterDatabase" localSheetId="3" hidden="1">BDD!$A$1:$O$209</definedName>
    <definedName name="_xlnm._FilterDatabase" localSheetId="4" hidden="1">VLEP!$A$1:$B$24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9" i="12" l="1"/>
  <c r="M2" i="4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M543" i="4"/>
  <c r="M544" i="4"/>
  <c r="M545" i="4"/>
  <c r="M546" i="4"/>
  <c r="M547" i="4"/>
  <c r="M548" i="4"/>
  <c r="M549" i="4"/>
  <c r="M550" i="4"/>
  <c r="M551" i="4"/>
  <c r="M552" i="4"/>
  <c r="M553" i="4"/>
  <c r="M554" i="4"/>
  <c r="M555" i="4"/>
  <c r="M556" i="4"/>
  <c r="M557" i="4"/>
  <c r="M558" i="4"/>
  <c r="M559" i="4"/>
  <c r="M560" i="4"/>
  <c r="M561" i="4"/>
  <c r="M562" i="4"/>
  <c r="M563" i="4"/>
  <c r="M564" i="4"/>
  <c r="M565" i="4"/>
  <c r="M566" i="4"/>
  <c r="M567" i="4"/>
  <c r="M568" i="4"/>
  <c r="M569" i="4"/>
  <c r="M570" i="4"/>
  <c r="M571" i="4"/>
  <c r="M572" i="4"/>
  <c r="M573" i="4"/>
  <c r="M574" i="4"/>
  <c r="M575" i="4"/>
  <c r="M576" i="4"/>
  <c r="M577" i="4"/>
  <c r="M578" i="4"/>
  <c r="M579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599" i="4"/>
  <c r="M600" i="4"/>
  <c r="M601" i="4"/>
  <c r="M602" i="4"/>
  <c r="M603" i="4"/>
  <c r="M604" i="4"/>
  <c r="M605" i="4"/>
  <c r="M606" i="4"/>
  <c r="M607" i="4"/>
  <c r="M608" i="4"/>
  <c r="M609" i="4"/>
  <c r="M610" i="4"/>
  <c r="M611" i="4"/>
  <c r="M612" i="4"/>
  <c r="M613" i="4"/>
  <c r="M614" i="4"/>
  <c r="M615" i="4"/>
  <c r="M616" i="4"/>
  <c r="M617" i="4"/>
  <c r="M618" i="4"/>
  <c r="M619" i="4"/>
  <c r="M620" i="4"/>
  <c r="M621" i="4"/>
  <c r="M622" i="4"/>
  <c r="M623" i="4"/>
  <c r="M624" i="4"/>
  <c r="M625" i="4"/>
  <c r="M626" i="4"/>
  <c r="M627" i="4"/>
  <c r="M628" i="4"/>
  <c r="M629" i="4"/>
  <c r="M630" i="4"/>
  <c r="M631" i="4"/>
  <c r="M632" i="4"/>
  <c r="M633" i="4"/>
  <c r="M634" i="4"/>
  <c r="M635" i="4"/>
  <c r="M636" i="4"/>
  <c r="M637" i="4"/>
  <c r="M638" i="4"/>
  <c r="M639" i="4"/>
  <c r="M640" i="4"/>
  <c r="M641" i="4"/>
  <c r="M642" i="4"/>
  <c r="M643" i="4"/>
  <c r="M644" i="4"/>
  <c r="M645" i="4"/>
  <c r="M646" i="4"/>
  <c r="M647" i="4"/>
  <c r="M648" i="4"/>
  <c r="M649" i="4"/>
  <c r="M650" i="4"/>
  <c r="M651" i="4"/>
  <c r="M652" i="4"/>
  <c r="M653" i="4"/>
  <c r="M654" i="4"/>
  <c r="M655" i="4"/>
  <c r="M656" i="4"/>
  <c r="M657" i="4"/>
  <c r="M658" i="4"/>
  <c r="M659" i="4"/>
  <c r="M660" i="4"/>
  <c r="M661" i="4"/>
  <c r="M662" i="4"/>
  <c r="M663" i="4"/>
  <c r="M664" i="4"/>
  <c r="M665" i="4"/>
  <c r="M666" i="4"/>
  <c r="M667" i="4"/>
  <c r="M668" i="4"/>
  <c r="M669" i="4"/>
  <c r="M670" i="4"/>
  <c r="M671" i="4"/>
  <c r="M672" i="4"/>
  <c r="M673" i="4"/>
  <c r="M674" i="4"/>
  <c r="M675" i="4"/>
  <c r="M676" i="4"/>
  <c r="M677" i="4"/>
  <c r="M678" i="4"/>
  <c r="M679" i="4"/>
  <c r="M680" i="4"/>
  <c r="M681" i="4"/>
  <c r="M682" i="4"/>
  <c r="M683" i="4"/>
  <c r="M684" i="4"/>
  <c r="M685" i="4"/>
  <c r="M686" i="4"/>
  <c r="M687" i="4"/>
  <c r="M688" i="4"/>
  <c r="M689" i="4"/>
  <c r="M690" i="4"/>
  <c r="M691" i="4"/>
  <c r="M692" i="4"/>
  <c r="M693" i="4"/>
  <c r="M694" i="4"/>
  <c r="M695" i="4"/>
  <c r="M696" i="4"/>
  <c r="M697" i="4"/>
  <c r="M698" i="4"/>
  <c r="M699" i="4"/>
  <c r="M700" i="4"/>
  <c r="M701" i="4"/>
  <c r="M702" i="4"/>
  <c r="M703" i="4"/>
  <c r="M704" i="4"/>
  <c r="M705" i="4"/>
  <c r="M706" i="4"/>
  <c r="M707" i="4"/>
  <c r="M708" i="4"/>
  <c r="M709" i="4"/>
  <c r="M710" i="4"/>
  <c r="M711" i="4"/>
  <c r="M712" i="4"/>
  <c r="M713" i="4"/>
  <c r="M714" i="4"/>
  <c r="M715" i="4"/>
  <c r="M716" i="4"/>
  <c r="M717" i="4"/>
  <c r="M718" i="4"/>
  <c r="M719" i="4"/>
  <c r="M720" i="4"/>
  <c r="M721" i="4"/>
  <c r="M722" i="4"/>
  <c r="M723" i="4"/>
  <c r="M724" i="4"/>
  <c r="M725" i="4"/>
  <c r="M726" i="4"/>
  <c r="M727" i="4"/>
  <c r="M728" i="4"/>
  <c r="M729" i="4"/>
  <c r="M730" i="4"/>
  <c r="M731" i="4"/>
  <c r="M732" i="4"/>
  <c r="M733" i="4"/>
  <c r="M734" i="4"/>
  <c r="M735" i="4"/>
  <c r="M736" i="4"/>
  <c r="M737" i="4"/>
  <c r="M738" i="4"/>
  <c r="M739" i="4"/>
  <c r="M740" i="4"/>
  <c r="M741" i="4"/>
  <c r="M742" i="4"/>
  <c r="M743" i="4"/>
  <c r="M744" i="4"/>
  <c r="M745" i="4"/>
  <c r="M746" i="4"/>
  <c r="M747" i="4"/>
  <c r="M748" i="4"/>
  <c r="M749" i="4"/>
  <c r="M750" i="4"/>
  <c r="M751" i="4"/>
  <c r="M752" i="4"/>
  <c r="M753" i="4"/>
  <c r="M754" i="4"/>
  <c r="M755" i="4"/>
  <c r="M756" i="4"/>
  <c r="M757" i="4"/>
  <c r="M758" i="4"/>
  <c r="M759" i="4"/>
  <c r="M760" i="4"/>
  <c r="M761" i="4"/>
  <c r="M762" i="4"/>
  <c r="M763" i="4"/>
  <c r="M764" i="4"/>
  <c r="M765" i="4"/>
  <c r="M766" i="4"/>
  <c r="M767" i="4"/>
  <c r="M768" i="4"/>
  <c r="M769" i="4"/>
  <c r="M770" i="4"/>
  <c r="M771" i="4"/>
  <c r="M772" i="4"/>
  <c r="M773" i="4"/>
  <c r="M774" i="4"/>
  <c r="M775" i="4"/>
  <c r="M776" i="4"/>
  <c r="M777" i="4"/>
  <c r="M778" i="4"/>
  <c r="M779" i="4"/>
  <c r="M780" i="4"/>
  <c r="M781" i="4"/>
  <c r="M782" i="4"/>
  <c r="M783" i="4"/>
  <c r="M784" i="4"/>
  <c r="M785" i="4"/>
  <c r="M786" i="4"/>
  <c r="M787" i="4"/>
  <c r="M788" i="4"/>
  <c r="M789" i="4"/>
  <c r="M790" i="4"/>
  <c r="M791" i="4"/>
  <c r="M792" i="4"/>
  <c r="M793" i="4"/>
  <c r="M794" i="4"/>
  <c r="M795" i="4"/>
  <c r="M796" i="4"/>
  <c r="M797" i="4"/>
  <c r="M798" i="4"/>
  <c r="M799" i="4"/>
  <c r="M800" i="4"/>
  <c r="M801" i="4"/>
  <c r="M802" i="4"/>
  <c r="M803" i="4"/>
  <c r="M804" i="4"/>
  <c r="M805" i="4"/>
  <c r="M806" i="4"/>
  <c r="M807" i="4"/>
  <c r="M808" i="4"/>
  <c r="M809" i="4"/>
  <c r="M810" i="4"/>
  <c r="M811" i="4"/>
  <c r="M812" i="4"/>
  <c r="M813" i="4"/>
  <c r="M814" i="4"/>
  <c r="M815" i="4"/>
  <c r="M816" i="4"/>
  <c r="M817" i="4"/>
  <c r="M818" i="4"/>
  <c r="M819" i="4"/>
  <c r="M820" i="4"/>
  <c r="M821" i="4"/>
  <c r="M822" i="4"/>
  <c r="M823" i="4"/>
  <c r="M824" i="4"/>
  <c r="M825" i="4"/>
  <c r="M826" i="4"/>
  <c r="M827" i="4"/>
  <c r="M828" i="4"/>
  <c r="M829" i="4"/>
  <c r="M830" i="4"/>
  <c r="M831" i="4"/>
  <c r="M832" i="4"/>
  <c r="M833" i="4"/>
  <c r="M834" i="4"/>
  <c r="M835" i="4"/>
  <c r="M836" i="4"/>
  <c r="M837" i="4"/>
  <c r="M838" i="4"/>
  <c r="M839" i="4"/>
  <c r="M840" i="4"/>
  <c r="M841" i="4"/>
  <c r="M842" i="4"/>
  <c r="M843" i="4"/>
  <c r="M844" i="4"/>
  <c r="M845" i="4"/>
  <c r="M846" i="4"/>
  <c r="M847" i="4"/>
  <c r="M848" i="4"/>
  <c r="M849" i="4"/>
  <c r="M850" i="4"/>
  <c r="M851" i="4"/>
  <c r="M852" i="4"/>
  <c r="M853" i="4"/>
  <c r="M854" i="4"/>
  <c r="M855" i="4"/>
  <c r="M856" i="4"/>
  <c r="M857" i="4"/>
  <c r="M858" i="4"/>
  <c r="M859" i="4"/>
  <c r="M860" i="4"/>
  <c r="M861" i="4"/>
  <c r="M862" i="4"/>
  <c r="M863" i="4"/>
  <c r="M864" i="4"/>
  <c r="M865" i="4"/>
  <c r="M866" i="4"/>
  <c r="M867" i="4"/>
  <c r="M868" i="4"/>
  <c r="M869" i="4"/>
  <c r="M870" i="4"/>
  <c r="M871" i="4"/>
  <c r="M872" i="4"/>
  <c r="M873" i="4"/>
  <c r="M874" i="4"/>
  <c r="M875" i="4"/>
  <c r="M876" i="4"/>
  <c r="M877" i="4"/>
  <c r="M878" i="4"/>
  <c r="M879" i="4"/>
  <c r="M880" i="4"/>
  <c r="M881" i="4"/>
  <c r="M882" i="4"/>
  <c r="M883" i="4"/>
  <c r="M884" i="4"/>
  <c r="M885" i="4"/>
  <c r="M886" i="4"/>
  <c r="M887" i="4"/>
  <c r="M888" i="4"/>
  <c r="M889" i="4"/>
  <c r="M890" i="4"/>
  <c r="M891" i="4"/>
  <c r="M892" i="4"/>
  <c r="M893" i="4"/>
  <c r="M894" i="4"/>
  <c r="M895" i="4"/>
  <c r="M896" i="4"/>
  <c r="M897" i="4"/>
  <c r="M898" i="4"/>
  <c r="M899" i="4"/>
  <c r="M900" i="4"/>
  <c r="M901" i="4"/>
  <c r="M902" i="4"/>
  <c r="M903" i="4"/>
  <c r="M904" i="4"/>
  <c r="M905" i="4"/>
  <c r="M906" i="4"/>
  <c r="M907" i="4"/>
  <c r="M908" i="4"/>
  <c r="M909" i="4"/>
  <c r="M910" i="4"/>
  <c r="M911" i="4"/>
  <c r="M912" i="4"/>
  <c r="M913" i="4"/>
  <c r="M914" i="4"/>
  <c r="M915" i="4"/>
  <c r="M916" i="4"/>
  <c r="M917" i="4"/>
  <c r="M918" i="4"/>
  <c r="M919" i="4"/>
  <c r="M920" i="4"/>
  <c r="M921" i="4"/>
  <c r="M922" i="4"/>
  <c r="M923" i="4"/>
  <c r="M924" i="4"/>
  <c r="M925" i="4"/>
  <c r="M926" i="4"/>
  <c r="M927" i="4"/>
  <c r="M928" i="4"/>
  <c r="M929" i="4"/>
  <c r="M930" i="4"/>
  <c r="M931" i="4"/>
  <c r="M932" i="4"/>
  <c r="M933" i="4"/>
  <c r="M934" i="4"/>
  <c r="M935" i="4"/>
  <c r="M936" i="4"/>
  <c r="M937" i="4"/>
  <c r="M938" i="4"/>
  <c r="M939" i="4"/>
  <c r="M940" i="4"/>
  <c r="M941" i="4"/>
  <c r="M942" i="4"/>
  <c r="M943" i="4"/>
  <c r="M944" i="4"/>
  <c r="M945" i="4"/>
  <c r="M946" i="4"/>
  <c r="M947" i="4"/>
  <c r="M948" i="4"/>
  <c r="M949" i="4"/>
  <c r="M950" i="4"/>
  <c r="M951" i="4"/>
  <c r="M952" i="4"/>
  <c r="M953" i="4"/>
  <c r="M954" i="4"/>
  <c r="M955" i="4"/>
  <c r="M956" i="4"/>
  <c r="M957" i="4"/>
  <c r="M958" i="4"/>
  <c r="M959" i="4"/>
  <c r="M960" i="4"/>
  <c r="M961" i="4"/>
  <c r="M962" i="4"/>
  <c r="M963" i="4"/>
  <c r="M964" i="4"/>
  <c r="M965" i="4"/>
  <c r="M966" i="4"/>
  <c r="M967" i="4"/>
  <c r="M968" i="4"/>
  <c r="M969" i="4"/>
  <c r="M970" i="4"/>
  <c r="M971" i="4"/>
  <c r="M972" i="4"/>
  <c r="M973" i="4"/>
  <c r="M974" i="4"/>
  <c r="M975" i="4"/>
  <c r="M976" i="4"/>
  <c r="M977" i="4"/>
  <c r="M978" i="4"/>
  <c r="M979" i="4"/>
  <c r="M980" i="4"/>
  <c r="M981" i="4"/>
  <c r="M982" i="4"/>
  <c r="M983" i="4"/>
  <c r="M984" i="4"/>
  <c r="M985" i="4"/>
  <c r="M986" i="4"/>
  <c r="M987" i="4"/>
  <c r="M988" i="4"/>
  <c r="M989" i="4"/>
  <c r="M990" i="4"/>
  <c r="M991" i="4"/>
  <c r="M992" i="4"/>
  <c r="M993" i="4"/>
  <c r="M994" i="4"/>
  <c r="M995" i="4"/>
  <c r="M996" i="4"/>
  <c r="M997" i="4"/>
  <c r="M998" i="4"/>
  <c r="M999" i="4"/>
  <c r="M1000" i="4"/>
  <c r="M1001" i="4"/>
  <c r="M1002" i="4"/>
  <c r="M1003" i="4"/>
  <c r="M1004" i="4"/>
  <c r="K68" i="4"/>
  <c r="G74" i="4"/>
  <c r="K78" i="4"/>
  <c r="H18" i="12"/>
  <c r="D74" i="4"/>
  <c r="E74" i="4"/>
  <c r="F74" i="4"/>
  <c r="D75" i="4"/>
  <c r="E75" i="4"/>
  <c r="F75" i="4"/>
  <c r="G75" i="4"/>
  <c r="D76" i="4"/>
  <c r="E76" i="4"/>
  <c r="F76" i="4"/>
  <c r="G76" i="4"/>
  <c r="D77" i="4"/>
  <c r="E77" i="4"/>
  <c r="F77" i="4"/>
  <c r="G77" i="4"/>
  <c r="A74" i="4"/>
  <c r="B74" i="4"/>
  <c r="A75" i="4"/>
  <c r="B75" i="4"/>
  <c r="A76" i="4"/>
  <c r="B76" i="4"/>
  <c r="A77" i="4"/>
  <c r="B77" i="4"/>
  <c r="J77" i="4" s="1"/>
  <c r="N77" i="4" s="1"/>
  <c r="K74" i="4"/>
  <c r="K75" i="4"/>
  <c r="K76" i="4"/>
  <c r="K77" i="4"/>
  <c r="K82" i="4"/>
  <c r="K2" i="4"/>
  <c r="K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85" i="4"/>
  <c r="K83" i="4"/>
  <c r="K84" i="4"/>
  <c r="K93" i="4"/>
  <c r="K90" i="4"/>
  <c r="K91" i="4"/>
  <c r="K92" i="4"/>
  <c r="K70" i="4"/>
  <c r="K71" i="4"/>
  <c r="K72" i="4"/>
  <c r="K73" i="4"/>
  <c r="K86" i="4"/>
  <c r="K66" i="4"/>
  <c r="K87" i="4"/>
  <c r="K67" i="4"/>
  <c r="K88" i="4"/>
  <c r="K89" i="4"/>
  <c r="K69" i="4"/>
  <c r="K80" i="4"/>
  <c r="K81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760" i="4"/>
  <c r="K761" i="4"/>
  <c r="K762" i="4"/>
  <c r="K763" i="4"/>
  <c r="K764" i="4"/>
  <c r="K765" i="4"/>
  <c r="K766" i="4"/>
  <c r="K767" i="4"/>
  <c r="K768" i="4"/>
  <c r="K769" i="4"/>
  <c r="K770" i="4"/>
  <c r="K771" i="4"/>
  <c r="K772" i="4"/>
  <c r="K773" i="4"/>
  <c r="K774" i="4"/>
  <c r="K775" i="4"/>
  <c r="K776" i="4"/>
  <c r="K777" i="4"/>
  <c r="K778" i="4"/>
  <c r="K779" i="4"/>
  <c r="K780" i="4"/>
  <c r="K781" i="4"/>
  <c r="K782" i="4"/>
  <c r="K783" i="4"/>
  <c r="K784" i="4"/>
  <c r="K785" i="4"/>
  <c r="K786" i="4"/>
  <c r="K787" i="4"/>
  <c r="K788" i="4"/>
  <c r="K789" i="4"/>
  <c r="K790" i="4"/>
  <c r="K791" i="4"/>
  <c r="K792" i="4"/>
  <c r="K793" i="4"/>
  <c r="K794" i="4"/>
  <c r="K795" i="4"/>
  <c r="K796" i="4"/>
  <c r="K797" i="4"/>
  <c r="K798" i="4"/>
  <c r="K799" i="4"/>
  <c r="K800" i="4"/>
  <c r="K801" i="4"/>
  <c r="K802" i="4"/>
  <c r="K803" i="4"/>
  <c r="K804" i="4"/>
  <c r="K805" i="4"/>
  <c r="K806" i="4"/>
  <c r="K807" i="4"/>
  <c r="K808" i="4"/>
  <c r="K809" i="4"/>
  <c r="K810" i="4"/>
  <c r="K811" i="4"/>
  <c r="K812" i="4"/>
  <c r="K813" i="4"/>
  <c r="K814" i="4"/>
  <c r="K815" i="4"/>
  <c r="K816" i="4"/>
  <c r="K817" i="4"/>
  <c r="K818" i="4"/>
  <c r="K819" i="4"/>
  <c r="K820" i="4"/>
  <c r="K821" i="4"/>
  <c r="K822" i="4"/>
  <c r="K823" i="4"/>
  <c r="K824" i="4"/>
  <c r="K825" i="4"/>
  <c r="K826" i="4"/>
  <c r="K827" i="4"/>
  <c r="K828" i="4"/>
  <c r="K829" i="4"/>
  <c r="K830" i="4"/>
  <c r="K831" i="4"/>
  <c r="K832" i="4"/>
  <c r="K833" i="4"/>
  <c r="K834" i="4"/>
  <c r="K835" i="4"/>
  <c r="K836" i="4"/>
  <c r="K837" i="4"/>
  <c r="K838" i="4"/>
  <c r="K839" i="4"/>
  <c r="K840" i="4"/>
  <c r="K841" i="4"/>
  <c r="K842" i="4"/>
  <c r="K843" i="4"/>
  <c r="K844" i="4"/>
  <c r="K845" i="4"/>
  <c r="K846" i="4"/>
  <c r="K847" i="4"/>
  <c r="K848" i="4"/>
  <c r="K849" i="4"/>
  <c r="K850" i="4"/>
  <c r="K851" i="4"/>
  <c r="K852" i="4"/>
  <c r="K853" i="4"/>
  <c r="K854" i="4"/>
  <c r="K855" i="4"/>
  <c r="K856" i="4"/>
  <c r="K857" i="4"/>
  <c r="K858" i="4"/>
  <c r="K859" i="4"/>
  <c r="K860" i="4"/>
  <c r="K861" i="4"/>
  <c r="K862" i="4"/>
  <c r="K863" i="4"/>
  <c r="K864" i="4"/>
  <c r="K865" i="4"/>
  <c r="K866" i="4"/>
  <c r="K867" i="4"/>
  <c r="K868" i="4"/>
  <c r="K869" i="4"/>
  <c r="K870" i="4"/>
  <c r="K871" i="4"/>
  <c r="K872" i="4"/>
  <c r="K873" i="4"/>
  <c r="K874" i="4"/>
  <c r="K875" i="4"/>
  <c r="K876" i="4"/>
  <c r="K877" i="4"/>
  <c r="K878" i="4"/>
  <c r="K879" i="4"/>
  <c r="K880" i="4"/>
  <c r="K881" i="4"/>
  <c r="K882" i="4"/>
  <c r="K883" i="4"/>
  <c r="K884" i="4"/>
  <c r="K885" i="4"/>
  <c r="K886" i="4"/>
  <c r="K887" i="4"/>
  <c r="K888" i="4"/>
  <c r="K889" i="4"/>
  <c r="K890" i="4"/>
  <c r="K891" i="4"/>
  <c r="K892" i="4"/>
  <c r="K893" i="4"/>
  <c r="K894" i="4"/>
  <c r="K895" i="4"/>
  <c r="K896" i="4"/>
  <c r="K897" i="4"/>
  <c r="K898" i="4"/>
  <c r="K899" i="4"/>
  <c r="K900" i="4"/>
  <c r="K901" i="4"/>
  <c r="K902" i="4"/>
  <c r="K903" i="4"/>
  <c r="K904" i="4"/>
  <c r="K905" i="4"/>
  <c r="K906" i="4"/>
  <c r="K907" i="4"/>
  <c r="K908" i="4"/>
  <c r="K909" i="4"/>
  <c r="K910" i="4"/>
  <c r="K911" i="4"/>
  <c r="K912" i="4"/>
  <c r="K913" i="4"/>
  <c r="K914" i="4"/>
  <c r="K915" i="4"/>
  <c r="K916" i="4"/>
  <c r="K917" i="4"/>
  <c r="K918" i="4"/>
  <c r="K919" i="4"/>
  <c r="K920" i="4"/>
  <c r="K921" i="4"/>
  <c r="K922" i="4"/>
  <c r="K923" i="4"/>
  <c r="K924" i="4"/>
  <c r="K925" i="4"/>
  <c r="K926" i="4"/>
  <c r="K927" i="4"/>
  <c r="K928" i="4"/>
  <c r="K929" i="4"/>
  <c r="K930" i="4"/>
  <c r="K931" i="4"/>
  <c r="K932" i="4"/>
  <c r="K933" i="4"/>
  <c r="K934" i="4"/>
  <c r="K935" i="4"/>
  <c r="K936" i="4"/>
  <c r="K937" i="4"/>
  <c r="K938" i="4"/>
  <c r="K939" i="4"/>
  <c r="K940" i="4"/>
  <c r="K941" i="4"/>
  <c r="K942" i="4"/>
  <c r="K943" i="4"/>
  <c r="K944" i="4"/>
  <c r="K945" i="4"/>
  <c r="K946" i="4"/>
  <c r="K947" i="4"/>
  <c r="K948" i="4"/>
  <c r="K949" i="4"/>
  <c r="K950" i="4"/>
  <c r="K951" i="4"/>
  <c r="K952" i="4"/>
  <c r="K953" i="4"/>
  <c r="K954" i="4"/>
  <c r="K955" i="4"/>
  <c r="K956" i="4"/>
  <c r="K957" i="4"/>
  <c r="K958" i="4"/>
  <c r="K959" i="4"/>
  <c r="K960" i="4"/>
  <c r="K961" i="4"/>
  <c r="K962" i="4"/>
  <c r="K963" i="4"/>
  <c r="K964" i="4"/>
  <c r="K965" i="4"/>
  <c r="K966" i="4"/>
  <c r="K967" i="4"/>
  <c r="K968" i="4"/>
  <c r="K969" i="4"/>
  <c r="K970" i="4"/>
  <c r="K971" i="4"/>
  <c r="K972" i="4"/>
  <c r="K973" i="4"/>
  <c r="K974" i="4"/>
  <c r="K975" i="4"/>
  <c r="K976" i="4"/>
  <c r="K977" i="4"/>
  <c r="K978" i="4"/>
  <c r="K979" i="4"/>
  <c r="K980" i="4"/>
  <c r="K981" i="4"/>
  <c r="K982" i="4"/>
  <c r="K983" i="4"/>
  <c r="K984" i="4"/>
  <c r="K985" i="4"/>
  <c r="K986" i="4"/>
  <c r="K987" i="4"/>
  <c r="K988" i="4"/>
  <c r="K989" i="4"/>
  <c r="K990" i="4"/>
  <c r="K991" i="4"/>
  <c r="K992" i="4"/>
  <c r="K993" i="4"/>
  <c r="K994" i="4"/>
  <c r="K995" i="4"/>
  <c r="K996" i="4"/>
  <c r="K997" i="4"/>
  <c r="K998" i="4"/>
  <c r="K999" i="4"/>
  <c r="K1000" i="4"/>
  <c r="K1001" i="4"/>
  <c r="K1002" i="4"/>
  <c r="K1003" i="4"/>
  <c r="K1004" i="4"/>
  <c r="H24" i="12"/>
  <c r="H23" i="12"/>
  <c r="H21" i="12"/>
  <c r="H20" i="12"/>
  <c r="H17" i="12"/>
  <c r="J74" i="4" l="1"/>
  <c r="N74" i="4" s="1"/>
  <c r="L77" i="4"/>
  <c r="K79" i="4"/>
  <c r="J76" i="4"/>
  <c r="J75" i="4"/>
  <c r="J216" i="4"/>
  <c r="L216" i="4" s="1"/>
  <c r="J217" i="4"/>
  <c r="L217" i="4" s="1"/>
  <c r="J218" i="4"/>
  <c r="L218" i="4" s="1"/>
  <c r="H15" i="15"/>
  <c r="H13" i="15"/>
  <c r="I14" i="15" s="1"/>
  <c r="L74" i="4" l="1"/>
  <c r="N75" i="4"/>
  <c r="L75" i="4"/>
  <c r="N76" i="4"/>
  <c r="L76" i="4"/>
  <c r="N216" i="4"/>
  <c r="N217" i="4"/>
  <c r="N218" i="4"/>
  <c r="C3" i="15"/>
  <c r="D3" i="15"/>
  <c r="E3" i="15"/>
  <c r="C4" i="15"/>
  <c r="D4" i="15"/>
  <c r="E4" i="15"/>
  <c r="B4" i="15"/>
  <c r="B3" i="15"/>
  <c r="B5" i="15" s="1"/>
  <c r="Z8" i="1"/>
  <c r="N1005" i="4"/>
  <c r="N1006" i="4"/>
  <c r="D214" i="4"/>
  <c r="E214" i="4"/>
  <c r="F214" i="4"/>
  <c r="G214" i="4"/>
  <c r="D215" i="4"/>
  <c r="E215" i="4"/>
  <c r="F215" i="4"/>
  <c r="G215" i="4"/>
  <c r="D219" i="4"/>
  <c r="E219" i="4"/>
  <c r="F219" i="4"/>
  <c r="G219" i="4"/>
  <c r="D220" i="4"/>
  <c r="E220" i="4"/>
  <c r="F220" i="4"/>
  <c r="G220" i="4"/>
  <c r="D221" i="4"/>
  <c r="E221" i="4"/>
  <c r="F221" i="4"/>
  <c r="G221" i="4"/>
  <c r="D222" i="4"/>
  <c r="E222" i="4"/>
  <c r="F222" i="4"/>
  <c r="G222" i="4"/>
  <c r="D223" i="4"/>
  <c r="E223" i="4"/>
  <c r="F223" i="4"/>
  <c r="G223" i="4"/>
  <c r="D224" i="4"/>
  <c r="E224" i="4"/>
  <c r="F224" i="4"/>
  <c r="G224" i="4"/>
  <c r="D225" i="4"/>
  <c r="E225" i="4"/>
  <c r="F225" i="4"/>
  <c r="G225" i="4"/>
  <c r="D226" i="4"/>
  <c r="E226" i="4"/>
  <c r="F226" i="4"/>
  <c r="G226" i="4"/>
  <c r="D227" i="4"/>
  <c r="E227" i="4"/>
  <c r="F227" i="4"/>
  <c r="G227" i="4"/>
  <c r="D228" i="4"/>
  <c r="E228" i="4"/>
  <c r="F228" i="4"/>
  <c r="G228" i="4"/>
  <c r="D229" i="4"/>
  <c r="E229" i="4"/>
  <c r="F229" i="4"/>
  <c r="G229" i="4"/>
  <c r="D230" i="4"/>
  <c r="E230" i="4"/>
  <c r="F230" i="4"/>
  <c r="G230" i="4"/>
  <c r="D231" i="4"/>
  <c r="E231" i="4"/>
  <c r="F231" i="4"/>
  <c r="G231" i="4"/>
  <c r="D232" i="4"/>
  <c r="E232" i="4"/>
  <c r="F232" i="4"/>
  <c r="G232" i="4"/>
  <c r="D233" i="4"/>
  <c r="E233" i="4"/>
  <c r="F233" i="4"/>
  <c r="G233" i="4"/>
  <c r="D234" i="4"/>
  <c r="E234" i="4"/>
  <c r="F234" i="4"/>
  <c r="G234" i="4"/>
  <c r="D235" i="4"/>
  <c r="E235" i="4"/>
  <c r="F235" i="4"/>
  <c r="G235" i="4"/>
  <c r="D236" i="4"/>
  <c r="E236" i="4"/>
  <c r="F236" i="4"/>
  <c r="G236" i="4"/>
  <c r="D237" i="4"/>
  <c r="E237" i="4"/>
  <c r="F237" i="4"/>
  <c r="G237" i="4"/>
  <c r="D238" i="4"/>
  <c r="E238" i="4"/>
  <c r="F238" i="4"/>
  <c r="G238" i="4"/>
  <c r="D239" i="4"/>
  <c r="E239" i="4"/>
  <c r="F239" i="4"/>
  <c r="G239" i="4"/>
  <c r="D240" i="4"/>
  <c r="E240" i="4"/>
  <c r="F240" i="4"/>
  <c r="G240" i="4"/>
  <c r="D241" i="4"/>
  <c r="E241" i="4"/>
  <c r="F241" i="4"/>
  <c r="G241" i="4"/>
  <c r="D242" i="4"/>
  <c r="E242" i="4"/>
  <c r="F242" i="4"/>
  <c r="G242" i="4"/>
  <c r="D243" i="4"/>
  <c r="E243" i="4"/>
  <c r="F243" i="4"/>
  <c r="G243" i="4"/>
  <c r="D244" i="4"/>
  <c r="E244" i="4"/>
  <c r="F244" i="4"/>
  <c r="G244" i="4"/>
  <c r="D245" i="4"/>
  <c r="E245" i="4"/>
  <c r="F245" i="4"/>
  <c r="G245" i="4"/>
  <c r="D246" i="4"/>
  <c r="E246" i="4"/>
  <c r="F246" i="4"/>
  <c r="G246" i="4"/>
  <c r="D247" i="4"/>
  <c r="E247" i="4"/>
  <c r="F247" i="4"/>
  <c r="G247" i="4"/>
  <c r="D248" i="4"/>
  <c r="E248" i="4"/>
  <c r="F248" i="4"/>
  <c r="G248" i="4"/>
  <c r="D249" i="4"/>
  <c r="E249" i="4"/>
  <c r="F249" i="4"/>
  <c r="G249" i="4"/>
  <c r="D250" i="4"/>
  <c r="E250" i="4"/>
  <c r="F250" i="4"/>
  <c r="G250" i="4"/>
  <c r="D251" i="4"/>
  <c r="E251" i="4"/>
  <c r="F251" i="4"/>
  <c r="G251" i="4"/>
  <c r="D252" i="4"/>
  <c r="E252" i="4"/>
  <c r="F252" i="4"/>
  <c r="G252" i="4"/>
  <c r="D253" i="4"/>
  <c r="E253" i="4"/>
  <c r="F253" i="4"/>
  <c r="G253" i="4"/>
  <c r="D254" i="4"/>
  <c r="E254" i="4"/>
  <c r="F254" i="4"/>
  <c r="G254" i="4"/>
  <c r="D255" i="4"/>
  <c r="E255" i="4"/>
  <c r="F255" i="4"/>
  <c r="G255" i="4"/>
  <c r="D256" i="4"/>
  <c r="E256" i="4"/>
  <c r="F256" i="4"/>
  <c r="G256" i="4"/>
  <c r="D257" i="4"/>
  <c r="E257" i="4"/>
  <c r="F257" i="4"/>
  <c r="G257" i="4"/>
  <c r="D258" i="4"/>
  <c r="E258" i="4"/>
  <c r="F258" i="4"/>
  <c r="G258" i="4"/>
  <c r="D259" i="4"/>
  <c r="E259" i="4"/>
  <c r="F259" i="4"/>
  <c r="G259" i="4"/>
  <c r="D260" i="4"/>
  <c r="E260" i="4"/>
  <c r="F260" i="4"/>
  <c r="G260" i="4"/>
  <c r="D261" i="4"/>
  <c r="E261" i="4"/>
  <c r="F261" i="4"/>
  <c r="G261" i="4"/>
  <c r="D262" i="4"/>
  <c r="E262" i="4"/>
  <c r="F262" i="4"/>
  <c r="G262" i="4"/>
  <c r="D263" i="4"/>
  <c r="E263" i="4"/>
  <c r="F263" i="4"/>
  <c r="G263" i="4"/>
  <c r="D264" i="4"/>
  <c r="E264" i="4"/>
  <c r="F264" i="4"/>
  <c r="G264" i="4"/>
  <c r="D265" i="4"/>
  <c r="E265" i="4"/>
  <c r="F265" i="4"/>
  <c r="G265" i="4"/>
  <c r="D266" i="4"/>
  <c r="E266" i="4"/>
  <c r="F266" i="4"/>
  <c r="G266" i="4"/>
  <c r="D267" i="4"/>
  <c r="E267" i="4"/>
  <c r="F267" i="4"/>
  <c r="G267" i="4"/>
  <c r="D268" i="4"/>
  <c r="E268" i="4"/>
  <c r="F268" i="4"/>
  <c r="G268" i="4"/>
  <c r="D269" i="4"/>
  <c r="E269" i="4"/>
  <c r="F269" i="4"/>
  <c r="G269" i="4"/>
  <c r="D270" i="4"/>
  <c r="E270" i="4"/>
  <c r="F270" i="4"/>
  <c r="G270" i="4"/>
  <c r="D271" i="4"/>
  <c r="E271" i="4"/>
  <c r="F271" i="4"/>
  <c r="G271" i="4"/>
  <c r="D272" i="4"/>
  <c r="E272" i="4"/>
  <c r="F272" i="4"/>
  <c r="G272" i="4"/>
  <c r="D273" i="4"/>
  <c r="E273" i="4"/>
  <c r="F273" i="4"/>
  <c r="G273" i="4"/>
  <c r="D274" i="4"/>
  <c r="E274" i="4"/>
  <c r="F274" i="4"/>
  <c r="G274" i="4"/>
  <c r="D275" i="4"/>
  <c r="E275" i="4"/>
  <c r="F275" i="4"/>
  <c r="G275" i="4"/>
  <c r="D276" i="4"/>
  <c r="E276" i="4"/>
  <c r="F276" i="4"/>
  <c r="G276" i="4"/>
  <c r="D277" i="4"/>
  <c r="E277" i="4"/>
  <c r="F277" i="4"/>
  <c r="G277" i="4"/>
  <c r="D278" i="4"/>
  <c r="E278" i="4"/>
  <c r="F278" i="4"/>
  <c r="G278" i="4"/>
  <c r="D279" i="4"/>
  <c r="E279" i="4"/>
  <c r="F279" i="4"/>
  <c r="G279" i="4"/>
  <c r="D280" i="4"/>
  <c r="E280" i="4"/>
  <c r="F280" i="4"/>
  <c r="G280" i="4"/>
  <c r="D281" i="4"/>
  <c r="E281" i="4"/>
  <c r="F281" i="4"/>
  <c r="G281" i="4"/>
  <c r="D282" i="4"/>
  <c r="E282" i="4"/>
  <c r="F282" i="4"/>
  <c r="G282" i="4"/>
  <c r="D283" i="4"/>
  <c r="E283" i="4"/>
  <c r="F283" i="4"/>
  <c r="G283" i="4"/>
  <c r="D284" i="4"/>
  <c r="E284" i="4"/>
  <c r="F284" i="4"/>
  <c r="G284" i="4"/>
  <c r="D285" i="4"/>
  <c r="E285" i="4"/>
  <c r="F285" i="4"/>
  <c r="G285" i="4"/>
  <c r="D286" i="4"/>
  <c r="E286" i="4"/>
  <c r="F286" i="4"/>
  <c r="G286" i="4"/>
  <c r="D287" i="4"/>
  <c r="E287" i="4"/>
  <c r="F287" i="4"/>
  <c r="G287" i="4"/>
  <c r="D288" i="4"/>
  <c r="E288" i="4"/>
  <c r="F288" i="4"/>
  <c r="G288" i="4"/>
  <c r="D289" i="4"/>
  <c r="E289" i="4"/>
  <c r="F289" i="4"/>
  <c r="G289" i="4"/>
  <c r="D290" i="4"/>
  <c r="E290" i="4"/>
  <c r="F290" i="4"/>
  <c r="G290" i="4"/>
  <c r="D291" i="4"/>
  <c r="E291" i="4"/>
  <c r="F291" i="4"/>
  <c r="G291" i="4"/>
  <c r="D292" i="4"/>
  <c r="E292" i="4"/>
  <c r="F292" i="4"/>
  <c r="G292" i="4"/>
  <c r="D293" i="4"/>
  <c r="E293" i="4"/>
  <c r="F293" i="4"/>
  <c r="G293" i="4"/>
  <c r="D294" i="4"/>
  <c r="E294" i="4"/>
  <c r="F294" i="4"/>
  <c r="G294" i="4"/>
  <c r="D295" i="4"/>
  <c r="E295" i="4"/>
  <c r="F295" i="4"/>
  <c r="G295" i="4"/>
  <c r="D296" i="4"/>
  <c r="E296" i="4"/>
  <c r="F296" i="4"/>
  <c r="G296" i="4"/>
  <c r="D297" i="4"/>
  <c r="E297" i="4"/>
  <c r="F297" i="4"/>
  <c r="G297" i="4"/>
  <c r="D298" i="4"/>
  <c r="E298" i="4"/>
  <c r="F298" i="4"/>
  <c r="G298" i="4"/>
  <c r="D299" i="4"/>
  <c r="E299" i="4"/>
  <c r="F299" i="4"/>
  <c r="G299" i="4"/>
  <c r="D300" i="4"/>
  <c r="E300" i="4"/>
  <c r="F300" i="4"/>
  <c r="G300" i="4"/>
  <c r="D301" i="4"/>
  <c r="E301" i="4"/>
  <c r="F301" i="4"/>
  <c r="G301" i="4"/>
  <c r="D302" i="4"/>
  <c r="E302" i="4"/>
  <c r="F302" i="4"/>
  <c r="G302" i="4"/>
  <c r="D303" i="4"/>
  <c r="E303" i="4"/>
  <c r="F303" i="4"/>
  <c r="G303" i="4"/>
  <c r="D304" i="4"/>
  <c r="E304" i="4"/>
  <c r="F304" i="4"/>
  <c r="G304" i="4"/>
  <c r="D305" i="4"/>
  <c r="E305" i="4"/>
  <c r="F305" i="4"/>
  <c r="G305" i="4"/>
  <c r="D306" i="4"/>
  <c r="E306" i="4"/>
  <c r="F306" i="4"/>
  <c r="G306" i="4"/>
  <c r="D307" i="4"/>
  <c r="E307" i="4"/>
  <c r="F307" i="4"/>
  <c r="G307" i="4"/>
  <c r="D308" i="4"/>
  <c r="E308" i="4"/>
  <c r="F308" i="4"/>
  <c r="G308" i="4"/>
  <c r="D309" i="4"/>
  <c r="E309" i="4"/>
  <c r="F309" i="4"/>
  <c r="G309" i="4"/>
  <c r="D310" i="4"/>
  <c r="E310" i="4"/>
  <c r="F310" i="4"/>
  <c r="G310" i="4"/>
  <c r="D311" i="4"/>
  <c r="E311" i="4"/>
  <c r="F311" i="4"/>
  <c r="G311" i="4"/>
  <c r="D312" i="4"/>
  <c r="E312" i="4"/>
  <c r="F312" i="4"/>
  <c r="G312" i="4"/>
  <c r="D313" i="4"/>
  <c r="E313" i="4"/>
  <c r="F313" i="4"/>
  <c r="G313" i="4"/>
  <c r="D314" i="4"/>
  <c r="E314" i="4"/>
  <c r="F314" i="4"/>
  <c r="G314" i="4"/>
  <c r="D315" i="4"/>
  <c r="E315" i="4"/>
  <c r="F315" i="4"/>
  <c r="G315" i="4"/>
  <c r="D316" i="4"/>
  <c r="E316" i="4"/>
  <c r="F316" i="4"/>
  <c r="G316" i="4"/>
  <c r="D317" i="4"/>
  <c r="E317" i="4"/>
  <c r="F317" i="4"/>
  <c r="G317" i="4"/>
  <c r="D318" i="4"/>
  <c r="E318" i="4"/>
  <c r="F318" i="4"/>
  <c r="G318" i="4"/>
  <c r="D319" i="4"/>
  <c r="E319" i="4"/>
  <c r="F319" i="4"/>
  <c r="G319" i="4"/>
  <c r="D320" i="4"/>
  <c r="E320" i="4"/>
  <c r="F320" i="4"/>
  <c r="G320" i="4"/>
  <c r="D321" i="4"/>
  <c r="E321" i="4"/>
  <c r="F321" i="4"/>
  <c r="G321" i="4"/>
  <c r="D322" i="4"/>
  <c r="E322" i="4"/>
  <c r="F322" i="4"/>
  <c r="G322" i="4"/>
  <c r="D323" i="4"/>
  <c r="E323" i="4"/>
  <c r="F323" i="4"/>
  <c r="G323" i="4"/>
  <c r="D324" i="4"/>
  <c r="E324" i="4"/>
  <c r="F324" i="4"/>
  <c r="G324" i="4"/>
  <c r="D325" i="4"/>
  <c r="E325" i="4"/>
  <c r="F325" i="4"/>
  <c r="G325" i="4"/>
  <c r="D326" i="4"/>
  <c r="E326" i="4"/>
  <c r="F326" i="4"/>
  <c r="G326" i="4"/>
  <c r="D327" i="4"/>
  <c r="E327" i="4"/>
  <c r="F327" i="4"/>
  <c r="G327" i="4"/>
  <c r="D328" i="4"/>
  <c r="E328" i="4"/>
  <c r="F328" i="4"/>
  <c r="G328" i="4"/>
  <c r="D329" i="4"/>
  <c r="E329" i="4"/>
  <c r="F329" i="4"/>
  <c r="G329" i="4"/>
  <c r="D330" i="4"/>
  <c r="E330" i="4"/>
  <c r="F330" i="4"/>
  <c r="G330" i="4"/>
  <c r="D331" i="4"/>
  <c r="E331" i="4"/>
  <c r="F331" i="4"/>
  <c r="G331" i="4"/>
  <c r="D332" i="4"/>
  <c r="E332" i="4"/>
  <c r="F332" i="4"/>
  <c r="G332" i="4"/>
  <c r="D333" i="4"/>
  <c r="E333" i="4"/>
  <c r="F333" i="4"/>
  <c r="G333" i="4"/>
  <c r="D334" i="4"/>
  <c r="E334" i="4"/>
  <c r="F334" i="4"/>
  <c r="G334" i="4"/>
  <c r="D335" i="4"/>
  <c r="E335" i="4"/>
  <c r="F335" i="4"/>
  <c r="G335" i="4"/>
  <c r="D336" i="4"/>
  <c r="E336" i="4"/>
  <c r="F336" i="4"/>
  <c r="G336" i="4"/>
  <c r="D337" i="4"/>
  <c r="E337" i="4"/>
  <c r="F337" i="4"/>
  <c r="G337" i="4"/>
  <c r="D338" i="4"/>
  <c r="E338" i="4"/>
  <c r="F338" i="4"/>
  <c r="G338" i="4"/>
  <c r="D339" i="4"/>
  <c r="E339" i="4"/>
  <c r="F339" i="4"/>
  <c r="G339" i="4"/>
  <c r="D340" i="4"/>
  <c r="E340" i="4"/>
  <c r="F340" i="4"/>
  <c r="G340" i="4"/>
  <c r="D341" i="4"/>
  <c r="E341" i="4"/>
  <c r="F341" i="4"/>
  <c r="G341" i="4"/>
  <c r="D342" i="4"/>
  <c r="E342" i="4"/>
  <c r="F342" i="4"/>
  <c r="G342" i="4"/>
  <c r="D343" i="4"/>
  <c r="E343" i="4"/>
  <c r="F343" i="4"/>
  <c r="G343" i="4"/>
  <c r="D344" i="4"/>
  <c r="E344" i="4"/>
  <c r="F344" i="4"/>
  <c r="G344" i="4"/>
  <c r="D345" i="4"/>
  <c r="E345" i="4"/>
  <c r="F345" i="4"/>
  <c r="G345" i="4"/>
  <c r="D346" i="4"/>
  <c r="E346" i="4"/>
  <c r="F346" i="4"/>
  <c r="G346" i="4"/>
  <c r="D347" i="4"/>
  <c r="E347" i="4"/>
  <c r="F347" i="4"/>
  <c r="G347" i="4"/>
  <c r="D348" i="4"/>
  <c r="E348" i="4"/>
  <c r="F348" i="4"/>
  <c r="G348" i="4"/>
  <c r="D349" i="4"/>
  <c r="E349" i="4"/>
  <c r="F349" i="4"/>
  <c r="G349" i="4"/>
  <c r="D350" i="4"/>
  <c r="E350" i="4"/>
  <c r="F350" i="4"/>
  <c r="G350" i="4"/>
  <c r="D351" i="4"/>
  <c r="E351" i="4"/>
  <c r="F351" i="4"/>
  <c r="G351" i="4"/>
  <c r="D352" i="4"/>
  <c r="E352" i="4"/>
  <c r="F352" i="4"/>
  <c r="G352" i="4"/>
  <c r="D353" i="4"/>
  <c r="E353" i="4"/>
  <c r="F353" i="4"/>
  <c r="G353" i="4"/>
  <c r="D354" i="4"/>
  <c r="E354" i="4"/>
  <c r="F354" i="4"/>
  <c r="G354" i="4"/>
  <c r="D355" i="4"/>
  <c r="E355" i="4"/>
  <c r="F355" i="4"/>
  <c r="G355" i="4"/>
  <c r="D356" i="4"/>
  <c r="E356" i="4"/>
  <c r="F356" i="4"/>
  <c r="G356" i="4"/>
  <c r="D357" i="4"/>
  <c r="E357" i="4"/>
  <c r="F357" i="4"/>
  <c r="G357" i="4"/>
  <c r="D358" i="4"/>
  <c r="E358" i="4"/>
  <c r="F358" i="4"/>
  <c r="G358" i="4"/>
  <c r="D359" i="4"/>
  <c r="E359" i="4"/>
  <c r="F359" i="4"/>
  <c r="G359" i="4"/>
  <c r="D360" i="4"/>
  <c r="E360" i="4"/>
  <c r="F360" i="4"/>
  <c r="G360" i="4"/>
  <c r="D361" i="4"/>
  <c r="E361" i="4"/>
  <c r="F361" i="4"/>
  <c r="G361" i="4"/>
  <c r="D362" i="4"/>
  <c r="E362" i="4"/>
  <c r="F362" i="4"/>
  <c r="G362" i="4"/>
  <c r="D363" i="4"/>
  <c r="E363" i="4"/>
  <c r="F363" i="4"/>
  <c r="G363" i="4"/>
  <c r="D364" i="4"/>
  <c r="E364" i="4"/>
  <c r="F364" i="4"/>
  <c r="G364" i="4"/>
  <c r="D365" i="4"/>
  <c r="E365" i="4"/>
  <c r="F365" i="4"/>
  <c r="G365" i="4"/>
  <c r="D366" i="4"/>
  <c r="E366" i="4"/>
  <c r="F366" i="4"/>
  <c r="G366" i="4"/>
  <c r="D367" i="4"/>
  <c r="E367" i="4"/>
  <c r="F367" i="4"/>
  <c r="G367" i="4"/>
  <c r="D368" i="4"/>
  <c r="E368" i="4"/>
  <c r="F368" i="4"/>
  <c r="G368" i="4"/>
  <c r="D369" i="4"/>
  <c r="E369" i="4"/>
  <c r="F369" i="4"/>
  <c r="G369" i="4"/>
  <c r="D370" i="4"/>
  <c r="E370" i="4"/>
  <c r="F370" i="4"/>
  <c r="G370" i="4"/>
  <c r="D371" i="4"/>
  <c r="E371" i="4"/>
  <c r="F371" i="4"/>
  <c r="G371" i="4"/>
  <c r="D372" i="4"/>
  <c r="E372" i="4"/>
  <c r="F372" i="4"/>
  <c r="G372" i="4"/>
  <c r="D373" i="4"/>
  <c r="E373" i="4"/>
  <c r="F373" i="4"/>
  <c r="G373" i="4"/>
  <c r="D374" i="4"/>
  <c r="E374" i="4"/>
  <c r="F374" i="4"/>
  <c r="G374" i="4"/>
  <c r="D375" i="4"/>
  <c r="E375" i="4"/>
  <c r="F375" i="4"/>
  <c r="G375" i="4"/>
  <c r="D376" i="4"/>
  <c r="E376" i="4"/>
  <c r="F376" i="4"/>
  <c r="G376" i="4"/>
  <c r="D377" i="4"/>
  <c r="E377" i="4"/>
  <c r="F377" i="4"/>
  <c r="G377" i="4"/>
  <c r="D378" i="4"/>
  <c r="E378" i="4"/>
  <c r="F378" i="4"/>
  <c r="G378" i="4"/>
  <c r="D379" i="4"/>
  <c r="E379" i="4"/>
  <c r="F379" i="4"/>
  <c r="G379" i="4"/>
  <c r="D380" i="4"/>
  <c r="E380" i="4"/>
  <c r="F380" i="4"/>
  <c r="G380" i="4"/>
  <c r="D381" i="4"/>
  <c r="E381" i="4"/>
  <c r="F381" i="4"/>
  <c r="G381" i="4"/>
  <c r="D382" i="4"/>
  <c r="E382" i="4"/>
  <c r="F382" i="4"/>
  <c r="G382" i="4"/>
  <c r="D383" i="4"/>
  <c r="E383" i="4"/>
  <c r="F383" i="4"/>
  <c r="G383" i="4"/>
  <c r="D384" i="4"/>
  <c r="E384" i="4"/>
  <c r="F384" i="4"/>
  <c r="G384" i="4"/>
  <c r="D385" i="4"/>
  <c r="E385" i="4"/>
  <c r="F385" i="4"/>
  <c r="G385" i="4"/>
  <c r="D386" i="4"/>
  <c r="E386" i="4"/>
  <c r="F386" i="4"/>
  <c r="G386" i="4"/>
  <c r="D387" i="4"/>
  <c r="E387" i="4"/>
  <c r="F387" i="4"/>
  <c r="G387" i="4"/>
  <c r="D388" i="4"/>
  <c r="E388" i="4"/>
  <c r="F388" i="4"/>
  <c r="G388" i="4"/>
  <c r="D389" i="4"/>
  <c r="E389" i="4"/>
  <c r="F389" i="4"/>
  <c r="G389" i="4"/>
  <c r="D390" i="4"/>
  <c r="E390" i="4"/>
  <c r="F390" i="4"/>
  <c r="G390" i="4"/>
  <c r="D391" i="4"/>
  <c r="E391" i="4"/>
  <c r="F391" i="4"/>
  <c r="G391" i="4"/>
  <c r="D392" i="4"/>
  <c r="E392" i="4"/>
  <c r="F392" i="4"/>
  <c r="G392" i="4"/>
  <c r="D393" i="4"/>
  <c r="E393" i="4"/>
  <c r="F393" i="4"/>
  <c r="G393" i="4"/>
  <c r="D394" i="4"/>
  <c r="E394" i="4"/>
  <c r="F394" i="4"/>
  <c r="G394" i="4"/>
  <c r="D395" i="4"/>
  <c r="E395" i="4"/>
  <c r="F395" i="4"/>
  <c r="G395" i="4"/>
  <c r="D396" i="4"/>
  <c r="E396" i="4"/>
  <c r="F396" i="4"/>
  <c r="G396" i="4"/>
  <c r="D397" i="4"/>
  <c r="E397" i="4"/>
  <c r="F397" i="4"/>
  <c r="G397" i="4"/>
  <c r="D398" i="4"/>
  <c r="E398" i="4"/>
  <c r="F398" i="4"/>
  <c r="G398" i="4"/>
  <c r="D399" i="4"/>
  <c r="E399" i="4"/>
  <c r="F399" i="4"/>
  <c r="G399" i="4"/>
  <c r="D400" i="4"/>
  <c r="E400" i="4"/>
  <c r="F400" i="4"/>
  <c r="G400" i="4"/>
  <c r="D401" i="4"/>
  <c r="E401" i="4"/>
  <c r="F401" i="4"/>
  <c r="G401" i="4"/>
  <c r="D402" i="4"/>
  <c r="E402" i="4"/>
  <c r="F402" i="4"/>
  <c r="G402" i="4"/>
  <c r="D403" i="4"/>
  <c r="E403" i="4"/>
  <c r="F403" i="4"/>
  <c r="G403" i="4"/>
  <c r="D404" i="4"/>
  <c r="E404" i="4"/>
  <c r="F404" i="4"/>
  <c r="G404" i="4"/>
  <c r="D405" i="4"/>
  <c r="E405" i="4"/>
  <c r="F405" i="4"/>
  <c r="G405" i="4"/>
  <c r="D406" i="4"/>
  <c r="E406" i="4"/>
  <c r="F406" i="4"/>
  <c r="G406" i="4"/>
  <c r="D407" i="4"/>
  <c r="E407" i="4"/>
  <c r="F407" i="4"/>
  <c r="G407" i="4"/>
  <c r="D408" i="4"/>
  <c r="E408" i="4"/>
  <c r="F408" i="4"/>
  <c r="G408" i="4"/>
  <c r="D409" i="4"/>
  <c r="E409" i="4"/>
  <c r="F409" i="4"/>
  <c r="G409" i="4"/>
  <c r="D410" i="4"/>
  <c r="E410" i="4"/>
  <c r="F410" i="4"/>
  <c r="G410" i="4"/>
  <c r="D411" i="4"/>
  <c r="E411" i="4"/>
  <c r="F411" i="4"/>
  <c r="G411" i="4"/>
  <c r="D412" i="4"/>
  <c r="E412" i="4"/>
  <c r="F412" i="4"/>
  <c r="G412" i="4"/>
  <c r="D413" i="4"/>
  <c r="E413" i="4"/>
  <c r="F413" i="4"/>
  <c r="G413" i="4"/>
  <c r="D414" i="4"/>
  <c r="E414" i="4"/>
  <c r="F414" i="4"/>
  <c r="G414" i="4"/>
  <c r="D415" i="4"/>
  <c r="E415" i="4"/>
  <c r="F415" i="4"/>
  <c r="G415" i="4"/>
  <c r="D416" i="4"/>
  <c r="E416" i="4"/>
  <c r="F416" i="4"/>
  <c r="G416" i="4"/>
  <c r="D417" i="4"/>
  <c r="E417" i="4"/>
  <c r="F417" i="4"/>
  <c r="G417" i="4"/>
  <c r="D418" i="4"/>
  <c r="E418" i="4"/>
  <c r="F418" i="4"/>
  <c r="G418" i="4"/>
  <c r="D419" i="4"/>
  <c r="E419" i="4"/>
  <c r="F419" i="4"/>
  <c r="G419" i="4"/>
  <c r="D420" i="4"/>
  <c r="E420" i="4"/>
  <c r="F420" i="4"/>
  <c r="G420" i="4"/>
  <c r="D421" i="4"/>
  <c r="E421" i="4"/>
  <c r="F421" i="4"/>
  <c r="G421" i="4"/>
  <c r="D422" i="4"/>
  <c r="E422" i="4"/>
  <c r="F422" i="4"/>
  <c r="G422" i="4"/>
  <c r="D423" i="4"/>
  <c r="E423" i="4"/>
  <c r="F423" i="4"/>
  <c r="G423" i="4"/>
  <c r="D424" i="4"/>
  <c r="E424" i="4"/>
  <c r="F424" i="4"/>
  <c r="G424" i="4"/>
  <c r="D425" i="4"/>
  <c r="E425" i="4"/>
  <c r="F425" i="4"/>
  <c r="G425" i="4"/>
  <c r="D426" i="4"/>
  <c r="E426" i="4"/>
  <c r="F426" i="4"/>
  <c r="G426" i="4"/>
  <c r="D427" i="4"/>
  <c r="E427" i="4"/>
  <c r="F427" i="4"/>
  <c r="G427" i="4"/>
  <c r="D428" i="4"/>
  <c r="E428" i="4"/>
  <c r="F428" i="4"/>
  <c r="G428" i="4"/>
  <c r="D429" i="4"/>
  <c r="E429" i="4"/>
  <c r="F429" i="4"/>
  <c r="G429" i="4"/>
  <c r="D430" i="4"/>
  <c r="E430" i="4"/>
  <c r="F430" i="4"/>
  <c r="G430" i="4"/>
  <c r="D431" i="4"/>
  <c r="E431" i="4"/>
  <c r="F431" i="4"/>
  <c r="G431" i="4"/>
  <c r="D432" i="4"/>
  <c r="E432" i="4"/>
  <c r="F432" i="4"/>
  <c r="G432" i="4"/>
  <c r="D433" i="4"/>
  <c r="E433" i="4"/>
  <c r="F433" i="4"/>
  <c r="G433" i="4"/>
  <c r="D434" i="4"/>
  <c r="E434" i="4"/>
  <c r="F434" i="4"/>
  <c r="G434" i="4"/>
  <c r="D435" i="4"/>
  <c r="E435" i="4"/>
  <c r="F435" i="4"/>
  <c r="G435" i="4"/>
  <c r="D436" i="4"/>
  <c r="E436" i="4"/>
  <c r="F436" i="4"/>
  <c r="G436" i="4"/>
  <c r="D437" i="4"/>
  <c r="E437" i="4"/>
  <c r="F437" i="4"/>
  <c r="G437" i="4"/>
  <c r="D438" i="4"/>
  <c r="E438" i="4"/>
  <c r="F438" i="4"/>
  <c r="G438" i="4"/>
  <c r="D439" i="4"/>
  <c r="E439" i="4"/>
  <c r="F439" i="4"/>
  <c r="G439" i="4"/>
  <c r="D440" i="4"/>
  <c r="E440" i="4"/>
  <c r="F440" i="4"/>
  <c r="G440" i="4"/>
  <c r="D441" i="4"/>
  <c r="E441" i="4"/>
  <c r="F441" i="4"/>
  <c r="G441" i="4"/>
  <c r="D442" i="4"/>
  <c r="E442" i="4"/>
  <c r="F442" i="4"/>
  <c r="G442" i="4"/>
  <c r="D443" i="4"/>
  <c r="E443" i="4"/>
  <c r="F443" i="4"/>
  <c r="G443" i="4"/>
  <c r="D444" i="4"/>
  <c r="E444" i="4"/>
  <c r="F444" i="4"/>
  <c r="G444" i="4"/>
  <c r="D445" i="4"/>
  <c r="E445" i="4"/>
  <c r="F445" i="4"/>
  <c r="G445" i="4"/>
  <c r="D446" i="4"/>
  <c r="E446" i="4"/>
  <c r="F446" i="4"/>
  <c r="G446" i="4"/>
  <c r="D447" i="4"/>
  <c r="E447" i="4"/>
  <c r="F447" i="4"/>
  <c r="G447" i="4"/>
  <c r="D448" i="4"/>
  <c r="E448" i="4"/>
  <c r="F448" i="4"/>
  <c r="G448" i="4"/>
  <c r="D449" i="4"/>
  <c r="E449" i="4"/>
  <c r="F449" i="4"/>
  <c r="G449" i="4"/>
  <c r="D450" i="4"/>
  <c r="E450" i="4"/>
  <c r="F450" i="4"/>
  <c r="G450" i="4"/>
  <c r="D451" i="4"/>
  <c r="E451" i="4"/>
  <c r="F451" i="4"/>
  <c r="G451" i="4"/>
  <c r="D452" i="4"/>
  <c r="E452" i="4"/>
  <c r="F452" i="4"/>
  <c r="G452" i="4"/>
  <c r="D453" i="4"/>
  <c r="E453" i="4"/>
  <c r="F453" i="4"/>
  <c r="G453" i="4"/>
  <c r="D454" i="4"/>
  <c r="E454" i="4"/>
  <c r="F454" i="4"/>
  <c r="G454" i="4"/>
  <c r="D455" i="4"/>
  <c r="E455" i="4"/>
  <c r="F455" i="4"/>
  <c r="G455" i="4"/>
  <c r="D456" i="4"/>
  <c r="E456" i="4"/>
  <c r="F456" i="4"/>
  <c r="G456" i="4"/>
  <c r="D457" i="4"/>
  <c r="E457" i="4"/>
  <c r="F457" i="4"/>
  <c r="G457" i="4"/>
  <c r="D458" i="4"/>
  <c r="E458" i="4"/>
  <c r="F458" i="4"/>
  <c r="G458" i="4"/>
  <c r="D459" i="4"/>
  <c r="E459" i="4"/>
  <c r="F459" i="4"/>
  <c r="G459" i="4"/>
  <c r="D460" i="4"/>
  <c r="E460" i="4"/>
  <c r="F460" i="4"/>
  <c r="G460" i="4"/>
  <c r="D461" i="4"/>
  <c r="E461" i="4"/>
  <c r="F461" i="4"/>
  <c r="G461" i="4"/>
  <c r="D462" i="4"/>
  <c r="E462" i="4"/>
  <c r="F462" i="4"/>
  <c r="G462" i="4"/>
  <c r="D463" i="4"/>
  <c r="E463" i="4"/>
  <c r="F463" i="4"/>
  <c r="G463" i="4"/>
  <c r="D464" i="4"/>
  <c r="E464" i="4"/>
  <c r="F464" i="4"/>
  <c r="G464" i="4"/>
  <c r="D465" i="4"/>
  <c r="E465" i="4"/>
  <c r="F465" i="4"/>
  <c r="G465" i="4"/>
  <c r="D466" i="4"/>
  <c r="E466" i="4"/>
  <c r="F466" i="4"/>
  <c r="G466" i="4"/>
  <c r="D467" i="4"/>
  <c r="E467" i="4"/>
  <c r="F467" i="4"/>
  <c r="G467" i="4"/>
  <c r="D468" i="4"/>
  <c r="E468" i="4"/>
  <c r="F468" i="4"/>
  <c r="G468" i="4"/>
  <c r="D469" i="4"/>
  <c r="E469" i="4"/>
  <c r="F469" i="4"/>
  <c r="G469" i="4"/>
  <c r="D470" i="4"/>
  <c r="E470" i="4"/>
  <c r="F470" i="4"/>
  <c r="G470" i="4"/>
  <c r="D471" i="4"/>
  <c r="E471" i="4"/>
  <c r="F471" i="4"/>
  <c r="G471" i="4"/>
  <c r="D472" i="4"/>
  <c r="E472" i="4"/>
  <c r="F472" i="4"/>
  <c r="G472" i="4"/>
  <c r="D473" i="4"/>
  <c r="E473" i="4"/>
  <c r="F473" i="4"/>
  <c r="G473" i="4"/>
  <c r="D474" i="4"/>
  <c r="E474" i="4"/>
  <c r="F474" i="4"/>
  <c r="G474" i="4"/>
  <c r="D475" i="4"/>
  <c r="E475" i="4"/>
  <c r="F475" i="4"/>
  <c r="G475" i="4"/>
  <c r="D476" i="4"/>
  <c r="E476" i="4"/>
  <c r="F476" i="4"/>
  <c r="G476" i="4"/>
  <c r="D477" i="4"/>
  <c r="E477" i="4"/>
  <c r="F477" i="4"/>
  <c r="G477" i="4"/>
  <c r="D478" i="4"/>
  <c r="E478" i="4"/>
  <c r="F478" i="4"/>
  <c r="G478" i="4"/>
  <c r="D479" i="4"/>
  <c r="E479" i="4"/>
  <c r="F479" i="4"/>
  <c r="G479" i="4"/>
  <c r="D480" i="4"/>
  <c r="E480" i="4"/>
  <c r="F480" i="4"/>
  <c r="G480" i="4"/>
  <c r="D481" i="4"/>
  <c r="E481" i="4"/>
  <c r="F481" i="4"/>
  <c r="G481" i="4"/>
  <c r="D482" i="4"/>
  <c r="E482" i="4"/>
  <c r="F482" i="4"/>
  <c r="G482" i="4"/>
  <c r="D483" i="4"/>
  <c r="E483" i="4"/>
  <c r="F483" i="4"/>
  <c r="G483" i="4"/>
  <c r="D484" i="4"/>
  <c r="E484" i="4"/>
  <c r="F484" i="4"/>
  <c r="G484" i="4"/>
  <c r="D485" i="4"/>
  <c r="E485" i="4"/>
  <c r="F485" i="4"/>
  <c r="G485" i="4"/>
  <c r="D486" i="4"/>
  <c r="E486" i="4"/>
  <c r="F486" i="4"/>
  <c r="G486" i="4"/>
  <c r="D487" i="4"/>
  <c r="E487" i="4"/>
  <c r="F487" i="4"/>
  <c r="G487" i="4"/>
  <c r="D488" i="4"/>
  <c r="E488" i="4"/>
  <c r="F488" i="4"/>
  <c r="G488" i="4"/>
  <c r="D489" i="4"/>
  <c r="E489" i="4"/>
  <c r="F489" i="4"/>
  <c r="G489" i="4"/>
  <c r="D490" i="4"/>
  <c r="E490" i="4"/>
  <c r="F490" i="4"/>
  <c r="G490" i="4"/>
  <c r="D491" i="4"/>
  <c r="E491" i="4"/>
  <c r="F491" i="4"/>
  <c r="G491" i="4"/>
  <c r="D492" i="4"/>
  <c r="E492" i="4"/>
  <c r="F492" i="4"/>
  <c r="G492" i="4"/>
  <c r="D493" i="4"/>
  <c r="E493" i="4"/>
  <c r="F493" i="4"/>
  <c r="G493" i="4"/>
  <c r="D494" i="4"/>
  <c r="E494" i="4"/>
  <c r="F494" i="4"/>
  <c r="G494" i="4"/>
  <c r="D495" i="4"/>
  <c r="E495" i="4"/>
  <c r="F495" i="4"/>
  <c r="G495" i="4"/>
  <c r="D496" i="4"/>
  <c r="E496" i="4"/>
  <c r="F496" i="4"/>
  <c r="G496" i="4"/>
  <c r="D497" i="4"/>
  <c r="E497" i="4"/>
  <c r="F497" i="4"/>
  <c r="G497" i="4"/>
  <c r="D498" i="4"/>
  <c r="E498" i="4"/>
  <c r="F498" i="4"/>
  <c r="G498" i="4"/>
  <c r="D499" i="4"/>
  <c r="E499" i="4"/>
  <c r="F499" i="4"/>
  <c r="G499" i="4"/>
  <c r="D500" i="4"/>
  <c r="E500" i="4"/>
  <c r="F500" i="4"/>
  <c r="G500" i="4"/>
  <c r="D501" i="4"/>
  <c r="E501" i="4"/>
  <c r="F501" i="4"/>
  <c r="G501" i="4"/>
  <c r="D502" i="4"/>
  <c r="E502" i="4"/>
  <c r="F502" i="4"/>
  <c r="G502" i="4"/>
  <c r="D503" i="4"/>
  <c r="E503" i="4"/>
  <c r="F503" i="4"/>
  <c r="G503" i="4"/>
  <c r="D504" i="4"/>
  <c r="E504" i="4"/>
  <c r="F504" i="4"/>
  <c r="G504" i="4"/>
  <c r="D505" i="4"/>
  <c r="E505" i="4"/>
  <c r="F505" i="4"/>
  <c r="G505" i="4"/>
  <c r="D506" i="4"/>
  <c r="E506" i="4"/>
  <c r="F506" i="4"/>
  <c r="G506" i="4"/>
  <c r="D507" i="4"/>
  <c r="E507" i="4"/>
  <c r="F507" i="4"/>
  <c r="G507" i="4"/>
  <c r="D508" i="4"/>
  <c r="E508" i="4"/>
  <c r="F508" i="4"/>
  <c r="G508" i="4"/>
  <c r="D509" i="4"/>
  <c r="E509" i="4"/>
  <c r="F509" i="4"/>
  <c r="G509" i="4"/>
  <c r="D510" i="4"/>
  <c r="E510" i="4"/>
  <c r="F510" i="4"/>
  <c r="G510" i="4"/>
  <c r="D511" i="4"/>
  <c r="E511" i="4"/>
  <c r="F511" i="4"/>
  <c r="G511" i="4"/>
  <c r="D512" i="4"/>
  <c r="E512" i="4"/>
  <c r="F512" i="4"/>
  <c r="G512" i="4"/>
  <c r="D513" i="4"/>
  <c r="E513" i="4"/>
  <c r="F513" i="4"/>
  <c r="G513" i="4"/>
  <c r="D514" i="4"/>
  <c r="E514" i="4"/>
  <c r="F514" i="4"/>
  <c r="G514" i="4"/>
  <c r="D515" i="4"/>
  <c r="E515" i="4"/>
  <c r="F515" i="4"/>
  <c r="G515" i="4"/>
  <c r="D516" i="4"/>
  <c r="E516" i="4"/>
  <c r="F516" i="4"/>
  <c r="G516" i="4"/>
  <c r="D517" i="4"/>
  <c r="E517" i="4"/>
  <c r="F517" i="4"/>
  <c r="G517" i="4"/>
  <c r="D518" i="4"/>
  <c r="E518" i="4"/>
  <c r="F518" i="4"/>
  <c r="G518" i="4"/>
  <c r="D519" i="4"/>
  <c r="E519" i="4"/>
  <c r="F519" i="4"/>
  <c r="G519" i="4"/>
  <c r="D520" i="4"/>
  <c r="E520" i="4"/>
  <c r="F520" i="4"/>
  <c r="G520" i="4"/>
  <c r="D521" i="4"/>
  <c r="E521" i="4"/>
  <c r="F521" i="4"/>
  <c r="G521" i="4"/>
  <c r="D522" i="4"/>
  <c r="E522" i="4"/>
  <c r="F522" i="4"/>
  <c r="G522" i="4"/>
  <c r="D523" i="4"/>
  <c r="E523" i="4"/>
  <c r="F523" i="4"/>
  <c r="G523" i="4"/>
  <c r="D524" i="4"/>
  <c r="E524" i="4"/>
  <c r="F524" i="4"/>
  <c r="G524" i="4"/>
  <c r="D525" i="4"/>
  <c r="E525" i="4"/>
  <c r="F525" i="4"/>
  <c r="G525" i="4"/>
  <c r="D526" i="4"/>
  <c r="E526" i="4"/>
  <c r="F526" i="4"/>
  <c r="G526" i="4"/>
  <c r="D527" i="4"/>
  <c r="E527" i="4"/>
  <c r="F527" i="4"/>
  <c r="G527" i="4"/>
  <c r="D528" i="4"/>
  <c r="E528" i="4"/>
  <c r="F528" i="4"/>
  <c r="G528" i="4"/>
  <c r="D529" i="4"/>
  <c r="E529" i="4"/>
  <c r="F529" i="4"/>
  <c r="G529" i="4"/>
  <c r="D530" i="4"/>
  <c r="E530" i="4"/>
  <c r="F530" i="4"/>
  <c r="G530" i="4"/>
  <c r="D531" i="4"/>
  <c r="E531" i="4"/>
  <c r="F531" i="4"/>
  <c r="G531" i="4"/>
  <c r="D532" i="4"/>
  <c r="E532" i="4"/>
  <c r="F532" i="4"/>
  <c r="G532" i="4"/>
  <c r="D533" i="4"/>
  <c r="E533" i="4"/>
  <c r="F533" i="4"/>
  <c r="G533" i="4"/>
  <c r="D534" i="4"/>
  <c r="E534" i="4"/>
  <c r="F534" i="4"/>
  <c r="G534" i="4"/>
  <c r="D535" i="4"/>
  <c r="E535" i="4"/>
  <c r="F535" i="4"/>
  <c r="G535" i="4"/>
  <c r="D536" i="4"/>
  <c r="E536" i="4"/>
  <c r="F536" i="4"/>
  <c r="G536" i="4"/>
  <c r="D537" i="4"/>
  <c r="E537" i="4"/>
  <c r="F537" i="4"/>
  <c r="G537" i="4"/>
  <c r="D538" i="4"/>
  <c r="E538" i="4"/>
  <c r="F538" i="4"/>
  <c r="G538" i="4"/>
  <c r="D539" i="4"/>
  <c r="E539" i="4"/>
  <c r="F539" i="4"/>
  <c r="G539" i="4"/>
  <c r="D540" i="4"/>
  <c r="E540" i="4"/>
  <c r="F540" i="4"/>
  <c r="G540" i="4"/>
  <c r="D541" i="4"/>
  <c r="E541" i="4"/>
  <c r="F541" i="4"/>
  <c r="G541" i="4"/>
  <c r="D542" i="4"/>
  <c r="E542" i="4"/>
  <c r="F542" i="4"/>
  <c r="G542" i="4"/>
  <c r="D543" i="4"/>
  <c r="E543" i="4"/>
  <c r="F543" i="4"/>
  <c r="G543" i="4"/>
  <c r="D544" i="4"/>
  <c r="E544" i="4"/>
  <c r="F544" i="4"/>
  <c r="G544" i="4"/>
  <c r="D545" i="4"/>
  <c r="E545" i="4"/>
  <c r="F545" i="4"/>
  <c r="G545" i="4"/>
  <c r="D546" i="4"/>
  <c r="E546" i="4"/>
  <c r="F546" i="4"/>
  <c r="G546" i="4"/>
  <c r="D547" i="4"/>
  <c r="E547" i="4"/>
  <c r="F547" i="4"/>
  <c r="G547" i="4"/>
  <c r="D548" i="4"/>
  <c r="E548" i="4"/>
  <c r="F548" i="4"/>
  <c r="G548" i="4"/>
  <c r="D549" i="4"/>
  <c r="E549" i="4"/>
  <c r="F549" i="4"/>
  <c r="G549" i="4"/>
  <c r="D550" i="4"/>
  <c r="E550" i="4"/>
  <c r="F550" i="4"/>
  <c r="G550" i="4"/>
  <c r="D551" i="4"/>
  <c r="E551" i="4"/>
  <c r="F551" i="4"/>
  <c r="G551" i="4"/>
  <c r="D552" i="4"/>
  <c r="E552" i="4"/>
  <c r="F552" i="4"/>
  <c r="G552" i="4"/>
  <c r="D553" i="4"/>
  <c r="E553" i="4"/>
  <c r="F553" i="4"/>
  <c r="G553" i="4"/>
  <c r="D554" i="4"/>
  <c r="E554" i="4"/>
  <c r="F554" i="4"/>
  <c r="G554" i="4"/>
  <c r="D555" i="4"/>
  <c r="E555" i="4"/>
  <c r="F555" i="4"/>
  <c r="G555" i="4"/>
  <c r="D556" i="4"/>
  <c r="E556" i="4"/>
  <c r="F556" i="4"/>
  <c r="G556" i="4"/>
  <c r="D557" i="4"/>
  <c r="E557" i="4"/>
  <c r="F557" i="4"/>
  <c r="G557" i="4"/>
  <c r="D558" i="4"/>
  <c r="E558" i="4"/>
  <c r="F558" i="4"/>
  <c r="G558" i="4"/>
  <c r="D559" i="4"/>
  <c r="E559" i="4"/>
  <c r="F559" i="4"/>
  <c r="G559" i="4"/>
  <c r="D560" i="4"/>
  <c r="E560" i="4"/>
  <c r="F560" i="4"/>
  <c r="G560" i="4"/>
  <c r="D561" i="4"/>
  <c r="E561" i="4"/>
  <c r="F561" i="4"/>
  <c r="G561" i="4"/>
  <c r="D562" i="4"/>
  <c r="E562" i="4"/>
  <c r="F562" i="4"/>
  <c r="G562" i="4"/>
  <c r="D563" i="4"/>
  <c r="E563" i="4"/>
  <c r="F563" i="4"/>
  <c r="G563" i="4"/>
  <c r="D564" i="4"/>
  <c r="E564" i="4"/>
  <c r="F564" i="4"/>
  <c r="G564" i="4"/>
  <c r="D565" i="4"/>
  <c r="E565" i="4"/>
  <c r="F565" i="4"/>
  <c r="G565" i="4"/>
  <c r="D566" i="4"/>
  <c r="E566" i="4"/>
  <c r="F566" i="4"/>
  <c r="G566" i="4"/>
  <c r="D567" i="4"/>
  <c r="E567" i="4"/>
  <c r="F567" i="4"/>
  <c r="G567" i="4"/>
  <c r="D568" i="4"/>
  <c r="E568" i="4"/>
  <c r="F568" i="4"/>
  <c r="G568" i="4"/>
  <c r="D569" i="4"/>
  <c r="E569" i="4"/>
  <c r="F569" i="4"/>
  <c r="G569" i="4"/>
  <c r="D570" i="4"/>
  <c r="E570" i="4"/>
  <c r="F570" i="4"/>
  <c r="G570" i="4"/>
  <c r="D571" i="4"/>
  <c r="E571" i="4"/>
  <c r="F571" i="4"/>
  <c r="G571" i="4"/>
  <c r="D572" i="4"/>
  <c r="E572" i="4"/>
  <c r="F572" i="4"/>
  <c r="G572" i="4"/>
  <c r="D573" i="4"/>
  <c r="E573" i="4"/>
  <c r="F573" i="4"/>
  <c r="G573" i="4"/>
  <c r="D574" i="4"/>
  <c r="E574" i="4"/>
  <c r="F574" i="4"/>
  <c r="G574" i="4"/>
  <c r="D575" i="4"/>
  <c r="E575" i="4"/>
  <c r="F575" i="4"/>
  <c r="G575" i="4"/>
  <c r="D576" i="4"/>
  <c r="E576" i="4"/>
  <c r="F576" i="4"/>
  <c r="G576" i="4"/>
  <c r="D577" i="4"/>
  <c r="E577" i="4"/>
  <c r="F577" i="4"/>
  <c r="G577" i="4"/>
  <c r="D578" i="4"/>
  <c r="E578" i="4"/>
  <c r="F578" i="4"/>
  <c r="G578" i="4"/>
  <c r="D579" i="4"/>
  <c r="E579" i="4"/>
  <c r="F579" i="4"/>
  <c r="G579" i="4"/>
  <c r="D580" i="4"/>
  <c r="E580" i="4"/>
  <c r="F580" i="4"/>
  <c r="G580" i="4"/>
  <c r="D581" i="4"/>
  <c r="E581" i="4"/>
  <c r="F581" i="4"/>
  <c r="G581" i="4"/>
  <c r="D582" i="4"/>
  <c r="E582" i="4"/>
  <c r="F582" i="4"/>
  <c r="G582" i="4"/>
  <c r="D583" i="4"/>
  <c r="E583" i="4"/>
  <c r="F583" i="4"/>
  <c r="G583" i="4"/>
  <c r="D584" i="4"/>
  <c r="E584" i="4"/>
  <c r="F584" i="4"/>
  <c r="G584" i="4"/>
  <c r="D585" i="4"/>
  <c r="E585" i="4"/>
  <c r="F585" i="4"/>
  <c r="G585" i="4"/>
  <c r="D586" i="4"/>
  <c r="E586" i="4"/>
  <c r="F586" i="4"/>
  <c r="G586" i="4"/>
  <c r="D587" i="4"/>
  <c r="E587" i="4"/>
  <c r="F587" i="4"/>
  <c r="G587" i="4"/>
  <c r="D588" i="4"/>
  <c r="E588" i="4"/>
  <c r="F588" i="4"/>
  <c r="G588" i="4"/>
  <c r="D589" i="4"/>
  <c r="E589" i="4"/>
  <c r="F589" i="4"/>
  <c r="G589" i="4"/>
  <c r="D590" i="4"/>
  <c r="E590" i="4"/>
  <c r="F590" i="4"/>
  <c r="G590" i="4"/>
  <c r="D591" i="4"/>
  <c r="E591" i="4"/>
  <c r="F591" i="4"/>
  <c r="G591" i="4"/>
  <c r="D592" i="4"/>
  <c r="E592" i="4"/>
  <c r="F592" i="4"/>
  <c r="G592" i="4"/>
  <c r="D593" i="4"/>
  <c r="E593" i="4"/>
  <c r="F593" i="4"/>
  <c r="G593" i="4"/>
  <c r="D594" i="4"/>
  <c r="E594" i="4"/>
  <c r="F594" i="4"/>
  <c r="G594" i="4"/>
  <c r="D595" i="4"/>
  <c r="E595" i="4"/>
  <c r="F595" i="4"/>
  <c r="G595" i="4"/>
  <c r="D596" i="4"/>
  <c r="E596" i="4"/>
  <c r="F596" i="4"/>
  <c r="G596" i="4"/>
  <c r="D597" i="4"/>
  <c r="E597" i="4"/>
  <c r="F597" i="4"/>
  <c r="G597" i="4"/>
  <c r="D598" i="4"/>
  <c r="E598" i="4"/>
  <c r="F598" i="4"/>
  <c r="G598" i="4"/>
  <c r="D599" i="4"/>
  <c r="E599" i="4"/>
  <c r="F599" i="4"/>
  <c r="G599" i="4"/>
  <c r="D600" i="4"/>
  <c r="E600" i="4"/>
  <c r="F600" i="4"/>
  <c r="G600" i="4"/>
  <c r="D601" i="4"/>
  <c r="E601" i="4"/>
  <c r="F601" i="4"/>
  <c r="G601" i="4"/>
  <c r="D602" i="4"/>
  <c r="E602" i="4"/>
  <c r="F602" i="4"/>
  <c r="G602" i="4"/>
  <c r="D603" i="4"/>
  <c r="E603" i="4"/>
  <c r="F603" i="4"/>
  <c r="G603" i="4"/>
  <c r="D604" i="4"/>
  <c r="E604" i="4"/>
  <c r="F604" i="4"/>
  <c r="G604" i="4"/>
  <c r="D605" i="4"/>
  <c r="E605" i="4"/>
  <c r="F605" i="4"/>
  <c r="G605" i="4"/>
  <c r="D606" i="4"/>
  <c r="E606" i="4"/>
  <c r="F606" i="4"/>
  <c r="G606" i="4"/>
  <c r="D607" i="4"/>
  <c r="E607" i="4"/>
  <c r="F607" i="4"/>
  <c r="G607" i="4"/>
  <c r="D608" i="4"/>
  <c r="E608" i="4"/>
  <c r="F608" i="4"/>
  <c r="G608" i="4"/>
  <c r="D609" i="4"/>
  <c r="E609" i="4"/>
  <c r="F609" i="4"/>
  <c r="G609" i="4"/>
  <c r="D610" i="4"/>
  <c r="E610" i="4"/>
  <c r="F610" i="4"/>
  <c r="G610" i="4"/>
  <c r="D611" i="4"/>
  <c r="E611" i="4"/>
  <c r="F611" i="4"/>
  <c r="G611" i="4"/>
  <c r="D612" i="4"/>
  <c r="E612" i="4"/>
  <c r="F612" i="4"/>
  <c r="G612" i="4"/>
  <c r="D613" i="4"/>
  <c r="E613" i="4"/>
  <c r="F613" i="4"/>
  <c r="G613" i="4"/>
  <c r="D614" i="4"/>
  <c r="E614" i="4"/>
  <c r="F614" i="4"/>
  <c r="G614" i="4"/>
  <c r="D615" i="4"/>
  <c r="E615" i="4"/>
  <c r="F615" i="4"/>
  <c r="G615" i="4"/>
  <c r="D616" i="4"/>
  <c r="E616" i="4"/>
  <c r="F616" i="4"/>
  <c r="G616" i="4"/>
  <c r="D617" i="4"/>
  <c r="E617" i="4"/>
  <c r="F617" i="4"/>
  <c r="G617" i="4"/>
  <c r="D618" i="4"/>
  <c r="E618" i="4"/>
  <c r="F618" i="4"/>
  <c r="G618" i="4"/>
  <c r="D619" i="4"/>
  <c r="E619" i="4"/>
  <c r="F619" i="4"/>
  <c r="G619" i="4"/>
  <c r="D620" i="4"/>
  <c r="E620" i="4"/>
  <c r="F620" i="4"/>
  <c r="G620" i="4"/>
  <c r="D621" i="4"/>
  <c r="E621" i="4"/>
  <c r="F621" i="4"/>
  <c r="G621" i="4"/>
  <c r="D622" i="4"/>
  <c r="E622" i="4"/>
  <c r="F622" i="4"/>
  <c r="G622" i="4"/>
  <c r="D623" i="4"/>
  <c r="E623" i="4"/>
  <c r="F623" i="4"/>
  <c r="G623" i="4"/>
  <c r="D624" i="4"/>
  <c r="E624" i="4"/>
  <c r="F624" i="4"/>
  <c r="G624" i="4"/>
  <c r="D625" i="4"/>
  <c r="E625" i="4"/>
  <c r="F625" i="4"/>
  <c r="G625" i="4"/>
  <c r="D626" i="4"/>
  <c r="E626" i="4"/>
  <c r="F626" i="4"/>
  <c r="G626" i="4"/>
  <c r="D627" i="4"/>
  <c r="E627" i="4"/>
  <c r="F627" i="4"/>
  <c r="G627" i="4"/>
  <c r="D628" i="4"/>
  <c r="E628" i="4"/>
  <c r="F628" i="4"/>
  <c r="G628" i="4"/>
  <c r="D629" i="4"/>
  <c r="E629" i="4"/>
  <c r="F629" i="4"/>
  <c r="G629" i="4"/>
  <c r="D630" i="4"/>
  <c r="E630" i="4"/>
  <c r="F630" i="4"/>
  <c r="G630" i="4"/>
  <c r="D631" i="4"/>
  <c r="E631" i="4"/>
  <c r="F631" i="4"/>
  <c r="G631" i="4"/>
  <c r="D632" i="4"/>
  <c r="E632" i="4"/>
  <c r="F632" i="4"/>
  <c r="G632" i="4"/>
  <c r="D633" i="4"/>
  <c r="E633" i="4"/>
  <c r="F633" i="4"/>
  <c r="G633" i="4"/>
  <c r="D634" i="4"/>
  <c r="E634" i="4"/>
  <c r="F634" i="4"/>
  <c r="G634" i="4"/>
  <c r="D635" i="4"/>
  <c r="E635" i="4"/>
  <c r="F635" i="4"/>
  <c r="G635" i="4"/>
  <c r="D636" i="4"/>
  <c r="E636" i="4"/>
  <c r="F636" i="4"/>
  <c r="G636" i="4"/>
  <c r="D637" i="4"/>
  <c r="E637" i="4"/>
  <c r="F637" i="4"/>
  <c r="G637" i="4"/>
  <c r="D638" i="4"/>
  <c r="E638" i="4"/>
  <c r="F638" i="4"/>
  <c r="G638" i="4"/>
  <c r="D639" i="4"/>
  <c r="E639" i="4"/>
  <c r="F639" i="4"/>
  <c r="G639" i="4"/>
  <c r="D640" i="4"/>
  <c r="E640" i="4"/>
  <c r="F640" i="4"/>
  <c r="G640" i="4"/>
  <c r="D641" i="4"/>
  <c r="E641" i="4"/>
  <c r="F641" i="4"/>
  <c r="G641" i="4"/>
  <c r="D642" i="4"/>
  <c r="E642" i="4"/>
  <c r="F642" i="4"/>
  <c r="G642" i="4"/>
  <c r="D643" i="4"/>
  <c r="E643" i="4"/>
  <c r="F643" i="4"/>
  <c r="G643" i="4"/>
  <c r="D644" i="4"/>
  <c r="E644" i="4"/>
  <c r="F644" i="4"/>
  <c r="G644" i="4"/>
  <c r="D645" i="4"/>
  <c r="E645" i="4"/>
  <c r="F645" i="4"/>
  <c r="G645" i="4"/>
  <c r="D646" i="4"/>
  <c r="E646" i="4"/>
  <c r="F646" i="4"/>
  <c r="G646" i="4"/>
  <c r="D647" i="4"/>
  <c r="E647" i="4"/>
  <c r="F647" i="4"/>
  <c r="G647" i="4"/>
  <c r="D648" i="4"/>
  <c r="E648" i="4"/>
  <c r="F648" i="4"/>
  <c r="G648" i="4"/>
  <c r="D649" i="4"/>
  <c r="E649" i="4"/>
  <c r="F649" i="4"/>
  <c r="G649" i="4"/>
  <c r="D650" i="4"/>
  <c r="E650" i="4"/>
  <c r="F650" i="4"/>
  <c r="G650" i="4"/>
  <c r="D651" i="4"/>
  <c r="E651" i="4"/>
  <c r="F651" i="4"/>
  <c r="G651" i="4"/>
  <c r="D652" i="4"/>
  <c r="E652" i="4"/>
  <c r="F652" i="4"/>
  <c r="G652" i="4"/>
  <c r="D653" i="4"/>
  <c r="E653" i="4"/>
  <c r="F653" i="4"/>
  <c r="G653" i="4"/>
  <c r="D654" i="4"/>
  <c r="E654" i="4"/>
  <c r="F654" i="4"/>
  <c r="G654" i="4"/>
  <c r="D655" i="4"/>
  <c r="E655" i="4"/>
  <c r="F655" i="4"/>
  <c r="G655" i="4"/>
  <c r="D656" i="4"/>
  <c r="E656" i="4"/>
  <c r="F656" i="4"/>
  <c r="G656" i="4"/>
  <c r="D657" i="4"/>
  <c r="E657" i="4"/>
  <c r="F657" i="4"/>
  <c r="G657" i="4"/>
  <c r="D658" i="4"/>
  <c r="E658" i="4"/>
  <c r="F658" i="4"/>
  <c r="G658" i="4"/>
  <c r="D659" i="4"/>
  <c r="E659" i="4"/>
  <c r="F659" i="4"/>
  <c r="G659" i="4"/>
  <c r="D660" i="4"/>
  <c r="E660" i="4"/>
  <c r="F660" i="4"/>
  <c r="G660" i="4"/>
  <c r="D661" i="4"/>
  <c r="E661" i="4"/>
  <c r="F661" i="4"/>
  <c r="G661" i="4"/>
  <c r="D662" i="4"/>
  <c r="E662" i="4"/>
  <c r="F662" i="4"/>
  <c r="G662" i="4"/>
  <c r="D663" i="4"/>
  <c r="E663" i="4"/>
  <c r="F663" i="4"/>
  <c r="G663" i="4"/>
  <c r="D664" i="4"/>
  <c r="E664" i="4"/>
  <c r="F664" i="4"/>
  <c r="G664" i="4"/>
  <c r="D665" i="4"/>
  <c r="E665" i="4"/>
  <c r="F665" i="4"/>
  <c r="G665" i="4"/>
  <c r="D666" i="4"/>
  <c r="E666" i="4"/>
  <c r="F666" i="4"/>
  <c r="G666" i="4"/>
  <c r="D667" i="4"/>
  <c r="E667" i="4"/>
  <c r="F667" i="4"/>
  <c r="G667" i="4"/>
  <c r="D668" i="4"/>
  <c r="E668" i="4"/>
  <c r="F668" i="4"/>
  <c r="G668" i="4"/>
  <c r="D669" i="4"/>
  <c r="E669" i="4"/>
  <c r="F669" i="4"/>
  <c r="G669" i="4"/>
  <c r="D670" i="4"/>
  <c r="E670" i="4"/>
  <c r="F670" i="4"/>
  <c r="G670" i="4"/>
  <c r="D671" i="4"/>
  <c r="E671" i="4"/>
  <c r="F671" i="4"/>
  <c r="G671" i="4"/>
  <c r="D672" i="4"/>
  <c r="E672" i="4"/>
  <c r="F672" i="4"/>
  <c r="G672" i="4"/>
  <c r="D673" i="4"/>
  <c r="E673" i="4"/>
  <c r="F673" i="4"/>
  <c r="G673" i="4"/>
  <c r="D674" i="4"/>
  <c r="E674" i="4"/>
  <c r="F674" i="4"/>
  <c r="G674" i="4"/>
  <c r="D675" i="4"/>
  <c r="E675" i="4"/>
  <c r="F675" i="4"/>
  <c r="G675" i="4"/>
  <c r="D676" i="4"/>
  <c r="E676" i="4"/>
  <c r="F676" i="4"/>
  <c r="G676" i="4"/>
  <c r="D677" i="4"/>
  <c r="E677" i="4"/>
  <c r="F677" i="4"/>
  <c r="G677" i="4"/>
  <c r="D678" i="4"/>
  <c r="E678" i="4"/>
  <c r="F678" i="4"/>
  <c r="G678" i="4"/>
  <c r="D679" i="4"/>
  <c r="E679" i="4"/>
  <c r="F679" i="4"/>
  <c r="G679" i="4"/>
  <c r="D680" i="4"/>
  <c r="E680" i="4"/>
  <c r="F680" i="4"/>
  <c r="G680" i="4"/>
  <c r="D681" i="4"/>
  <c r="E681" i="4"/>
  <c r="F681" i="4"/>
  <c r="G681" i="4"/>
  <c r="D682" i="4"/>
  <c r="E682" i="4"/>
  <c r="F682" i="4"/>
  <c r="G682" i="4"/>
  <c r="D683" i="4"/>
  <c r="E683" i="4"/>
  <c r="F683" i="4"/>
  <c r="G683" i="4"/>
  <c r="D684" i="4"/>
  <c r="E684" i="4"/>
  <c r="F684" i="4"/>
  <c r="G684" i="4"/>
  <c r="D685" i="4"/>
  <c r="E685" i="4"/>
  <c r="F685" i="4"/>
  <c r="G685" i="4"/>
  <c r="D686" i="4"/>
  <c r="E686" i="4"/>
  <c r="F686" i="4"/>
  <c r="G686" i="4"/>
  <c r="D687" i="4"/>
  <c r="E687" i="4"/>
  <c r="F687" i="4"/>
  <c r="G687" i="4"/>
  <c r="D688" i="4"/>
  <c r="E688" i="4"/>
  <c r="F688" i="4"/>
  <c r="G688" i="4"/>
  <c r="D689" i="4"/>
  <c r="E689" i="4"/>
  <c r="F689" i="4"/>
  <c r="G689" i="4"/>
  <c r="D690" i="4"/>
  <c r="E690" i="4"/>
  <c r="F690" i="4"/>
  <c r="G690" i="4"/>
  <c r="D691" i="4"/>
  <c r="E691" i="4"/>
  <c r="F691" i="4"/>
  <c r="G691" i="4"/>
  <c r="D692" i="4"/>
  <c r="E692" i="4"/>
  <c r="F692" i="4"/>
  <c r="G692" i="4"/>
  <c r="D693" i="4"/>
  <c r="E693" i="4"/>
  <c r="F693" i="4"/>
  <c r="G693" i="4"/>
  <c r="D694" i="4"/>
  <c r="E694" i="4"/>
  <c r="F694" i="4"/>
  <c r="G694" i="4"/>
  <c r="D695" i="4"/>
  <c r="E695" i="4"/>
  <c r="F695" i="4"/>
  <c r="G695" i="4"/>
  <c r="D696" i="4"/>
  <c r="E696" i="4"/>
  <c r="F696" i="4"/>
  <c r="G696" i="4"/>
  <c r="D697" i="4"/>
  <c r="E697" i="4"/>
  <c r="F697" i="4"/>
  <c r="G697" i="4"/>
  <c r="D698" i="4"/>
  <c r="E698" i="4"/>
  <c r="F698" i="4"/>
  <c r="G698" i="4"/>
  <c r="D699" i="4"/>
  <c r="E699" i="4"/>
  <c r="F699" i="4"/>
  <c r="G699" i="4"/>
  <c r="D700" i="4"/>
  <c r="E700" i="4"/>
  <c r="F700" i="4"/>
  <c r="G700" i="4"/>
  <c r="D701" i="4"/>
  <c r="E701" i="4"/>
  <c r="F701" i="4"/>
  <c r="G701" i="4"/>
  <c r="D702" i="4"/>
  <c r="E702" i="4"/>
  <c r="F702" i="4"/>
  <c r="G702" i="4"/>
  <c r="D703" i="4"/>
  <c r="E703" i="4"/>
  <c r="F703" i="4"/>
  <c r="G703" i="4"/>
  <c r="D704" i="4"/>
  <c r="E704" i="4"/>
  <c r="F704" i="4"/>
  <c r="G704" i="4"/>
  <c r="D705" i="4"/>
  <c r="E705" i="4"/>
  <c r="F705" i="4"/>
  <c r="G705" i="4"/>
  <c r="D706" i="4"/>
  <c r="E706" i="4"/>
  <c r="F706" i="4"/>
  <c r="G706" i="4"/>
  <c r="D707" i="4"/>
  <c r="E707" i="4"/>
  <c r="F707" i="4"/>
  <c r="G707" i="4"/>
  <c r="D708" i="4"/>
  <c r="E708" i="4"/>
  <c r="F708" i="4"/>
  <c r="G708" i="4"/>
  <c r="D709" i="4"/>
  <c r="E709" i="4"/>
  <c r="F709" i="4"/>
  <c r="G709" i="4"/>
  <c r="D710" i="4"/>
  <c r="E710" i="4"/>
  <c r="F710" i="4"/>
  <c r="G710" i="4"/>
  <c r="D711" i="4"/>
  <c r="E711" i="4"/>
  <c r="F711" i="4"/>
  <c r="G711" i="4"/>
  <c r="D712" i="4"/>
  <c r="E712" i="4"/>
  <c r="F712" i="4"/>
  <c r="G712" i="4"/>
  <c r="D713" i="4"/>
  <c r="E713" i="4"/>
  <c r="F713" i="4"/>
  <c r="G713" i="4"/>
  <c r="D714" i="4"/>
  <c r="E714" i="4"/>
  <c r="F714" i="4"/>
  <c r="G714" i="4"/>
  <c r="D715" i="4"/>
  <c r="E715" i="4"/>
  <c r="F715" i="4"/>
  <c r="G715" i="4"/>
  <c r="D716" i="4"/>
  <c r="E716" i="4"/>
  <c r="F716" i="4"/>
  <c r="G716" i="4"/>
  <c r="D717" i="4"/>
  <c r="E717" i="4"/>
  <c r="F717" i="4"/>
  <c r="G717" i="4"/>
  <c r="D718" i="4"/>
  <c r="E718" i="4"/>
  <c r="F718" i="4"/>
  <c r="G718" i="4"/>
  <c r="D719" i="4"/>
  <c r="E719" i="4"/>
  <c r="F719" i="4"/>
  <c r="G719" i="4"/>
  <c r="D720" i="4"/>
  <c r="E720" i="4"/>
  <c r="F720" i="4"/>
  <c r="G720" i="4"/>
  <c r="D721" i="4"/>
  <c r="E721" i="4"/>
  <c r="F721" i="4"/>
  <c r="G721" i="4"/>
  <c r="D722" i="4"/>
  <c r="E722" i="4"/>
  <c r="F722" i="4"/>
  <c r="G722" i="4"/>
  <c r="D723" i="4"/>
  <c r="E723" i="4"/>
  <c r="F723" i="4"/>
  <c r="G723" i="4"/>
  <c r="D724" i="4"/>
  <c r="E724" i="4"/>
  <c r="F724" i="4"/>
  <c r="G724" i="4"/>
  <c r="D725" i="4"/>
  <c r="E725" i="4"/>
  <c r="F725" i="4"/>
  <c r="G725" i="4"/>
  <c r="D726" i="4"/>
  <c r="E726" i="4"/>
  <c r="F726" i="4"/>
  <c r="G726" i="4"/>
  <c r="D727" i="4"/>
  <c r="E727" i="4"/>
  <c r="F727" i="4"/>
  <c r="G727" i="4"/>
  <c r="D728" i="4"/>
  <c r="E728" i="4"/>
  <c r="F728" i="4"/>
  <c r="G728" i="4"/>
  <c r="D729" i="4"/>
  <c r="E729" i="4"/>
  <c r="F729" i="4"/>
  <c r="G729" i="4"/>
  <c r="D730" i="4"/>
  <c r="E730" i="4"/>
  <c r="F730" i="4"/>
  <c r="G730" i="4"/>
  <c r="D731" i="4"/>
  <c r="E731" i="4"/>
  <c r="F731" i="4"/>
  <c r="G731" i="4"/>
  <c r="D732" i="4"/>
  <c r="E732" i="4"/>
  <c r="F732" i="4"/>
  <c r="G732" i="4"/>
  <c r="D733" i="4"/>
  <c r="E733" i="4"/>
  <c r="F733" i="4"/>
  <c r="G733" i="4"/>
  <c r="D734" i="4"/>
  <c r="E734" i="4"/>
  <c r="F734" i="4"/>
  <c r="G734" i="4"/>
  <c r="D735" i="4"/>
  <c r="E735" i="4"/>
  <c r="F735" i="4"/>
  <c r="G735" i="4"/>
  <c r="D736" i="4"/>
  <c r="E736" i="4"/>
  <c r="F736" i="4"/>
  <c r="G736" i="4"/>
  <c r="D737" i="4"/>
  <c r="E737" i="4"/>
  <c r="F737" i="4"/>
  <c r="G737" i="4"/>
  <c r="D738" i="4"/>
  <c r="E738" i="4"/>
  <c r="F738" i="4"/>
  <c r="G738" i="4"/>
  <c r="D739" i="4"/>
  <c r="E739" i="4"/>
  <c r="F739" i="4"/>
  <c r="G739" i="4"/>
  <c r="D740" i="4"/>
  <c r="E740" i="4"/>
  <c r="F740" i="4"/>
  <c r="G740" i="4"/>
  <c r="D741" i="4"/>
  <c r="E741" i="4"/>
  <c r="F741" i="4"/>
  <c r="G741" i="4"/>
  <c r="D742" i="4"/>
  <c r="E742" i="4"/>
  <c r="F742" i="4"/>
  <c r="G742" i="4"/>
  <c r="D743" i="4"/>
  <c r="E743" i="4"/>
  <c r="F743" i="4"/>
  <c r="G743" i="4"/>
  <c r="D744" i="4"/>
  <c r="E744" i="4"/>
  <c r="F744" i="4"/>
  <c r="G744" i="4"/>
  <c r="D745" i="4"/>
  <c r="E745" i="4"/>
  <c r="F745" i="4"/>
  <c r="G745" i="4"/>
  <c r="D746" i="4"/>
  <c r="E746" i="4"/>
  <c r="F746" i="4"/>
  <c r="G746" i="4"/>
  <c r="D747" i="4"/>
  <c r="E747" i="4"/>
  <c r="F747" i="4"/>
  <c r="G747" i="4"/>
  <c r="D748" i="4"/>
  <c r="E748" i="4"/>
  <c r="F748" i="4"/>
  <c r="G748" i="4"/>
  <c r="D749" i="4"/>
  <c r="E749" i="4"/>
  <c r="F749" i="4"/>
  <c r="G749" i="4"/>
  <c r="D750" i="4"/>
  <c r="E750" i="4"/>
  <c r="F750" i="4"/>
  <c r="G750" i="4"/>
  <c r="D751" i="4"/>
  <c r="E751" i="4"/>
  <c r="F751" i="4"/>
  <c r="G751" i="4"/>
  <c r="D752" i="4"/>
  <c r="E752" i="4"/>
  <c r="F752" i="4"/>
  <c r="G752" i="4"/>
  <c r="D753" i="4"/>
  <c r="E753" i="4"/>
  <c r="F753" i="4"/>
  <c r="G753" i="4"/>
  <c r="D754" i="4"/>
  <c r="E754" i="4"/>
  <c r="F754" i="4"/>
  <c r="G754" i="4"/>
  <c r="D755" i="4"/>
  <c r="E755" i="4"/>
  <c r="F755" i="4"/>
  <c r="G755" i="4"/>
  <c r="D756" i="4"/>
  <c r="E756" i="4"/>
  <c r="F756" i="4"/>
  <c r="G756" i="4"/>
  <c r="D757" i="4"/>
  <c r="E757" i="4"/>
  <c r="F757" i="4"/>
  <c r="G757" i="4"/>
  <c r="D758" i="4"/>
  <c r="E758" i="4"/>
  <c r="F758" i="4"/>
  <c r="G758" i="4"/>
  <c r="D759" i="4"/>
  <c r="E759" i="4"/>
  <c r="F759" i="4"/>
  <c r="G759" i="4"/>
  <c r="D760" i="4"/>
  <c r="E760" i="4"/>
  <c r="F760" i="4"/>
  <c r="G760" i="4"/>
  <c r="D761" i="4"/>
  <c r="E761" i="4"/>
  <c r="F761" i="4"/>
  <c r="G761" i="4"/>
  <c r="D762" i="4"/>
  <c r="E762" i="4"/>
  <c r="F762" i="4"/>
  <c r="G762" i="4"/>
  <c r="D763" i="4"/>
  <c r="E763" i="4"/>
  <c r="F763" i="4"/>
  <c r="G763" i="4"/>
  <c r="D764" i="4"/>
  <c r="E764" i="4"/>
  <c r="F764" i="4"/>
  <c r="G764" i="4"/>
  <c r="D765" i="4"/>
  <c r="E765" i="4"/>
  <c r="F765" i="4"/>
  <c r="G765" i="4"/>
  <c r="D766" i="4"/>
  <c r="E766" i="4"/>
  <c r="F766" i="4"/>
  <c r="G766" i="4"/>
  <c r="D767" i="4"/>
  <c r="E767" i="4"/>
  <c r="F767" i="4"/>
  <c r="G767" i="4"/>
  <c r="D768" i="4"/>
  <c r="E768" i="4"/>
  <c r="F768" i="4"/>
  <c r="G768" i="4"/>
  <c r="D769" i="4"/>
  <c r="E769" i="4"/>
  <c r="F769" i="4"/>
  <c r="G769" i="4"/>
  <c r="D770" i="4"/>
  <c r="E770" i="4"/>
  <c r="F770" i="4"/>
  <c r="G770" i="4"/>
  <c r="D771" i="4"/>
  <c r="E771" i="4"/>
  <c r="F771" i="4"/>
  <c r="G771" i="4"/>
  <c r="D772" i="4"/>
  <c r="E772" i="4"/>
  <c r="F772" i="4"/>
  <c r="G772" i="4"/>
  <c r="D773" i="4"/>
  <c r="E773" i="4"/>
  <c r="F773" i="4"/>
  <c r="G773" i="4"/>
  <c r="D774" i="4"/>
  <c r="E774" i="4"/>
  <c r="F774" i="4"/>
  <c r="G774" i="4"/>
  <c r="D775" i="4"/>
  <c r="E775" i="4"/>
  <c r="F775" i="4"/>
  <c r="G775" i="4"/>
  <c r="D776" i="4"/>
  <c r="E776" i="4"/>
  <c r="F776" i="4"/>
  <c r="G776" i="4"/>
  <c r="D777" i="4"/>
  <c r="E777" i="4"/>
  <c r="F777" i="4"/>
  <c r="G777" i="4"/>
  <c r="D778" i="4"/>
  <c r="E778" i="4"/>
  <c r="F778" i="4"/>
  <c r="G778" i="4"/>
  <c r="D779" i="4"/>
  <c r="E779" i="4"/>
  <c r="F779" i="4"/>
  <c r="G779" i="4"/>
  <c r="D780" i="4"/>
  <c r="E780" i="4"/>
  <c r="F780" i="4"/>
  <c r="G780" i="4"/>
  <c r="D781" i="4"/>
  <c r="E781" i="4"/>
  <c r="F781" i="4"/>
  <c r="G781" i="4"/>
  <c r="D782" i="4"/>
  <c r="E782" i="4"/>
  <c r="F782" i="4"/>
  <c r="G782" i="4"/>
  <c r="D783" i="4"/>
  <c r="E783" i="4"/>
  <c r="F783" i="4"/>
  <c r="G783" i="4"/>
  <c r="D784" i="4"/>
  <c r="E784" i="4"/>
  <c r="F784" i="4"/>
  <c r="G784" i="4"/>
  <c r="D785" i="4"/>
  <c r="E785" i="4"/>
  <c r="F785" i="4"/>
  <c r="G785" i="4"/>
  <c r="D786" i="4"/>
  <c r="E786" i="4"/>
  <c r="F786" i="4"/>
  <c r="G786" i="4"/>
  <c r="D787" i="4"/>
  <c r="E787" i="4"/>
  <c r="F787" i="4"/>
  <c r="G787" i="4"/>
  <c r="D788" i="4"/>
  <c r="E788" i="4"/>
  <c r="F788" i="4"/>
  <c r="G788" i="4"/>
  <c r="D789" i="4"/>
  <c r="E789" i="4"/>
  <c r="F789" i="4"/>
  <c r="G789" i="4"/>
  <c r="D790" i="4"/>
  <c r="E790" i="4"/>
  <c r="F790" i="4"/>
  <c r="G790" i="4"/>
  <c r="D791" i="4"/>
  <c r="E791" i="4"/>
  <c r="F791" i="4"/>
  <c r="G791" i="4"/>
  <c r="D792" i="4"/>
  <c r="E792" i="4"/>
  <c r="F792" i="4"/>
  <c r="G792" i="4"/>
  <c r="D793" i="4"/>
  <c r="E793" i="4"/>
  <c r="F793" i="4"/>
  <c r="G793" i="4"/>
  <c r="D794" i="4"/>
  <c r="E794" i="4"/>
  <c r="F794" i="4"/>
  <c r="G794" i="4"/>
  <c r="D795" i="4"/>
  <c r="E795" i="4"/>
  <c r="F795" i="4"/>
  <c r="G795" i="4"/>
  <c r="D796" i="4"/>
  <c r="E796" i="4"/>
  <c r="F796" i="4"/>
  <c r="G796" i="4"/>
  <c r="D797" i="4"/>
  <c r="E797" i="4"/>
  <c r="F797" i="4"/>
  <c r="G797" i="4"/>
  <c r="D798" i="4"/>
  <c r="E798" i="4"/>
  <c r="F798" i="4"/>
  <c r="G798" i="4"/>
  <c r="D799" i="4"/>
  <c r="E799" i="4"/>
  <c r="F799" i="4"/>
  <c r="G799" i="4"/>
  <c r="D800" i="4"/>
  <c r="E800" i="4"/>
  <c r="F800" i="4"/>
  <c r="G800" i="4"/>
  <c r="D801" i="4"/>
  <c r="E801" i="4"/>
  <c r="F801" i="4"/>
  <c r="G801" i="4"/>
  <c r="D802" i="4"/>
  <c r="E802" i="4"/>
  <c r="F802" i="4"/>
  <c r="G802" i="4"/>
  <c r="D803" i="4"/>
  <c r="E803" i="4"/>
  <c r="F803" i="4"/>
  <c r="G803" i="4"/>
  <c r="D804" i="4"/>
  <c r="E804" i="4"/>
  <c r="F804" i="4"/>
  <c r="G804" i="4"/>
  <c r="D805" i="4"/>
  <c r="E805" i="4"/>
  <c r="F805" i="4"/>
  <c r="G805" i="4"/>
  <c r="D806" i="4"/>
  <c r="E806" i="4"/>
  <c r="F806" i="4"/>
  <c r="G806" i="4"/>
  <c r="D807" i="4"/>
  <c r="E807" i="4"/>
  <c r="F807" i="4"/>
  <c r="G807" i="4"/>
  <c r="D808" i="4"/>
  <c r="E808" i="4"/>
  <c r="F808" i="4"/>
  <c r="G808" i="4"/>
  <c r="D809" i="4"/>
  <c r="E809" i="4"/>
  <c r="F809" i="4"/>
  <c r="G809" i="4"/>
  <c r="D810" i="4"/>
  <c r="E810" i="4"/>
  <c r="F810" i="4"/>
  <c r="G810" i="4"/>
  <c r="D811" i="4"/>
  <c r="E811" i="4"/>
  <c r="F811" i="4"/>
  <c r="G811" i="4"/>
  <c r="D812" i="4"/>
  <c r="E812" i="4"/>
  <c r="F812" i="4"/>
  <c r="G812" i="4"/>
  <c r="D813" i="4"/>
  <c r="E813" i="4"/>
  <c r="F813" i="4"/>
  <c r="G813" i="4"/>
  <c r="D814" i="4"/>
  <c r="E814" i="4"/>
  <c r="F814" i="4"/>
  <c r="G814" i="4"/>
  <c r="D815" i="4"/>
  <c r="E815" i="4"/>
  <c r="F815" i="4"/>
  <c r="G815" i="4"/>
  <c r="D816" i="4"/>
  <c r="E816" i="4"/>
  <c r="F816" i="4"/>
  <c r="G816" i="4"/>
  <c r="D817" i="4"/>
  <c r="E817" i="4"/>
  <c r="F817" i="4"/>
  <c r="G817" i="4"/>
  <c r="D818" i="4"/>
  <c r="E818" i="4"/>
  <c r="F818" i="4"/>
  <c r="G818" i="4"/>
  <c r="D819" i="4"/>
  <c r="E819" i="4"/>
  <c r="F819" i="4"/>
  <c r="G819" i="4"/>
  <c r="D820" i="4"/>
  <c r="E820" i="4"/>
  <c r="F820" i="4"/>
  <c r="G820" i="4"/>
  <c r="D821" i="4"/>
  <c r="E821" i="4"/>
  <c r="F821" i="4"/>
  <c r="G821" i="4"/>
  <c r="D822" i="4"/>
  <c r="E822" i="4"/>
  <c r="F822" i="4"/>
  <c r="G822" i="4"/>
  <c r="D823" i="4"/>
  <c r="E823" i="4"/>
  <c r="F823" i="4"/>
  <c r="G823" i="4"/>
  <c r="D824" i="4"/>
  <c r="E824" i="4"/>
  <c r="F824" i="4"/>
  <c r="G824" i="4"/>
  <c r="D825" i="4"/>
  <c r="E825" i="4"/>
  <c r="F825" i="4"/>
  <c r="G825" i="4"/>
  <c r="D826" i="4"/>
  <c r="E826" i="4"/>
  <c r="F826" i="4"/>
  <c r="G826" i="4"/>
  <c r="D827" i="4"/>
  <c r="E827" i="4"/>
  <c r="F827" i="4"/>
  <c r="G827" i="4"/>
  <c r="D828" i="4"/>
  <c r="E828" i="4"/>
  <c r="F828" i="4"/>
  <c r="G828" i="4"/>
  <c r="D829" i="4"/>
  <c r="E829" i="4"/>
  <c r="F829" i="4"/>
  <c r="G829" i="4"/>
  <c r="D830" i="4"/>
  <c r="E830" i="4"/>
  <c r="F830" i="4"/>
  <c r="G830" i="4"/>
  <c r="D831" i="4"/>
  <c r="E831" i="4"/>
  <c r="F831" i="4"/>
  <c r="G831" i="4"/>
  <c r="D832" i="4"/>
  <c r="E832" i="4"/>
  <c r="F832" i="4"/>
  <c r="G832" i="4"/>
  <c r="D833" i="4"/>
  <c r="E833" i="4"/>
  <c r="F833" i="4"/>
  <c r="G833" i="4"/>
  <c r="D834" i="4"/>
  <c r="E834" i="4"/>
  <c r="F834" i="4"/>
  <c r="G834" i="4"/>
  <c r="D835" i="4"/>
  <c r="E835" i="4"/>
  <c r="F835" i="4"/>
  <c r="G835" i="4"/>
  <c r="D836" i="4"/>
  <c r="E836" i="4"/>
  <c r="F836" i="4"/>
  <c r="G836" i="4"/>
  <c r="D837" i="4"/>
  <c r="E837" i="4"/>
  <c r="F837" i="4"/>
  <c r="G837" i="4"/>
  <c r="D838" i="4"/>
  <c r="E838" i="4"/>
  <c r="F838" i="4"/>
  <c r="G838" i="4"/>
  <c r="D839" i="4"/>
  <c r="E839" i="4"/>
  <c r="F839" i="4"/>
  <c r="G839" i="4"/>
  <c r="D840" i="4"/>
  <c r="E840" i="4"/>
  <c r="F840" i="4"/>
  <c r="G840" i="4"/>
  <c r="D841" i="4"/>
  <c r="E841" i="4"/>
  <c r="F841" i="4"/>
  <c r="G841" i="4"/>
  <c r="D842" i="4"/>
  <c r="E842" i="4"/>
  <c r="F842" i="4"/>
  <c r="G842" i="4"/>
  <c r="D843" i="4"/>
  <c r="E843" i="4"/>
  <c r="F843" i="4"/>
  <c r="G843" i="4"/>
  <c r="D844" i="4"/>
  <c r="E844" i="4"/>
  <c r="F844" i="4"/>
  <c r="G844" i="4"/>
  <c r="D845" i="4"/>
  <c r="E845" i="4"/>
  <c r="F845" i="4"/>
  <c r="G845" i="4"/>
  <c r="D846" i="4"/>
  <c r="E846" i="4"/>
  <c r="F846" i="4"/>
  <c r="G846" i="4"/>
  <c r="D847" i="4"/>
  <c r="E847" i="4"/>
  <c r="F847" i="4"/>
  <c r="G847" i="4"/>
  <c r="D848" i="4"/>
  <c r="E848" i="4"/>
  <c r="F848" i="4"/>
  <c r="G848" i="4"/>
  <c r="D849" i="4"/>
  <c r="E849" i="4"/>
  <c r="F849" i="4"/>
  <c r="G849" i="4"/>
  <c r="D850" i="4"/>
  <c r="E850" i="4"/>
  <c r="F850" i="4"/>
  <c r="G850" i="4"/>
  <c r="D851" i="4"/>
  <c r="E851" i="4"/>
  <c r="F851" i="4"/>
  <c r="G851" i="4"/>
  <c r="D852" i="4"/>
  <c r="E852" i="4"/>
  <c r="F852" i="4"/>
  <c r="G852" i="4"/>
  <c r="D853" i="4"/>
  <c r="E853" i="4"/>
  <c r="F853" i="4"/>
  <c r="G853" i="4"/>
  <c r="D854" i="4"/>
  <c r="E854" i="4"/>
  <c r="F854" i="4"/>
  <c r="G854" i="4"/>
  <c r="D855" i="4"/>
  <c r="E855" i="4"/>
  <c r="F855" i="4"/>
  <c r="G855" i="4"/>
  <c r="D856" i="4"/>
  <c r="E856" i="4"/>
  <c r="F856" i="4"/>
  <c r="G856" i="4"/>
  <c r="D857" i="4"/>
  <c r="E857" i="4"/>
  <c r="F857" i="4"/>
  <c r="G857" i="4"/>
  <c r="D858" i="4"/>
  <c r="E858" i="4"/>
  <c r="F858" i="4"/>
  <c r="G858" i="4"/>
  <c r="D859" i="4"/>
  <c r="E859" i="4"/>
  <c r="F859" i="4"/>
  <c r="G859" i="4"/>
  <c r="D860" i="4"/>
  <c r="E860" i="4"/>
  <c r="F860" i="4"/>
  <c r="G860" i="4"/>
  <c r="D861" i="4"/>
  <c r="E861" i="4"/>
  <c r="F861" i="4"/>
  <c r="G861" i="4"/>
  <c r="D862" i="4"/>
  <c r="E862" i="4"/>
  <c r="F862" i="4"/>
  <c r="G862" i="4"/>
  <c r="D863" i="4"/>
  <c r="E863" i="4"/>
  <c r="F863" i="4"/>
  <c r="G863" i="4"/>
  <c r="D864" i="4"/>
  <c r="E864" i="4"/>
  <c r="F864" i="4"/>
  <c r="G864" i="4"/>
  <c r="D865" i="4"/>
  <c r="E865" i="4"/>
  <c r="F865" i="4"/>
  <c r="G865" i="4"/>
  <c r="D866" i="4"/>
  <c r="E866" i="4"/>
  <c r="F866" i="4"/>
  <c r="G866" i="4"/>
  <c r="D867" i="4"/>
  <c r="E867" i="4"/>
  <c r="F867" i="4"/>
  <c r="G867" i="4"/>
  <c r="D868" i="4"/>
  <c r="E868" i="4"/>
  <c r="F868" i="4"/>
  <c r="G868" i="4"/>
  <c r="D869" i="4"/>
  <c r="E869" i="4"/>
  <c r="F869" i="4"/>
  <c r="G869" i="4"/>
  <c r="D870" i="4"/>
  <c r="E870" i="4"/>
  <c r="F870" i="4"/>
  <c r="G870" i="4"/>
  <c r="D871" i="4"/>
  <c r="E871" i="4"/>
  <c r="F871" i="4"/>
  <c r="G871" i="4"/>
  <c r="D872" i="4"/>
  <c r="E872" i="4"/>
  <c r="F872" i="4"/>
  <c r="G872" i="4"/>
  <c r="D873" i="4"/>
  <c r="E873" i="4"/>
  <c r="F873" i="4"/>
  <c r="G873" i="4"/>
  <c r="D874" i="4"/>
  <c r="E874" i="4"/>
  <c r="F874" i="4"/>
  <c r="G874" i="4"/>
  <c r="D875" i="4"/>
  <c r="E875" i="4"/>
  <c r="F875" i="4"/>
  <c r="G875" i="4"/>
  <c r="D876" i="4"/>
  <c r="E876" i="4"/>
  <c r="F876" i="4"/>
  <c r="G876" i="4"/>
  <c r="D877" i="4"/>
  <c r="E877" i="4"/>
  <c r="F877" i="4"/>
  <c r="G877" i="4"/>
  <c r="D878" i="4"/>
  <c r="E878" i="4"/>
  <c r="F878" i="4"/>
  <c r="G878" i="4"/>
  <c r="D879" i="4"/>
  <c r="E879" i="4"/>
  <c r="F879" i="4"/>
  <c r="G879" i="4"/>
  <c r="D880" i="4"/>
  <c r="E880" i="4"/>
  <c r="F880" i="4"/>
  <c r="G880" i="4"/>
  <c r="D881" i="4"/>
  <c r="E881" i="4"/>
  <c r="F881" i="4"/>
  <c r="G881" i="4"/>
  <c r="D882" i="4"/>
  <c r="E882" i="4"/>
  <c r="F882" i="4"/>
  <c r="G882" i="4"/>
  <c r="D883" i="4"/>
  <c r="E883" i="4"/>
  <c r="F883" i="4"/>
  <c r="G883" i="4"/>
  <c r="D884" i="4"/>
  <c r="E884" i="4"/>
  <c r="F884" i="4"/>
  <c r="G884" i="4"/>
  <c r="D885" i="4"/>
  <c r="E885" i="4"/>
  <c r="F885" i="4"/>
  <c r="G885" i="4"/>
  <c r="D886" i="4"/>
  <c r="E886" i="4"/>
  <c r="F886" i="4"/>
  <c r="G886" i="4"/>
  <c r="D887" i="4"/>
  <c r="E887" i="4"/>
  <c r="F887" i="4"/>
  <c r="G887" i="4"/>
  <c r="D888" i="4"/>
  <c r="E888" i="4"/>
  <c r="F888" i="4"/>
  <c r="G888" i="4"/>
  <c r="D889" i="4"/>
  <c r="E889" i="4"/>
  <c r="F889" i="4"/>
  <c r="G889" i="4"/>
  <c r="D890" i="4"/>
  <c r="E890" i="4"/>
  <c r="F890" i="4"/>
  <c r="G890" i="4"/>
  <c r="D891" i="4"/>
  <c r="E891" i="4"/>
  <c r="F891" i="4"/>
  <c r="G891" i="4"/>
  <c r="D892" i="4"/>
  <c r="E892" i="4"/>
  <c r="F892" i="4"/>
  <c r="G892" i="4"/>
  <c r="D893" i="4"/>
  <c r="E893" i="4"/>
  <c r="F893" i="4"/>
  <c r="G893" i="4"/>
  <c r="D894" i="4"/>
  <c r="E894" i="4"/>
  <c r="F894" i="4"/>
  <c r="G894" i="4"/>
  <c r="D895" i="4"/>
  <c r="E895" i="4"/>
  <c r="F895" i="4"/>
  <c r="G895" i="4"/>
  <c r="D896" i="4"/>
  <c r="E896" i="4"/>
  <c r="F896" i="4"/>
  <c r="G896" i="4"/>
  <c r="D897" i="4"/>
  <c r="E897" i="4"/>
  <c r="F897" i="4"/>
  <c r="G897" i="4"/>
  <c r="D898" i="4"/>
  <c r="E898" i="4"/>
  <c r="F898" i="4"/>
  <c r="G898" i="4"/>
  <c r="D899" i="4"/>
  <c r="E899" i="4"/>
  <c r="F899" i="4"/>
  <c r="G899" i="4"/>
  <c r="D900" i="4"/>
  <c r="E900" i="4"/>
  <c r="F900" i="4"/>
  <c r="G900" i="4"/>
  <c r="D901" i="4"/>
  <c r="E901" i="4"/>
  <c r="F901" i="4"/>
  <c r="G901" i="4"/>
  <c r="D902" i="4"/>
  <c r="E902" i="4"/>
  <c r="F902" i="4"/>
  <c r="G902" i="4"/>
  <c r="D903" i="4"/>
  <c r="E903" i="4"/>
  <c r="F903" i="4"/>
  <c r="G903" i="4"/>
  <c r="D904" i="4"/>
  <c r="E904" i="4"/>
  <c r="F904" i="4"/>
  <c r="G904" i="4"/>
  <c r="D905" i="4"/>
  <c r="E905" i="4"/>
  <c r="F905" i="4"/>
  <c r="G905" i="4"/>
  <c r="D906" i="4"/>
  <c r="E906" i="4"/>
  <c r="F906" i="4"/>
  <c r="G906" i="4"/>
  <c r="D907" i="4"/>
  <c r="E907" i="4"/>
  <c r="F907" i="4"/>
  <c r="G907" i="4"/>
  <c r="D908" i="4"/>
  <c r="E908" i="4"/>
  <c r="F908" i="4"/>
  <c r="G908" i="4"/>
  <c r="D909" i="4"/>
  <c r="E909" i="4"/>
  <c r="F909" i="4"/>
  <c r="G909" i="4"/>
  <c r="D910" i="4"/>
  <c r="E910" i="4"/>
  <c r="F910" i="4"/>
  <c r="G910" i="4"/>
  <c r="D911" i="4"/>
  <c r="E911" i="4"/>
  <c r="F911" i="4"/>
  <c r="G911" i="4"/>
  <c r="D912" i="4"/>
  <c r="E912" i="4"/>
  <c r="F912" i="4"/>
  <c r="G912" i="4"/>
  <c r="D913" i="4"/>
  <c r="E913" i="4"/>
  <c r="F913" i="4"/>
  <c r="G913" i="4"/>
  <c r="D914" i="4"/>
  <c r="E914" i="4"/>
  <c r="F914" i="4"/>
  <c r="G914" i="4"/>
  <c r="D915" i="4"/>
  <c r="E915" i="4"/>
  <c r="F915" i="4"/>
  <c r="G915" i="4"/>
  <c r="D916" i="4"/>
  <c r="E916" i="4"/>
  <c r="F916" i="4"/>
  <c r="G916" i="4"/>
  <c r="D917" i="4"/>
  <c r="E917" i="4"/>
  <c r="F917" i="4"/>
  <c r="G917" i="4"/>
  <c r="D918" i="4"/>
  <c r="E918" i="4"/>
  <c r="F918" i="4"/>
  <c r="G918" i="4"/>
  <c r="D919" i="4"/>
  <c r="E919" i="4"/>
  <c r="F919" i="4"/>
  <c r="G919" i="4"/>
  <c r="D920" i="4"/>
  <c r="E920" i="4"/>
  <c r="F920" i="4"/>
  <c r="G920" i="4"/>
  <c r="D921" i="4"/>
  <c r="E921" i="4"/>
  <c r="F921" i="4"/>
  <c r="G921" i="4"/>
  <c r="D922" i="4"/>
  <c r="E922" i="4"/>
  <c r="F922" i="4"/>
  <c r="G922" i="4"/>
  <c r="D923" i="4"/>
  <c r="E923" i="4"/>
  <c r="F923" i="4"/>
  <c r="G923" i="4"/>
  <c r="D924" i="4"/>
  <c r="E924" i="4"/>
  <c r="F924" i="4"/>
  <c r="G924" i="4"/>
  <c r="D925" i="4"/>
  <c r="E925" i="4"/>
  <c r="F925" i="4"/>
  <c r="G925" i="4"/>
  <c r="D926" i="4"/>
  <c r="E926" i="4"/>
  <c r="F926" i="4"/>
  <c r="G926" i="4"/>
  <c r="D927" i="4"/>
  <c r="E927" i="4"/>
  <c r="F927" i="4"/>
  <c r="G927" i="4"/>
  <c r="D928" i="4"/>
  <c r="E928" i="4"/>
  <c r="F928" i="4"/>
  <c r="G928" i="4"/>
  <c r="D929" i="4"/>
  <c r="E929" i="4"/>
  <c r="F929" i="4"/>
  <c r="G929" i="4"/>
  <c r="D930" i="4"/>
  <c r="E930" i="4"/>
  <c r="F930" i="4"/>
  <c r="G930" i="4"/>
  <c r="D931" i="4"/>
  <c r="E931" i="4"/>
  <c r="F931" i="4"/>
  <c r="G931" i="4"/>
  <c r="D932" i="4"/>
  <c r="E932" i="4"/>
  <c r="F932" i="4"/>
  <c r="G932" i="4"/>
  <c r="D933" i="4"/>
  <c r="E933" i="4"/>
  <c r="F933" i="4"/>
  <c r="G933" i="4"/>
  <c r="D934" i="4"/>
  <c r="E934" i="4"/>
  <c r="F934" i="4"/>
  <c r="G934" i="4"/>
  <c r="D935" i="4"/>
  <c r="E935" i="4"/>
  <c r="F935" i="4"/>
  <c r="G935" i="4"/>
  <c r="D936" i="4"/>
  <c r="E936" i="4"/>
  <c r="F936" i="4"/>
  <c r="G936" i="4"/>
  <c r="D937" i="4"/>
  <c r="E937" i="4"/>
  <c r="F937" i="4"/>
  <c r="G937" i="4"/>
  <c r="D938" i="4"/>
  <c r="E938" i="4"/>
  <c r="F938" i="4"/>
  <c r="G938" i="4"/>
  <c r="D939" i="4"/>
  <c r="E939" i="4"/>
  <c r="F939" i="4"/>
  <c r="G939" i="4"/>
  <c r="D940" i="4"/>
  <c r="E940" i="4"/>
  <c r="F940" i="4"/>
  <c r="G940" i="4"/>
  <c r="D941" i="4"/>
  <c r="E941" i="4"/>
  <c r="F941" i="4"/>
  <c r="G941" i="4"/>
  <c r="D942" i="4"/>
  <c r="E942" i="4"/>
  <c r="F942" i="4"/>
  <c r="G942" i="4"/>
  <c r="D943" i="4"/>
  <c r="E943" i="4"/>
  <c r="F943" i="4"/>
  <c r="G943" i="4"/>
  <c r="D944" i="4"/>
  <c r="E944" i="4"/>
  <c r="F944" i="4"/>
  <c r="G944" i="4"/>
  <c r="D945" i="4"/>
  <c r="E945" i="4"/>
  <c r="F945" i="4"/>
  <c r="G945" i="4"/>
  <c r="D946" i="4"/>
  <c r="E946" i="4"/>
  <c r="F946" i="4"/>
  <c r="G946" i="4"/>
  <c r="D947" i="4"/>
  <c r="E947" i="4"/>
  <c r="F947" i="4"/>
  <c r="G947" i="4"/>
  <c r="D948" i="4"/>
  <c r="E948" i="4"/>
  <c r="F948" i="4"/>
  <c r="G948" i="4"/>
  <c r="D949" i="4"/>
  <c r="E949" i="4"/>
  <c r="F949" i="4"/>
  <c r="G949" i="4"/>
  <c r="D950" i="4"/>
  <c r="E950" i="4"/>
  <c r="F950" i="4"/>
  <c r="G950" i="4"/>
  <c r="D951" i="4"/>
  <c r="E951" i="4"/>
  <c r="F951" i="4"/>
  <c r="G951" i="4"/>
  <c r="D952" i="4"/>
  <c r="E952" i="4"/>
  <c r="F952" i="4"/>
  <c r="G952" i="4"/>
  <c r="D953" i="4"/>
  <c r="E953" i="4"/>
  <c r="F953" i="4"/>
  <c r="G953" i="4"/>
  <c r="D954" i="4"/>
  <c r="E954" i="4"/>
  <c r="F954" i="4"/>
  <c r="G954" i="4"/>
  <c r="D955" i="4"/>
  <c r="E955" i="4"/>
  <c r="F955" i="4"/>
  <c r="G955" i="4"/>
  <c r="D956" i="4"/>
  <c r="E956" i="4"/>
  <c r="F956" i="4"/>
  <c r="G956" i="4"/>
  <c r="D957" i="4"/>
  <c r="E957" i="4"/>
  <c r="F957" i="4"/>
  <c r="G957" i="4"/>
  <c r="D958" i="4"/>
  <c r="E958" i="4"/>
  <c r="F958" i="4"/>
  <c r="G958" i="4"/>
  <c r="D959" i="4"/>
  <c r="E959" i="4"/>
  <c r="F959" i="4"/>
  <c r="G959" i="4"/>
  <c r="D960" i="4"/>
  <c r="E960" i="4"/>
  <c r="F960" i="4"/>
  <c r="G960" i="4"/>
  <c r="D961" i="4"/>
  <c r="E961" i="4"/>
  <c r="F961" i="4"/>
  <c r="G961" i="4"/>
  <c r="D962" i="4"/>
  <c r="E962" i="4"/>
  <c r="F962" i="4"/>
  <c r="G962" i="4"/>
  <c r="D963" i="4"/>
  <c r="E963" i="4"/>
  <c r="F963" i="4"/>
  <c r="G963" i="4"/>
  <c r="D964" i="4"/>
  <c r="E964" i="4"/>
  <c r="F964" i="4"/>
  <c r="G964" i="4"/>
  <c r="D965" i="4"/>
  <c r="E965" i="4"/>
  <c r="F965" i="4"/>
  <c r="G965" i="4"/>
  <c r="D966" i="4"/>
  <c r="E966" i="4"/>
  <c r="F966" i="4"/>
  <c r="G966" i="4"/>
  <c r="D967" i="4"/>
  <c r="E967" i="4"/>
  <c r="F967" i="4"/>
  <c r="G967" i="4"/>
  <c r="D968" i="4"/>
  <c r="E968" i="4"/>
  <c r="F968" i="4"/>
  <c r="G968" i="4"/>
  <c r="D969" i="4"/>
  <c r="E969" i="4"/>
  <c r="F969" i="4"/>
  <c r="G969" i="4"/>
  <c r="D970" i="4"/>
  <c r="E970" i="4"/>
  <c r="F970" i="4"/>
  <c r="G970" i="4"/>
  <c r="D971" i="4"/>
  <c r="E971" i="4"/>
  <c r="F971" i="4"/>
  <c r="G971" i="4"/>
  <c r="D972" i="4"/>
  <c r="E972" i="4"/>
  <c r="F972" i="4"/>
  <c r="G972" i="4"/>
  <c r="D973" i="4"/>
  <c r="E973" i="4"/>
  <c r="F973" i="4"/>
  <c r="G973" i="4"/>
  <c r="D974" i="4"/>
  <c r="E974" i="4"/>
  <c r="F974" i="4"/>
  <c r="G974" i="4"/>
  <c r="D975" i="4"/>
  <c r="E975" i="4"/>
  <c r="F975" i="4"/>
  <c r="G975" i="4"/>
  <c r="D976" i="4"/>
  <c r="E976" i="4"/>
  <c r="F976" i="4"/>
  <c r="G976" i="4"/>
  <c r="D977" i="4"/>
  <c r="E977" i="4"/>
  <c r="F977" i="4"/>
  <c r="G977" i="4"/>
  <c r="D978" i="4"/>
  <c r="E978" i="4"/>
  <c r="F978" i="4"/>
  <c r="G978" i="4"/>
  <c r="D979" i="4"/>
  <c r="E979" i="4"/>
  <c r="F979" i="4"/>
  <c r="G979" i="4"/>
  <c r="D980" i="4"/>
  <c r="E980" i="4"/>
  <c r="F980" i="4"/>
  <c r="G980" i="4"/>
  <c r="D981" i="4"/>
  <c r="E981" i="4"/>
  <c r="F981" i="4"/>
  <c r="G981" i="4"/>
  <c r="D982" i="4"/>
  <c r="E982" i="4"/>
  <c r="F982" i="4"/>
  <c r="G982" i="4"/>
  <c r="D983" i="4"/>
  <c r="E983" i="4"/>
  <c r="F983" i="4"/>
  <c r="G983" i="4"/>
  <c r="D984" i="4"/>
  <c r="E984" i="4"/>
  <c r="F984" i="4"/>
  <c r="G984" i="4"/>
  <c r="D985" i="4"/>
  <c r="E985" i="4"/>
  <c r="F985" i="4"/>
  <c r="G985" i="4"/>
  <c r="D986" i="4"/>
  <c r="E986" i="4"/>
  <c r="F986" i="4"/>
  <c r="G986" i="4"/>
  <c r="D987" i="4"/>
  <c r="E987" i="4"/>
  <c r="F987" i="4"/>
  <c r="G987" i="4"/>
  <c r="D988" i="4"/>
  <c r="E988" i="4"/>
  <c r="F988" i="4"/>
  <c r="G988" i="4"/>
  <c r="D989" i="4"/>
  <c r="E989" i="4"/>
  <c r="F989" i="4"/>
  <c r="G989" i="4"/>
  <c r="D990" i="4"/>
  <c r="E990" i="4"/>
  <c r="F990" i="4"/>
  <c r="G990" i="4"/>
  <c r="D991" i="4"/>
  <c r="E991" i="4"/>
  <c r="F991" i="4"/>
  <c r="G991" i="4"/>
  <c r="D992" i="4"/>
  <c r="E992" i="4"/>
  <c r="F992" i="4"/>
  <c r="G992" i="4"/>
  <c r="D993" i="4"/>
  <c r="E993" i="4"/>
  <c r="F993" i="4"/>
  <c r="G993" i="4"/>
  <c r="D994" i="4"/>
  <c r="E994" i="4"/>
  <c r="F994" i="4"/>
  <c r="G994" i="4"/>
  <c r="D995" i="4"/>
  <c r="E995" i="4"/>
  <c r="F995" i="4"/>
  <c r="G995" i="4"/>
  <c r="D996" i="4"/>
  <c r="E996" i="4"/>
  <c r="F996" i="4"/>
  <c r="G996" i="4"/>
  <c r="D997" i="4"/>
  <c r="E997" i="4"/>
  <c r="F997" i="4"/>
  <c r="G997" i="4"/>
  <c r="D998" i="4"/>
  <c r="E998" i="4"/>
  <c r="F998" i="4"/>
  <c r="G998" i="4"/>
  <c r="D999" i="4"/>
  <c r="E999" i="4"/>
  <c r="F999" i="4"/>
  <c r="G999" i="4"/>
  <c r="D1000" i="4"/>
  <c r="E1000" i="4"/>
  <c r="F1000" i="4"/>
  <c r="G1000" i="4"/>
  <c r="D1001" i="4"/>
  <c r="E1001" i="4"/>
  <c r="F1001" i="4"/>
  <c r="G1001" i="4"/>
  <c r="D1002" i="4"/>
  <c r="E1002" i="4"/>
  <c r="F1002" i="4"/>
  <c r="G1002" i="4"/>
  <c r="D1003" i="4"/>
  <c r="E1003" i="4"/>
  <c r="F1003" i="4"/>
  <c r="G1003" i="4"/>
  <c r="D1004" i="4"/>
  <c r="E1004" i="4"/>
  <c r="F1004" i="4"/>
  <c r="G1004" i="4"/>
  <c r="D1005" i="4"/>
  <c r="E1005" i="4"/>
  <c r="F1005" i="4"/>
  <c r="G1005" i="4"/>
  <c r="D1006" i="4"/>
  <c r="E1006" i="4"/>
  <c r="F1006" i="4"/>
  <c r="G1006" i="4"/>
  <c r="B214" i="4"/>
  <c r="B215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A214" i="4"/>
  <c r="A215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N1007" i="4"/>
  <c r="N1008" i="4"/>
  <c r="N1009" i="4"/>
  <c r="N1010" i="4"/>
  <c r="N1011" i="4"/>
  <c r="N1012" i="4"/>
  <c r="N1013" i="4"/>
  <c r="N1014" i="4"/>
  <c r="A54" i="4"/>
  <c r="B54" i="4"/>
  <c r="D54" i="4"/>
  <c r="E54" i="4"/>
  <c r="F54" i="4"/>
  <c r="G54" i="4"/>
  <c r="A55" i="4"/>
  <c r="B55" i="4"/>
  <c r="D55" i="4"/>
  <c r="E55" i="4"/>
  <c r="F55" i="4"/>
  <c r="G55" i="4"/>
  <c r="A56" i="4"/>
  <c r="B56" i="4"/>
  <c r="D56" i="4"/>
  <c r="E56" i="4"/>
  <c r="F56" i="4"/>
  <c r="G56" i="4"/>
  <c r="A57" i="4"/>
  <c r="B57" i="4"/>
  <c r="D57" i="4"/>
  <c r="E57" i="4"/>
  <c r="F57" i="4"/>
  <c r="G57" i="4"/>
  <c r="A1007" i="4"/>
  <c r="B1007" i="4"/>
  <c r="D1007" i="4"/>
  <c r="E1007" i="4"/>
  <c r="F1007" i="4"/>
  <c r="G1007" i="4"/>
  <c r="A1008" i="4"/>
  <c r="B1008" i="4"/>
  <c r="D1008" i="4"/>
  <c r="E1008" i="4"/>
  <c r="F1008" i="4"/>
  <c r="G1008" i="4"/>
  <c r="A1009" i="4"/>
  <c r="B1009" i="4"/>
  <c r="D1009" i="4"/>
  <c r="E1009" i="4"/>
  <c r="F1009" i="4"/>
  <c r="G1009" i="4"/>
  <c r="A1010" i="4"/>
  <c r="B1010" i="4"/>
  <c r="D1010" i="4"/>
  <c r="E1010" i="4"/>
  <c r="F1010" i="4"/>
  <c r="G1010" i="4"/>
  <c r="A1011" i="4"/>
  <c r="B1011" i="4"/>
  <c r="D1011" i="4"/>
  <c r="E1011" i="4"/>
  <c r="F1011" i="4"/>
  <c r="G1011" i="4"/>
  <c r="A1012" i="4"/>
  <c r="B1012" i="4"/>
  <c r="D1012" i="4"/>
  <c r="E1012" i="4"/>
  <c r="F1012" i="4"/>
  <c r="G1012" i="4"/>
  <c r="A1013" i="4"/>
  <c r="B1013" i="4"/>
  <c r="D1013" i="4"/>
  <c r="E1013" i="4"/>
  <c r="F1013" i="4"/>
  <c r="G1013" i="4"/>
  <c r="A1014" i="4"/>
  <c r="B1014" i="4"/>
  <c r="D1014" i="4"/>
  <c r="E1014" i="4"/>
  <c r="F1014" i="4"/>
  <c r="G1014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8" i="4"/>
  <c r="A59" i="4"/>
  <c r="A60" i="4"/>
  <c r="A61" i="4"/>
  <c r="A62" i="4"/>
  <c r="A63" i="4"/>
  <c r="A64" i="4"/>
  <c r="A65" i="4"/>
  <c r="A85" i="4"/>
  <c r="A82" i="4"/>
  <c r="A83" i="4"/>
  <c r="A84" i="4"/>
  <c r="A93" i="4"/>
  <c r="A90" i="4"/>
  <c r="A91" i="4"/>
  <c r="A92" i="4"/>
  <c r="A70" i="4"/>
  <c r="A71" i="4"/>
  <c r="A72" i="4"/>
  <c r="A73" i="4"/>
  <c r="A86" i="4"/>
  <c r="A66" i="4"/>
  <c r="A87" i="4"/>
  <c r="A67" i="4"/>
  <c r="A88" i="4"/>
  <c r="A68" i="4"/>
  <c r="A89" i="4"/>
  <c r="A69" i="4"/>
  <c r="A78" i="4"/>
  <c r="A79" i="4"/>
  <c r="A80" i="4"/>
  <c r="A81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26" i="4"/>
  <c r="A127" i="4"/>
  <c r="A128" i="4"/>
  <c r="A129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210" i="4"/>
  <c r="A211" i="4"/>
  <c r="A212" i="4"/>
  <c r="A213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8" i="4"/>
  <c r="B59" i="4"/>
  <c r="B60" i="4"/>
  <c r="B61" i="4"/>
  <c r="B62" i="4"/>
  <c r="B63" i="4"/>
  <c r="B64" i="4"/>
  <c r="B65" i="4"/>
  <c r="B85" i="4"/>
  <c r="B82" i="4"/>
  <c r="B83" i="4"/>
  <c r="B84" i="4"/>
  <c r="B93" i="4"/>
  <c r="B90" i="4"/>
  <c r="B91" i="4"/>
  <c r="B92" i="4"/>
  <c r="B70" i="4"/>
  <c r="B71" i="4"/>
  <c r="B72" i="4"/>
  <c r="B73" i="4"/>
  <c r="B86" i="4"/>
  <c r="B66" i="4"/>
  <c r="B87" i="4"/>
  <c r="B67" i="4"/>
  <c r="B88" i="4"/>
  <c r="B68" i="4"/>
  <c r="B89" i="4"/>
  <c r="B69" i="4"/>
  <c r="B78" i="4"/>
  <c r="B79" i="4"/>
  <c r="B80" i="4"/>
  <c r="B81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26" i="4"/>
  <c r="B127" i="4"/>
  <c r="B128" i="4"/>
  <c r="B129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210" i="4"/>
  <c r="B211" i="4"/>
  <c r="B212" i="4"/>
  <c r="B213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D3" i="4"/>
  <c r="E3" i="4"/>
  <c r="F3" i="4"/>
  <c r="G3" i="4"/>
  <c r="D4" i="4"/>
  <c r="E4" i="4"/>
  <c r="F4" i="4"/>
  <c r="G4" i="4"/>
  <c r="D5" i="4"/>
  <c r="E5" i="4"/>
  <c r="F5" i="4"/>
  <c r="G5" i="4"/>
  <c r="D6" i="4"/>
  <c r="E6" i="4"/>
  <c r="F6" i="4"/>
  <c r="G6" i="4"/>
  <c r="D7" i="4"/>
  <c r="E7" i="4"/>
  <c r="F7" i="4"/>
  <c r="G7" i="4"/>
  <c r="D8" i="4"/>
  <c r="E8" i="4"/>
  <c r="F8" i="4"/>
  <c r="G8" i="4"/>
  <c r="D9" i="4"/>
  <c r="E9" i="4"/>
  <c r="F9" i="4"/>
  <c r="G9" i="4"/>
  <c r="D10" i="4"/>
  <c r="E10" i="4"/>
  <c r="F10" i="4"/>
  <c r="G10" i="4"/>
  <c r="D11" i="4"/>
  <c r="E11" i="4"/>
  <c r="F11" i="4"/>
  <c r="G11" i="4"/>
  <c r="D12" i="4"/>
  <c r="E12" i="4"/>
  <c r="F12" i="4"/>
  <c r="G12" i="4"/>
  <c r="D13" i="4"/>
  <c r="E13" i="4"/>
  <c r="F13" i="4"/>
  <c r="G13" i="4"/>
  <c r="D14" i="4"/>
  <c r="E14" i="4"/>
  <c r="F14" i="4"/>
  <c r="G14" i="4"/>
  <c r="D15" i="4"/>
  <c r="E15" i="4"/>
  <c r="F15" i="4"/>
  <c r="G15" i="4"/>
  <c r="D16" i="4"/>
  <c r="E16" i="4"/>
  <c r="F16" i="4"/>
  <c r="G16" i="4"/>
  <c r="D17" i="4"/>
  <c r="E17" i="4"/>
  <c r="F17" i="4"/>
  <c r="G17" i="4"/>
  <c r="D18" i="4"/>
  <c r="E18" i="4"/>
  <c r="F18" i="4"/>
  <c r="G18" i="4"/>
  <c r="D19" i="4"/>
  <c r="E19" i="4"/>
  <c r="F19" i="4"/>
  <c r="G19" i="4"/>
  <c r="D20" i="4"/>
  <c r="E20" i="4"/>
  <c r="F20" i="4"/>
  <c r="G20" i="4"/>
  <c r="D21" i="4"/>
  <c r="E21" i="4"/>
  <c r="F21" i="4"/>
  <c r="G21" i="4"/>
  <c r="D22" i="4"/>
  <c r="E22" i="4"/>
  <c r="F22" i="4"/>
  <c r="G22" i="4"/>
  <c r="D23" i="4"/>
  <c r="E23" i="4"/>
  <c r="F23" i="4"/>
  <c r="G23" i="4"/>
  <c r="D24" i="4"/>
  <c r="E24" i="4"/>
  <c r="F24" i="4"/>
  <c r="G24" i="4"/>
  <c r="D25" i="4"/>
  <c r="E25" i="4"/>
  <c r="F25" i="4"/>
  <c r="G25" i="4"/>
  <c r="D26" i="4"/>
  <c r="E26" i="4"/>
  <c r="F26" i="4"/>
  <c r="G26" i="4"/>
  <c r="D27" i="4"/>
  <c r="E27" i="4"/>
  <c r="F27" i="4"/>
  <c r="G27" i="4"/>
  <c r="D28" i="4"/>
  <c r="E28" i="4"/>
  <c r="F28" i="4"/>
  <c r="G28" i="4"/>
  <c r="D29" i="4"/>
  <c r="E29" i="4"/>
  <c r="F29" i="4"/>
  <c r="G29" i="4"/>
  <c r="D30" i="4"/>
  <c r="E30" i="4"/>
  <c r="F30" i="4"/>
  <c r="G30" i="4"/>
  <c r="D31" i="4"/>
  <c r="E31" i="4"/>
  <c r="F31" i="4"/>
  <c r="G31" i="4"/>
  <c r="D32" i="4"/>
  <c r="E32" i="4"/>
  <c r="F32" i="4"/>
  <c r="G32" i="4"/>
  <c r="D33" i="4"/>
  <c r="E33" i="4"/>
  <c r="F33" i="4"/>
  <c r="G33" i="4"/>
  <c r="D34" i="4"/>
  <c r="E34" i="4"/>
  <c r="F34" i="4"/>
  <c r="G34" i="4"/>
  <c r="D35" i="4"/>
  <c r="E35" i="4"/>
  <c r="F35" i="4"/>
  <c r="G35" i="4"/>
  <c r="D36" i="4"/>
  <c r="E36" i="4"/>
  <c r="F36" i="4"/>
  <c r="G36" i="4"/>
  <c r="D37" i="4"/>
  <c r="E37" i="4"/>
  <c r="F37" i="4"/>
  <c r="G37" i="4"/>
  <c r="D38" i="4"/>
  <c r="E38" i="4"/>
  <c r="F38" i="4"/>
  <c r="G38" i="4"/>
  <c r="D39" i="4"/>
  <c r="E39" i="4"/>
  <c r="F39" i="4"/>
  <c r="G39" i="4"/>
  <c r="D40" i="4"/>
  <c r="E40" i="4"/>
  <c r="F40" i="4"/>
  <c r="G40" i="4"/>
  <c r="D41" i="4"/>
  <c r="E41" i="4"/>
  <c r="F41" i="4"/>
  <c r="G41" i="4"/>
  <c r="D42" i="4"/>
  <c r="E42" i="4"/>
  <c r="F42" i="4"/>
  <c r="G42" i="4"/>
  <c r="D43" i="4"/>
  <c r="E43" i="4"/>
  <c r="F43" i="4"/>
  <c r="G43" i="4"/>
  <c r="D44" i="4"/>
  <c r="E44" i="4"/>
  <c r="F44" i="4"/>
  <c r="G44" i="4"/>
  <c r="D45" i="4"/>
  <c r="E45" i="4"/>
  <c r="F45" i="4"/>
  <c r="G45" i="4"/>
  <c r="D46" i="4"/>
  <c r="E46" i="4"/>
  <c r="F46" i="4"/>
  <c r="G46" i="4"/>
  <c r="D47" i="4"/>
  <c r="E47" i="4"/>
  <c r="F47" i="4"/>
  <c r="G47" i="4"/>
  <c r="D48" i="4"/>
  <c r="E48" i="4"/>
  <c r="F48" i="4"/>
  <c r="G48" i="4"/>
  <c r="D49" i="4"/>
  <c r="E49" i="4"/>
  <c r="F49" i="4"/>
  <c r="G49" i="4"/>
  <c r="D50" i="4"/>
  <c r="E50" i="4"/>
  <c r="F50" i="4"/>
  <c r="G50" i="4"/>
  <c r="D51" i="4"/>
  <c r="E51" i="4"/>
  <c r="F51" i="4"/>
  <c r="G51" i="4"/>
  <c r="D52" i="4"/>
  <c r="E52" i="4"/>
  <c r="F52" i="4"/>
  <c r="G52" i="4"/>
  <c r="D53" i="4"/>
  <c r="E53" i="4"/>
  <c r="F53" i="4"/>
  <c r="G53" i="4"/>
  <c r="D58" i="4"/>
  <c r="E58" i="4"/>
  <c r="F58" i="4"/>
  <c r="G58" i="4"/>
  <c r="D59" i="4"/>
  <c r="E59" i="4"/>
  <c r="F59" i="4"/>
  <c r="G59" i="4"/>
  <c r="D60" i="4"/>
  <c r="E60" i="4"/>
  <c r="F60" i="4"/>
  <c r="G60" i="4"/>
  <c r="D61" i="4"/>
  <c r="E61" i="4"/>
  <c r="F61" i="4"/>
  <c r="G61" i="4"/>
  <c r="D62" i="4"/>
  <c r="E62" i="4"/>
  <c r="F62" i="4"/>
  <c r="G62" i="4"/>
  <c r="D63" i="4"/>
  <c r="E63" i="4"/>
  <c r="F63" i="4"/>
  <c r="G63" i="4"/>
  <c r="D64" i="4"/>
  <c r="E64" i="4"/>
  <c r="F64" i="4"/>
  <c r="G64" i="4"/>
  <c r="D65" i="4"/>
  <c r="E65" i="4"/>
  <c r="F65" i="4"/>
  <c r="G65" i="4"/>
  <c r="D85" i="4"/>
  <c r="E85" i="4"/>
  <c r="F85" i="4"/>
  <c r="G85" i="4"/>
  <c r="D82" i="4"/>
  <c r="E82" i="4"/>
  <c r="F82" i="4"/>
  <c r="G82" i="4"/>
  <c r="D83" i="4"/>
  <c r="E83" i="4"/>
  <c r="F83" i="4"/>
  <c r="G83" i="4"/>
  <c r="D84" i="4"/>
  <c r="E84" i="4"/>
  <c r="F84" i="4"/>
  <c r="G84" i="4"/>
  <c r="D93" i="4"/>
  <c r="E93" i="4"/>
  <c r="F93" i="4"/>
  <c r="G93" i="4"/>
  <c r="D90" i="4"/>
  <c r="E90" i="4"/>
  <c r="F90" i="4"/>
  <c r="G90" i="4"/>
  <c r="D91" i="4"/>
  <c r="E91" i="4"/>
  <c r="F91" i="4"/>
  <c r="G91" i="4"/>
  <c r="D92" i="4"/>
  <c r="E92" i="4"/>
  <c r="F92" i="4"/>
  <c r="G92" i="4"/>
  <c r="D70" i="4"/>
  <c r="E70" i="4"/>
  <c r="F70" i="4"/>
  <c r="G70" i="4"/>
  <c r="D71" i="4"/>
  <c r="E71" i="4"/>
  <c r="F71" i="4"/>
  <c r="G71" i="4"/>
  <c r="D72" i="4"/>
  <c r="E72" i="4"/>
  <c r="F72" i="4"/>
  <c r="G72" i="4"/>
  <c r="D73" i="4"/>
  <c r="E73" i="4"/>
  <c r="F73" i="4"/>
  <c r="G73" i="4"/>
  <c r="D86" i="4"/>
  <c r="E86" i="4"/>
  <c r="F86" i="4"/>
  <c r="G86" i="4"/>
  <c r="D66" i="4"/>
  <c r="E66" i="4"/>
  <c r="F66" i="4"/>
  <c r="G66" i="4"/>
  <c r="D87" i="4"/>
  <c r="E87" i="4"/>
  <c r="F87" i="4"/>
  <c r="G87" i="4"/>
  <c r="D67" i="4"/>
  <c r="E67" i="4"/>
  <c r="F67" i="4"/>
  <c r="G67" i="4"/>
  <c r="D88" i="4"/>
  <c r="E88" i="4"/>
  <c r="F88" i="4"/>
  <c r="G88" i="4"/>
  <c r="D68" i="4"/>
  <c r="E68" i="4"/>
  <c r="F68" i="4"/>
  <c r="G68" i="4"/>
  <c r="D89" i="4"/>
  <c r="E89" i="4"/>
  <c r="F89" i="4"/>
  <c r="G89" i="4"/>
  <c r="D69" i="4"/>
  <c r="E69" i="4"/>
  <c r="F69" i="4"/>
  <c r="G69" i="4"/>
  <c r="D78" i="4"/>
  <c r="E78" i="4"/>
  <c r="F78" i="4"/>
  <c r="G78" i="4"/>
  <c r="D79" i="4"/>
  <c r="E79" i="4"/>
  <c r="F79" i="4"/>
  <c r="G79" i="4"/>
  <c r="D80" i="4"/>
  <c r="E80" i="4"/>
  <c r="F80" i="4"/>
  <c r="G80" i="4"/>
  <c r="D81" i="4"/>
  <c r="E81" i="4"/>
  <c r="F81" i="4"/>
  <c r="G81" i="4"/>
  <c r="D94" i="4"/>
  <c r="E94" i="4"/>
  <c r="F94" i="4"/>
  <c r="G94" i="4"/>
  <c r="D95" i="4"/>
  <c r="E95" i="4"/>
  <c r="F95" i="4"/>
  <c r="G95" i="4"/>
  <c r="D96" i="4"/>
  <c r="E96" i="4"/>
  <c r="F96" i="4"/>
  <c r="G96" i="4"/>
  <c r="D97" i="4"/>
  <c r="E97" i="4"/>
  <c r="F97" i="4"/>
  <c r="G97" i="4"/>
  <c r="D98" i="4"/>
  <c r="E98" i="4"/>
  <c r="F98" i="4"/>
  <c r="G98" i="4"/>
  <c r="D99" i="4"/>
  <c r="E99" i="4"/>
  <c r="F99" i="4"/>
  <c r="G99" i="4"/>
  <c r="D100" i="4"/>
  <c r="E100" i="4"/>
  <c r="F100" i="4"/>
  <c r="G100" i="4"/>
  <c r="D101" i="4"/>
  <c r="E101" i="4"/>
  <c r="F101" i="4"/>
  <c r="G101" i="4"/>
  <c r="D102" i="4"/>
  <c r="E102" i="4"/>
  <c r="F102" i="4"/>
  <c r="G102" i="4"/>
  <c r="D103" i="4"/>
  <c r="E103" i="4"/>
  <c r="F103" i="4"/>
  <c r="G103" i="4"/>
  <c r="D104" i="4"/>
  <c r="E104" i="4"/>
  <c r="F104" i="4"/>
  <c r="G104" i="4"/>
  <c r="D105" i="4"/>
  <c r="E105" i="4"/>
  <c r="F105" i="4"/>
  <c r="G105" i="4"/>
  <c r="D106" i="4"/>
  <c r="E106" i="4"/>
  <c r="F106" i="4"/>
  <c r="G106" i="4"/>
  <c r="D107" i="4"/>
  <c r="E107" i="4"/>
  <c r="F107" i="4"/>
  <c r="G107" i="4"/>
  <c r="D108" i="4"/>
  <c r="E108" i="4"/>
  <c r="F108" i="4"/>
  <c r="G108" i="4"/>
  <c r="D109" i="4"/>
  <c r="E109" i="4"/>
  <c r="F109" i="4"/>
  <c r="G109" i="4"/>
  <c r="D110" i="4"/>
  <c r="E110" i="4"/>
  <c r="F110" i="4"/>
  <c r="G110" i="4"/>
  <c r="D111" i="4"/>
  <c r="E111" i="4"/>
  <c r="F111" i="4"/>
  <c r="G111" i="4"/>
  <c r="D112" i="4"/>
  <c r="E112" i="4"/>
  <c r="F112" i="4"/>
  <c r="G112" i="4"/>
  <c r="D113" i="4"/>
  <c r="E113" i="4"/>
  <c r="F113" i="4"/>
  <c r="G113" i="4"/>
  <c r="D114" i="4"/>
  <c r="E114" i="4"/>
  <c r="F114" i="4"/>
  <c r="G114" i="4"/>
  <c r="D115" i="4"/>
  <c r="E115" i="4"/>
  <c r="F115" i="4"/>
  <c r="G115" i="4"/>
  <c r="D116" i="4"/>
  <c r="E116" i="4"/>
  <c r="F116" i="4"/>
  <c r="G116" i="4"/>
  <c r="D117" i="4"/>
  <c r="E117" i="4"/>
  <c r="F117" i="4"/>
  <c r="G117" i="4"/>
  <c r="D118" i="4"/>
  <c r="E118" i="4"/>
  <c r="F118" i="4"/>
  <c r="G118" i="4"/>
  <c r="D119" i="4"/>
  <c r="E119" i="4"/>
  <c r="F119" i="4"/>
  <c r="G119" i="4"/>
  <c r="D120" i="4"/>
  <c r="E120" i="4"/>
  <c r="F120" i="4"/>
  <c r="G120" i="4"/>
  <c r="D121" i="4"/>
  <c r="E121" i="4"/>
  <c r="F121" i="4"/>
  <c r="G121" i="4"/>
  <c r="D122" i="4"/>
  <c r="E122" i="4"/>
  <c r="F122" i="4"/>
  <c r="G122" i="4"/>
  <c r="D123" i="4"/>
  <c r="E123" i="4"/>
  <c r="F123" i="4"/>
  <c r="G123" i="4"/>
  <c r="D124" i="4"/>
  <c r="E124" i="4"/>
  <c r="F124" i="4"/>
  <c r="G124" i="4"/>
  <c r="D125" i="4"/>
  <c r="E125" i="4"/>
  <c r="F125" i="4"/>
  <c r="G125" i="4"/>
  <c r="D130" i="4"/>
  <c r="E130" i="4"/>
  <c r="F130" i="4"/>
  <c r="G130" i="4"/>
  <c r="D131" i="4"/>
  <c r="E131" i="4"/>
  <c r="F131" i="4"/>
  <c r="G131" i="4"/>
  <c r="D132" i="4"/>
  <c r="E132" i="4"/>
  <c r="F132" i="4"/>
  <c r="G132" i="4"/>
  <c r="D133" i="4"/>
  <c r="E133" i="4"/>
  <c r="F133" i="4"/>
  <c r="G133" i="4"/>
  <c r="D134" i="4"/>
  <c r="E134" i="4"/>
  <c r="F134" i="4"/>
  <c r="G134" i="4"/>
  <c r="D135" i="4"/>
  <c r="E135" i="4"/>
  <c r="F135" i="4"/>
  <c r="G135" i="4"/>
  <c r="D136" i="4"/>
  <c r="E136" i="4"/>
  <c r="F136" i="4"/>
  <c r="G136" i="4"/>
  <c r="D137" i="4"/>
  <c r="E137" i="4"/>
  <c r="F137" i="4"/>
  <c r="G137" i="4"/>
  <c r="D138" i="4"/>
  <c r="E138" i="4"/>
  <c r="F138" i="4"/>
  <c r="G138" i="4"/>
  <c r="D139" i="4"/>
  <c r="E139" i="4"/>
  <c r="F139" i="4"/>
  <c r="G139" i="4"/>
  <c r="D140" i="4"/>
  <c r="E140" i="4"/>
  <c r="F140" i="4"/>
  <c r="G140" i="4"/>
  <c r="D141" i="4"/>
  <c r="E141" i="4"/>
  <c r="F141" i="4"/>
  <c r="G141" i="4"/>
  <c r="D142" i="4"/>
  <c r="E142" i="4"/>
  <c r="F142" i="4"/>
  <c r="G142" i="4"/>
  <c r="D143" i="4"/>
  <c r="E143" i="4"/>
  <c r="F143" i="4"/>
  <c r="G143" i="4"/>
  <c r="D144" i="4"/>
  <c r="E144" i="4"/>
  <c r="F144" i="4"/>
  <c r="G144" i="4"/>
  <c r="D145" i="4"/>
  <c r="E145" i="4"/>
  <c r="F145" i="4"/>
  <c r="G145" i="4"/>
  <c r="D126" i="4"/>
  <c r="E126" i="4"/>
  <c r="F126" i="4"/>
  <c r="G126" i="4"/>
  <c r="D127" i="4"/>
  <c r="E127" i="4"/>
  <c r="F127" i="4"/>
  <c r="G127" i="4"/>
  <c r="D128" i="4"/>
  <c r="E128" i="4"/>
  <c r="F128" i="4"/>
  <c r="G128" i="4"/>
  <c r="D129" i="4"/>
  <c r="E129" i="4"/>
  <c r="F129" i="4"/>
  <c r="G129" i="4"/>
  <c r="D146" i="4"/>
  <c r="E146" i="4"/>
  <c r="F146" i="4"/>
  <c r="G146" i="4"/>
  <c r="D147" i="4"/>
  <c r="E147" i="4"/>
  <c r="F147" i="4"/>
  <c r="G147" i="4"/>
  <c r="D148" i="4"/>
  <c r="E148" i="4"/>
  <c r="F148" i="4"/>
  <c r="G148" i="4"/>
  <c r="D149" i="4"/>
  <c r="E149" i="4"/>
  <c r="F149" i="4"/>
  <c r="G149" i="4"/>
  <c r="D150" i="4"/>
  <c r="E150" i="4"/>
  <c r="F150" i="4"/>
  <c r="G150" i="4"/>
  <c r="D151" i="4"/>
  <c r="E151" i="4"/>
  <c r="F151" i="4"/>
  <c r="G151" i="4"/>
  <c r="D152" i="4"/>
  <c r="E152" i="4"/>
  <c r="F152" i="4"/>
  <c r="G152" i="4"/>
  <c r="D153" i="4"/>
  <c r="E153" i="4"/>
  <c r="F153" i="4"/>
  <c r="G153" i="4"/>
  <c r="D154" i="4"/>
  <c r="E154" i="4"/>
  <c r="F154" i="4"/>
  <c r="G154" i="4"/>
  <c r="D155" i="4"/>
  <c r="E155" i="4"/>
  <c r="F155" i="4"/>
  <c r="G155" i="4"/>
  <c r="D156" i="4"/>
  <c r="E156" i="4"/>
  <c r="F156" i="4"/>
  <c r="G156" i="4"/>
  <c r="D157" i="4"/>
  <c r="E157" i="4"/>
  <c r="F157" i="4"/>
  <c r="G157" i="4"/>
  <c r="D158" i="4"/>
  <c r="E158" i="4"/>
  <c r="F158" i="4"/>
  <c r="G158" i="4"/>
  <c r="D159" i="4"/>
  <c r="E159" i="4"/>
  <c r="F159" i="4"/>
  <c r="G159" i="4"/>
  <c r="D160" i="4"/>
  <c r="E160" i="4"/>
  <c r="F160" i="4"/>
  <c r="G160" i="4"/>
  <c r="D161" i="4"/>
  <c r="E161" i="4"/>
  <c r="F161" i="4"/>
  <c r="G161" i="4"/>
  <c r="D162" i="4"/>
  <c r="E162" i="4"/>
  <c r="F162" i="4"/>
  <c r="G162" i="4"/>
  <c r="D163" i="4"/>
  <c r="E163" i="4"/>
  <c r="F163" i="4"/>
  <c r="G163" i="4"/>
  <c r="D164" i="4"/>
  <c r="E164" i="4"/>
  <c r="F164" i="4"/>
  <c r="G164" i="4"/>
  <c r="D165" i="4"/>
  <c r="E165" i="4"/>
  <c r="F165" i="4"/>
  <c r="G165" i="4"/>
  <c r="D166" i="4"/>
  <c r="E166" i="4"/>
  <c r="F166" i="4"/>
  <c r="G166" i="4"/>
  <c r="D167" i="4"/>
  <c r="E167" i="4"/>
  <c r="F167" i="4"/>
  <c r="G167" i="4"/>
  <c r="D168" i="4"/>
  <c r="E168" i="4"/>
  <c r="F168" i="4"/>
  <c r="G168" i="4"/>
  <c r="D169" i="4"/>
  <c r="E169" i="4"/>
  <c r="F169" i="4"/>
  <c r="G169" i="4"/>
  <c r="D170" i="4"/>
  <c r="E170" i="4"/>
  <c r="F170" i="4"/>
  <c r="G170" i="4"/>
  <c r="D171" i="4"/>
  <c r="E171" i="4"/>
  <c r="F171" i="4"/>
  <c r="G171" i="4"/>
  <c r="D172" i="4"/>
  <c r="E172" i="4"/>
  <c r="F172" i="4"/>
  <c r="G172" i="4"/>
  <c r="D173" i="4"/>
  <c r="E173" i="4"/>
  <c r="F173" i="4"/>
  <c r="G173" i="4"/>
  <c r="D174" i="4"/>
  <c r="E174" i="4"/>
  <c r="F174" i="4"/>
  <c r="G174" i="4"/>
  <c r="D175" i="4"/>
  <c r="E175" i="4"/>
  <c r="F175" i="4"/>
  <c r="G175" i="4"/>
  <c r="D176" i="4"/>
  <c r="E176" i="4"/>
  <c r="F176" i="4"/>
  <c r="G176" i="4"/>
  <c r="D177" i="4"/>
  <c r="E177" i="4"/>
  <c r="F177" i="4"/>
  <c r="G177" i="4"/>
  <c r="D178" i="4"/>
  <c r="E178" i="4"/>
  <c r="F178" i="4"/>
  <c r="G178" i="4"/>
  <c r="D179" i="4"/>
  <c r="E179" i="4"/>
  <c r="F179" i="4"/>
  <c r="G179" i="4"/>
  <c r="D180" i="4"/>
  <c r="E180" i="4"/>
  <c r="F180" i="4"/>
  <c r="G180" i="4"/>
  <c r="D181" i="4"/>
  <c r="E181" i="4"/>
  <c r="F181" i="4"/>
  <c r="G181" i="4"/>
  <c r="D182" i="4"/>
  <c r="E182" i="4"/>
  <c r="F182" i="4"/>
  <c r="G182" i="4"/>
  <c r="D183" i="4"/>
  <c r="E183" i="4"/>
  <c r="F183" i="4"/>
  <c r="G183" i="4"/>
  <c r="D184" i="4"/>
  <c r="E184" i="4"/>
  <c r="F184" i="4"/>
  <c r="G184" i="4"/>
  <c r="D185" i="4"/>
  <c r="E185" i="4"/>
  <c r="F185" i="4"/>
  <c r="G185" i="4"/>
  <c r="D210" i="4"/>
  <c r="E210" i="4"/>
  <c r="F210" i="4"/>
  <c r="G210" i="4"/>
  <c r="D211" i="4"/>
  <c r="E211" i="4"/>
  <c r="F211" i="4"/>
  <c r="G211" i="4"/>
  <c r="D212" i="4"/>
  <c r="E212" i="4"/>
  <c r="F212" i="4"/>
  <c r="G212" i="4"/>
  <c r="D213" i="4"/>
  <c r="E213" i="4"/>
  <c r="F213" i="4"/>
  <c r="G213" i="4"/>
  <c r="D186" i="4"/>
  <c r="E186" i="4"/>
  <c r="F186" i="4"/>
  <c r="G186" i="4"/>
  <c r="D187" i="4"/>
  <c r="E187" i="4"/>
  <c r="F187" i="4"/>
  <c r="G187" i="4"/>
  <c r="D188" i="4"/>
  <c r="E188" i="4"/>
  <c r="F188" i="4"/>
  <c r="G188" i="4"/>
  <c r="D189" i="4"/>
  <c r="E189" i="4"/>
  <c r="F189" i="4"/>
  <c r="G189" i="4"/>
  <c r="D190" i="4"/>
  <c r="E190" i="4"/>
  <c r="F190" i="4"/>
  <c r="G190" i="4"/>
  <c r="D191" i="4"/>
  <c r="E191" i="4"/>
  <c r="F191" i="4"/>
  <c r="G191" i="4"/>
  <c r="D192" i="4"/>
  <c r="E192" i="4"/>
  <c r="F192" i="4"/>
  <c r="G192" i="4"/>
  <c r="D193" i="4"/>
  <c r="E193" i="4"/>
  <c r="F193" i="4"/>
  <c r="G193" i="4"/>
  <c r="D194" i="4"/>
  <c r="E194" i="4"/>
  <c r="F194" i="4"/>
  <c r="G194" i="4"/>
  <c r="D195" i="4"/>
  <c r="E195" i="4"/>
  <c r="F195" i="4"/>
  <c r="G195" i="4"/>
  <c r="D196" i="4"/>
  <c r="E196" i="4"/>
  <c r="F196" i="4"/>
  <c r="G196" i="4"/>
  <c r="D197" i="4"/>
  <c r="E197" i="4"/>
  <c r="F197" i="4"/>
  <c r="G197" i="4"/>
  <c r="D198" i="4"/>
  <c r="E198" i="4"/>
  <c r="F198" i="4"/>
  <c r="G198" i="4"/>
  <c r="D199" i="4"/>
  <c r="E199" i="4"/>
  <c r="F199" i="4"/>
  <c r="G199" i="4"/>
  <c r="D200" i="4"/>
  <c r="E200" i="4"/>
  <c r="F200" i="4"/>
  <c r="G200" i="4"/>
  <c r="D201" i="4"/>
  <c r="E201" i="4"/>
  <c r="F201" i="4"/>
  <c r="G201" i="4"/>
  <c r="D202" i="4"/>
  <c r="E202" i="4"/>
  <c r="F202" i="4"/>
  <c r="G202" i="4"/>
  <c r="D203" i="4"/>
  <c r="E203" i="4"/>
  <c r="F203" i="4"/>
  <c r="G203" i="4"/>
  <c r="D204" i="4"/>
  <c r="E204" i="4"/>
  <c r="F204" i="4"/>
  <c r="G204" i="4"/>
  <c r="D205" i="4"/>
  <c r="E205" i="4"/>
  <c r="F205" i="4"/>
  <c r="G205" i="4"/>
  <c r="D206" i="4"/>
  <c r="E206" i="4"/>
  <c r="F206" i="4"/>
  <c r="G206" i="4"/>
  <c r="D207" i="4"/>
  <c r="E207" i="4"/>
  <c r="F207" i="4"/>
  <c r="G207" i="4"/>
  <c r="D208" i="4"/>
  <c r="E208" i="4"/>
  <c r="F208" i="4"/>
  <c r="G208" i="4"/>
  <c r="D209" i="4"/>
  <c r="E209" i="4"/>
  <c r="F209" i="4"/>
  <c r="G209" i="4"/>
  <c r="G2" i="4"/>
  <c r="F2" i="4"/>
  <c r="E2" i="4"/>
  <c r="D2" i="4"/>
  <c r="A2" i="4"/>
  <c r="B2" i="4"/>
  <c r="J1000" i="4" l="1"/>
  <c r="L1000" i="4" s="1"/>
  <c r="J992" i="4"/>
  <c r="L992" i="4" s="1"/>
  <c r="J984" i="4"/>
  <c r="L984" i="4" s="1"/>
  <c r="J976" i="4"/>
  <c r="L976" i="4" s="1"/>
  <c r="J968" i="4"/>
  <c r="L968" i="4" s="1"/>
  <c r="J960" i="4"/>
  <c r="L960" i="4" s="1"/>
  <c r="J952" i="4"/>
  <c r="L952" i="4" s="1"/>
  <c r="J944" i="4"/>
  <c r="L944" i="4" s="1"/>
  <c r="J936" i="4"/>
  <c r="L936" i="4" s="1"/>
  <c r="J928" i="4"/>
  <c r="L928" i="4" s="1"/>
  <c r="J920" i="4"/>
  <c r="L920" i="4" s="1"/>
  <c r="J912" i="4"/>
  <c r="L912" i="4" s="1"/>
  <c r="J904" i="4"/>
  <c r="L904" i="4" s="1"/>
  <c r="J896" i="4"/>
  <c r="L896" i="4" s="1"/>
  <c r="J888" i="4"/>
  <c r="L888" i="4" s="1"/>
  <c r="J880" i="4"/>
  <c r="L880" i="4" s="1"/>
  <c r="J872" i="4"/>
  <c r="L872" i="4" s="1"/>
  <c r="J864" i="4"/>
  <c r="L864" i="4" s="1"/>
  <c r="J856" i="4"/>
  <c r="L856" i="4" s="1"/>
  <c r="J848" i="4"/>
  <c r="L848" i="4" s="1"/>
  <c r="J840" i="4"/>
  <c r="L840" i="4" s="1"/>
  <c r="J832" i="4"/>
  <c r="L832" i="4" s="1"/>
  <c r="J824" i="4"/>
  <c r="L824" i="4" s="1"/>
  <c r="J816" i="4"/>
  <c r="L816" i="4" s="1"/>
  <c r="J808" i="4"/>
  <c r="L808" i="4" s="1"/>
  <c r="J800" i="4"/>
  <c r="L800" i="4" s="1"/>
  <c r="J792" i="4"/>
  <c r="L792" i="4" s="1"/>
  <c r="J784" i="4"/>
  <c r="L784" i="4" s="1"/>
  <c r="J776" i="4"/>
  <c r="L776" i="4" s="1"/>
  <c r="J768" i="4"/>
  <c r="L768" i="4" s="1"/>
  <c r="J760" i="4"/>
  <c r="L760" i="4" s="1"/>
  <c r="J752" i="4"/>
  <c r="L752" i="4" s="1"/>
  <c r="J744" i="4"/>
  <c r="L744" i="4" s="1"/>
  <c r="J736" i="4"/>
  <c r="L736" i="4" s="1"/>
  <c r="J728" i="4"/>
  <c r="L728" i="4" s="1"/>
  <c r="J720" i="4"/>
  <c r="L720" i="4" s="1"/>
  <c r="J712" i="4"/>
  <c r="L712" i="4" s="1"/>
  <c r="J704" i="4"/>
  <c r="L704" i="4" s="1"/>
  <c r="J696" i="4"/>
  <c r="L696" i="4" s="1"/>
  <c r="J688" i="4"/>
  <c r="L688" i="4" s="1"/>
  <c r="J680" i="4"/>
  <c r="L680" i="4" s="1"/>
  <c r="J672" i="4"/>
  <c r="L672" i="4" s="1"/>
  <c r="J664" i="4"/>
  <c r="L664" i="4" s="1"/>
  <c r="J656" i="4"/>
  <c r="L656" i="4" s="1"/>
  <c r="J648" i="4"/>
  <c r="L648" i="4" s="1"/>
  <c r="J640" i="4"/>
  <c r="L640" i="4" s="1"/>
  <c r="J632" i="4"/>
  <c r="L632" i="4" s="1"/>
  <c r="J624" i="4"/>
  <c r="L624" i="4" s="1"/>
  <c r="J616" i="4"/>
  <c r="L616" i="4" s="1"/>
  <c r="J608" i="4"/>
  <c r="L608" i="4" s="1"/>
  <c r="J600" i="4"/>
  <c r="L600" i="4" s="1"/>
  <c r="J592" i="4"/>
  <c r="L592" i="4" s="1"/>
  <c r="J584" i="4"/>
  <c r="L584" i="4" s="1"/>
  <c r="J576" i="4"/>
  <c r="L576" i="4" s="1"/>
  <c r="J568" i="4"/>
  <c r="L568" i="4" s="1"/>
  <c r="J560" i="4"/>
  <c r="L560" i="4" s="1"/>
  <c r="J552" i="4"/>
  <c r="L552" i="4" s="1"/>
  <c r="J544" i="4"/>
  <c r="L544" i="4" s="1"/>
  <c r="J536" i="4"/>
  <c r="L536" i="4" s="1"/>
  <c r="J528" i="4"/>
  <c r="L528" i="4" s="1"/>
  <c r="J520" i="4"/>
  <c r="L520" i="4" s="1"/>
  <c r="J512" i="4"/>
  <c r="L512" i="4" s="1"/>
  <c r="J504" i="4"/>
  <c r="L504" i="4" s="1"/>
  <c r="J496" i="4"/>
  <c r="L496" i="4" s="1"/>
  <c r="J488" i="4"/>
  <c r="L488" i="4" s="1"/>
  <c r="J480" i="4"/>
  <c r="L480" i="4" s="1"/>
  <c r="J472" i="4"/>
  <c r="L472" i="4" s="1"/>
  <c r="J464" i="4"/>
  <c r="L464" i="4" s="1"/>
  <c r="J456" i="4"/>
  <c r="L456" i="4" s="1"/>
  <c r="J448" i="4"/>
  <c r="L448" i="4" s="1"/>
  <c r="J440" i="4"/>
  <c r="L440" i="4" s="1"/>
  <c r="J432" i="4"/>
  <c r="L432" i="4" s="1"/>
  <c r="J424" i="4"/>
  <c r="L424" i="4" s="1"/>
  <c r="J416" i="4"/>
  <c r="L416" i="4" s="1"/>
  <c r="J408" i="4"/>
  <c r="L408" i="4" s="1"/>
  <c r="J400" i="4"/>
  <c r="L400" i="4" s="1"/>
  <c r="J392" i="4"/>
  <c r="L392" i="4" s="1"/>
  <c r="J384" i="4"/>
  <c r="L384" i="4" s="1"/>
  <c r="J376" i="4"/>
  <c r="L376" i="4" s="1"/>
  <c r="J368" i="4"/>
  <c r="L368" i="4" s="1"/>
  <c r="J360" i="4"/>
  <c r="L360" i="4" s="1"/>
  <c r="J352" i="4"/>
  <c r="L352" i="4" s="1"/>
  <c r="J344" i="4"/>
  <c r="L344" i="4" s="1"/>
  <c r="J336" i="4"/>
  <c r="L336" i="4" s="1"/>
  <c r="J328" i="4"/>
  <c r="L328" i="4" s="1"/>
  <c r="J320" i="4"/>
  <c r="L320" i="4" s="1"/>
  <c r="J312" i="4"/>
  <c r="L312" i="4" s="1"/>
  <c r="J304" i="4"/>
  <c r="L304" i="4" s="1"/>
  <c r="J296" i="4"/>
  <c r="L296" i="4" s="1"/>
  <c r="J288" i="4"/>
  <c r="L288" i="4" s="1"/>
  <c r="J280" i="4"/>
  <c r="L280" i="4" s="1"/>
  <c r="J272" i="4"/>
  <c r="L272" i="4" s="1"/>
  <c r="J264" i="4"/>
  <c r="L264" i="4" s="1"/>
  <c r="J256" i="4"/>
  <c r="L256" i="4" s="1"/>
  <c r="J248" i="4"/>
  <c r="L248" i="4" s="1"/>
  <c r="J240" i="4"/>
  <c r="L240" i="4" s="1"/>
  <c r="J232" i="4"/>
  <c r="L232" i="4" s="1"/>
  <c r="J224" i="4"/>
  <c r="L224" i="4" s="1"/>
  <c r="J986" i="4"/>
  <c r="L986" i="4" s="1"/>
  <c r="J978" i="4"/>
  <c r="L978" i="4" s="1"/>
  <c r="J970" i="4"/>
  <c r="L970" i="4" s="1"/>
  <c r="J962" i="4"/>
  <c r="L962" i="4" s="1"/>
  <c r="J954" i="4"/>
  <c r="J946" i="4"/>
  <c r="J938" i="4"/>
  <c r="L938" i="4" s="1"/>
  <c r="J930" i="4"/>
  <c r="J922" i="4"/>
  <c r="L922" i="4" s="1"/>
  <c r="J914" i="4"/>
  <c r="L914" i="4" s="1"/>
  <c r="J906" i="4"/>
  <c r="L906" i="4" s="1"/>
  <c r="J898" i="4"/>
  <c r="L898" i="4" s="1"/>
  <c r="J890" i="4"/>
  <c r="L890" i="4" s="1"/>
  <c r="J882" i="4"/>
  <c r="J874" i="4"/>
  <c r="L874" i="4" s="1"/>
  <c r="J866" i="4"/>
  <c r="J858" i="4"/>
  <c r="L858" i="4" s="1"/>
  <c r="J850" i="4"/>
  <c r="L850" i="4" s="1"/>
  <c r="J842" i="4"/>
  <c r="J834" i="4"/>
  <c r="L834" i="4" s="1"/>
  <c r="J826" i="4"/>
  <c r="J818" i="4"/>
  <c r="J810" i="4"/>
  <c r="J802" i="4"/>
  <c r="J794" i="4"/>
  <c r="L794" i="4" s="1"/>
  <c r="J786" i="4"/>
  <c r="L786" i="4" s="1"/>
  <c r="J778" i="4"/>
  <c r="J770" i="4"/>
  <c r="L770" i="4" s="1"/>
  <c r="J762" i="4"/>
  <c r="J754" i="4"/>
  <c r="J746" i="4"/>
  <c r="L746" i="4" s="1"/>
  <c r="J738" i="4"/>
  <c r="J730" i="4"/>
  <c r="L730" i="4" s="1"/>
  <c r="J722" i="4"/>
  <c r="L722" i="4" s="1"/>
  <c r="J714" i="4"/>
  <c r="J706" i="4"/>
  <c r="L706" i="4" s="1"/>
  <c r="J698" i="4"/>
  <c r="J690" i="4"/>
  <c r="J682" i="4"/>
  <c r="J674" i="4"/>
  <c r="J666" i="4"/>
  <c r="L666" i="4" s="1"/>
  <c r="J658" i="4"/>
  <c r="L658" i="4" s="1"/>
  <c r="J650" i="4"/>
  <c r="J642" i="4"/>
  <c r="L642" i="4" s="1"/>
  <c r="J634" i="4"/>
  <c r="J626" i="4"/>
  <c r="J618" i="4"/>
  <c r="L618" i="4" s="1"/>
  <c r="J610" i="4"/>
  <c r="J602" i="4"/>
  <c r="L602" i="4" s="1"/>
  <c r="J594" i="4"/>
  <c r="L594" i="4" s="1"/>
  <c r="J586" i="4"/>
  <c r="J578" i="4"/>
  <c r="L578" i="4" s="1"/>
  <c r="J570" i="4"/>
  <c r="J562" i="4"/>
  <c r="J554" i="4"/>
  <c r="J546" i="4"/>
  <c r="J538" i="4"/>
  <c r="L538" i="4" s="1"/>
  <c r="J530" i="4"/>
  <c r="L530" i="4" s="1"/>
  <c r="J522" i="4"/>
  <c r="J514" i="4"/>
  <c r="L514" i="4" s="1"/>
  <c r="J506" i="4"/>
  <c r="L506" i="4" s="1"/>
  <c r="J498" i="4"/>
  <c r="J490" i="4"/>
  <c r="J482" i="4"/>
  <c r="J474" i="4"/>
  <c r="L474" i="4" s="1"/>
  <c r="J466" i="4"/>
  <c r="L466" i="4" s="1"/>
  <c r="J458" i="4"/>
  <c r="L458" i="4" s="1"/>
  <c r="J450" i="4"/>
  <c r="L450" i="4" s="1"/>
  <c r="J442" i="4"/>
  <c r="J434" i="4"/>
  <c r="J426" i="4"/>
  <c r="J418" i="4"/>
  <c r="J410" i="4"/>
  <c r="L410" i="4" s="1"/>
  <c r="J402" i="4"/>
  <c r="L402" i="4" s="1"/>
  <c r="J394" i="4"/>
  <c r="L394" i="4" s="1"/>
  <c r="J386" i="4"/>
  <c r="L386" i="4" s="1"/>
  <c r="J378" i="4"/>
  <c r="J370" i="4"/>
  <c r="J362" i="4"/>
  <c r="J354" i="4"/>
  <c r="J346" i="4"/>
  <c r="L346" i="4" s="1"/>
  <c r="J338" i="4"/>
  <c r="L338" i="4" s="1"/>
  <c r="J330" i="4"/>
  <c r="J322" i="4"/>
  <c r="L322" i="4" s="1"/>
  <c r="J314" i="4"/>
  <c r="L314" i="4" s="1"/>
  <c r="J306" i="4"/>
  <c r="L306" i="4" s="1"/>
  <c r="J298" i="4"/>
  <c r="L298" i="4" s="1"/>
  <c r="J290" i="4"/>
  <c r="J282" i="4"/>
  <c r="L282" i="4" s="1"/>
  <c r="J274" i="4"/>
  <c r="L274" i="4" s="1"/>
  <c r="J266" i="4"/>
  <c r="J258" i="4"/>
  <c r="L258" i="4" s="1"/>
  <c r="J250" i="4"/>
  <c r="J242" i="4"/>
  <c r="L242" i="4" s="1"/>
  <c r="J234" i="4"/>
  <c r="J226" i="4"/>
  <c r="J215" i="4"/>
  <c r="L215" i="4" s="1"/>
  <c r="J486" i="4"/>
  <c r="L486" i="4" s="1"/>
  <c r="J478" i="4"/>
  <c r="L478" i="4" s="1"/>
  <c r="J470" i="4"/>
  <c r="L470" i="4" s="1"/>
  <c r="J462" i="4"/>
  <c r="L462" i="4" s="1"/>
  <c r="J454" i="4"/>
  <c r="L454" i="4" s="1"/>
  <c r="J446" i="4"/>
  <c r="L446" i="4" s="1"/>
  <c r="J438" i="4"/>
  <c r="J430" i="4"/>
  <c r="L430" i="4" s="1"/>
  <c r="J422" i="4"/>
  <c r="L422" i="4" s="1"/>
  <c r="J414" i="4"/>
  <c r="L414" i="4" s="1"/>
  <c r="J406" i="4"/>
  <c r="L406" i="4" s="1"/>
  <c r="J398" i="4"/>
  <c r="L398" i="4" s="1"/>
  <c r="J390" i="4"/>
  <c r="L390" i="4" s="1"/>
  <c r="J382" i="4"/>
  <c r="J374" i="4"/>
  <c r="J366" i="4"/>
  <c r="L366" i="4" s="1"/>
  <c r="J358" i="4"/>
  <c r="L358" i="4" s="1"/>
  <c r="J350" i="4"/>
  <c r="J342" i="4"/>
  <c r="L342" i="4" s="1"/>
  <c r="J334" i="4"/>
  <c r="L334" i="4" s="1"/>
  <c r="J326" i="4"/>
  <c r="L326" i="4" s="1"/>
  <c r="J318" i="4"/>
  <c r="L318" i="4" s="1"/>
  <c r="J310" i="4"/>
  <c r="J302" i="4"/>
  <c r="L302" i="4" s="1"/>
  <c r="J294" i="4"/>
  <c r="L294" i="4" s="1"/>
  <c r="J286" i="4"/>
  <c r="L286" i="4" s="1"/>
  <c r="J278" i="4"/>
  <c r="L278" i="4" s="1"/>
  <c r="J270" i="4"/>
  <c r="L270" i="4" s="1"/>
  <c r="J262" i="4"/>
  <c r="L262" i="4" s="1"/>
  <c r="J254" i="4"/>
  <c r="L254" i="4" s="1"/>
  <c r="J246" i="4"/>
  <c r="J238" i="4"/>
  <c r="L238" i="4" s="1"/>
  <c r="J230" i="4"/>
  <c r="L230" i="4" s="1"/>
  <c r="J222" i="4"/>
  <c r="J732" i="4"/>
  <c r="L732" i="4" s="1"/>
  <c r="J724" i="4"/>
  <c r="L724" i="4" s="1"/>
  <c r="J716" i="4"/>
  <c r="L716" i="4" s="1"/>
  <c r="J708" i="4"/>
  <c r="J700" i="4"/>
  <c r="J692" i="4"/>
  <c r="L692" i="4" s="1"/>
  <c r="J684" i="4"/>
  <c r="L684" i="4" s="1"/>
  <c r="J676" i="4"/>
  <c r="J668" i="4"/>
  <c r="L668" i="4" s="1"/>
  <c r="J660" i="4"/>
  <c r="L660" i="4" s="1"/>
  <c r="J652" i="4"/>
  <c r="L652" i="4" s="1"/>
  <c r="J644" i="4"/>
  <c r="J636" i="4"/>
  <c r="J628" i="4"/>
  <c r="L628" i="4" s="1"/>
  <c r="J620" i="4"/>
  <c r="L620" i="4" s="1"/>
  <c r="J612" i="4"/>
  <c r="L612" i="4" s="1"/>
  <c r="J604" i="4"/>
  <c r="L604" i="4" s="1"/>
  <c r="J596" i="4"/>
  <c r="J588" i="4"/>
  <c r="L588" i="4" s="1"/>
  <c r="J580" i="4"/>
  <c r="J572" i="4"/>
  <c r="J564" i="4"/>
  <c r="L564" i="4" s="1"/>
  <c r="J556" i="4"/>
  <c r="L556" i="4" s="1"/>
  <c r="J548" i="4"/>
  <c r="L548" i="4" s="1"/>
  <c r="J540" i="4"/>
  <c r="L540" i="4" s="1"/>
  <c r="J532" i="4"/>
  <c r="J524" i="4"/>
  <c r="L524" i="4" s="1"/>
  <c r="J516" i="4"/>
  <c r="J508" i="4"/>
  <c r="J500" i="4"/>
  <c r="L500" i="4" s="1"/>
  <c r="J492" i="4"/>
  <c r="L492" i="4" s="1"/>
  <c r="J484" i="4"/>
  <c r="L484" i="4" s="1"/>
  <c r="J476" i="4"/>
  <c r="L476" i="4" s="1"/>
  <c r="J468" i="4"/>
  <c r="L468" i="4" s="1"/>
  <c r="J460" i="4"/>
  <c r="L460" i="4" s="1"/>
  <c r="J452" i="4"/>
  <c r="L452" i="4" s="1"/>
  <c r="J444" i="4"/>
  <c r="J436" i="4"/>
  <c r="L436" i="4" s="1"/>
  <c r="J428" i="4"/>
  <c r="L428" i="4" s="1"/>
  <c r="J420" i="4"/>
  <c r="J412" i="4"/>
  <c r="L412" i="4" s="1"/>
  <c r="J404" i="4"/>
  <c r="J396" i="4"/>
  <c r="L396" i="4" s="1"/>
  <c r="J388" i="4"/>
  <c r="J380" i="4"/>
  <c r="J372" i="4"/>
  <c r="L372" i="4" s="1"/>
  <c r="J364" i="4"/>
  <c r="L364" i="4" s="1"/>
  <c r="J356" i="4"/>
  <c r="J348" i="4"/>
  <c r="L348" i="4" s="1"/>
  <c r="J340" i="4"/>
  <c r="J332" i="4"/>
  <c r="L332" i="4" s="1"/>
  <c r="J324" i="4"/>
  <c r="L324" i="4" s="1"/>
  <c r="J316" i="4"/>
  <c r="J308" i="4"/>
  <c r="L308" i="4" s="1"/>
  <c r="J300" i="4"/>
  <c r="L300" i="4" s="1"/>
  <c r="J292" i="4"/>
  <c r="J284" i="4"/>
  <c r="L284" i="4" s="1"/>
  <c r="J276" i="4"/>
  <c r="J268" i="4"/>
  <c r="L268" i="4" s="1"/>
  <c r="J260" i="4"/>
  <c r="J252" i="4"/>
  <c r="J244" i="4"/>
  <c r="L244" i="4" s="1"/>
  <c r="J236" i="4"/>
  <c r="L236" i="4" s="1"/>
  <c r="J228" i="4"/>
  <c r="J220" i="4"/>
  <c r="L220" i="4" s="1"/>
  <c r="J56" i="4"/>
  <c r="L56" i="4" s="1"/>
  <c r="J1002" i="4"/>
  <c r="J994" i="4"/>
  <c r="J998" i="4"/>
  <c r="J990" i="4"/>
  <c r="L990" i="4" s="1"/>
  <c r="J982" i="4"/>
  <c r="L982" i="4" s="1"/>
  <c r="J974" i="4"/>
  <c r="J966" i="4"/>
  <c r="L966" i="4" s="1"/>
  <c r="J958" i="4"/>
  <c r="J950" i="4"/>
  <c r="L950" i="4" s="1"/>
  <c r="J942" i="4"/>
  <c r="L942" i="4" s="1"/>
  <c r="J934" i="4"/>
  <c r="J926" i="4"/>
  <c r="L926" i="4" s="1"/>
  <c r="J918" i="4"/>
  <c r="L918" i="4" s="1"/>
  <c r="J910" i="4"/>
  <c r="J902" i="4"/>
  <c r="L902" i="4" s="1"/>
  <c r="J894" i="4"/>
  <c r="J886" i="4"/>
  <c r="L886" i="4" s="1"/>
  <c r="J878" i="4"/>
  <c r="L878" i="4" s="1"/>
  <c r="J870" i="4"/>
  <c r="J862" i="4"/>
  <c r="L862" i="4" s="1"/>
  <c r="J854" i="4"/>
  <c r="L854" i="4" s="1"/>
  <c r="J846" i="4"/>
  <c r="J838" i="4"/>
  <c r="L838" i="4" s="1"/>
  <c r="J830" i="4"/>
  <c r="L830" i="4" s="1"/>
  <c r="J822" i="4"/>
  <c r="L822" i="4" s="1"/>
  <c r="J814" i="4"/>
  <c r="L814" i="4" s="1"/>
  <c r="J806" i="4"/>
  <c r="J798" i="4"/>
  <c r="L798" i="4" s="1"/>
  <c r="J790" i="4"/>
  <c r="L790" i="4" s="1"/>
  <c r="J782" i="4"/>
  <c r="J774" i="4"/>
  <c r="L774" i="4" s="1"/>
  <c r="J766" i="4"/>
  <c r="L766" i="4" s="1"/>
  <c r="J758" i="4"/>
  <c r="L758" i="4" s="1"/>
  <c r="J750" i="4"/>
  <c r="L750" i="4" s="1"/>
  <c r="J742" i="4"/>
  <c r="J734" i="4"/>
  <c r="L734" i="4" s="1"/>
  <c r="J726" i="4"/>
  <c r="L726" i="4" s="1"/>
  <c r="J718" i="4"/>
  <c r="J710" i="4"/>
  <c r="L710" i="4" s="1"/>
  <c r="J702" i="4"/>
  <c r="J694" i="4"/>
  <c r="L694" i="4" s="1"/>
  <c r="J686" i="4"/>
  <c r="L686" i="4" s="1"/>
  <c r="J678" i="4"/>
  <c r="J670" i="4"/>
  <c r="L670" i="4" s="1"/>
  <c r="J662" i="4"/>
  <c r="L662" i="4" s="1"/>
  <c r="J654" i="4"/>
  <c r="L654" i="4" s="1"/>
  <c r="J646" i="4"/>
  <c r="L646" i="4" s="1"/>
  <c r="J638" i="4"/>
  <c r="L638" i="4" s="1"/>
  <c r="J630" i="4"/>
  <c r="L630" i="4" s="1"/>
  <c r="J622" i="4"/>
  <c r="L622" i="4" s="1"/>
  <c r="J614" i="4"/>
  <c r="J606" i="4"/>
  <c r="L606" i="4" s="1"/>
  <c r="J598" i="4"/>
  <c r="L598" i="4" s="1"/>
  <c r="J590" i="4"/>
  <c r="J582" i="4"/>
  <c r="L582" i="4" s="1"/>
  <c r="J574" i="4"/>
  <c r="J566" i="4"/>
  <c r="L566" i="4" s="1"/>
  <c r="J558" i="4"/>
  <c r="L558" i="4" s="1"/>
  <c r="J550" i="4"/>
  <c r="J542" i="4"/>
  <c r="L542" i="4" s="1"/>
  <c r="J534" i="4"/>
  <c r="L534" i="4" s="1"/>
  <c r="J526" i="4"/>
  <c r="J518" i="4"/>
  <c r="L518" i="4" s="1"/>
  <c r="J510" i="4"/>
  <c r="J502" i="4"/>
  <c r="L502" i="4" s="1"/>
  <c r="J494" i="4"/>
  <c r="L494" i="4" s="1"/>
  <c r="J55" i="4"/>
  <c r="J1004" i="4"/>
  <c r="L1004" i="4" s="1"/>
  <c r="J996" i="4"/>
  <c r="L996" i="4" s="1"/>
  <c r="J988" i="4"/>
  <c r="J980" i="4"/>
  <c r="L980" i="4" s="1"/>
  <c r="J972" i="4"/>
  <c r="L972" i="4" s="1"/>
  <c r="J964" i="4"/>
  <c r="L964" i="4" s="1"/>
  <c r="J956" i="4"/>
  <c r="L956" i="4" s="1"/>
  <c r="J948" i="4"/>
  <c r="J940" i="4"/>
  <c r="L940" i="4" s="1"/>
  <c r="J932" i="4"/>
  <c r="L932" i="4" s="1"/>
  <c r="J924" i="4"/>
  <c r="J916" i="4"/>
  <c r="L916" i="4" s="1"/>
  <c r="J908" i="4"/>
  <c r="L908" i="4" s="1"/>
  <c r="J900" i="4"/>
  <c r="L900" i="4" s="1"/>
  <c r="J892" i="4"/>
  <c r="L892" i="4" s="1"/>
  <c r="J884" i="4"/>
  <c r="J876" i="4"/>
  <c r="L876" i="4" s="1"/>
  <c r="J868" i="4"/>
  <c r="L868" i="4" s="1"/>
  <c r="J860" i="4"/>
  <c r="J852" i="4"/>
  <c r="L852" i="4" s="1"/>
  <c r="J844" i="4"/>
  <c r="J836" i="4"/>
  <c r="L836" i="4" s="1"/>
  <c r="J828" i="4"/>
  <c r="L828" i="4" s="1"/>
  <c r="J820" i="4"/>
  <c r="J812" i="4"/>
  <c r="L812" i="4" s="1"/>
  <c r="J804" i="4"/>
  <c r="L804" i="4" s="1"/>
  <c r="J796" i="4"/>
  <c r="J788" i="4"/>
  <c r="L788" i="4" s="1"/>
  <c r="J780" i="4"/>
  <c r="L780" i="4" s="1"/>
  <c r="J772" i="4"/>
  <c r="L772" i="4" s="1"/>
  <c r="J764" i="4"/>
  <c r="L764" i="4" s="1"/>
  <c r="J756" i="4"/>
  <c r="J748" i="4"/>
  <c r="L748" i="4" s="1"/>
  <c r="J740" i="4"/>
  <c r="L740" i="4" s="1"/>
  <c r="J2" i="4"/>
  <c r="L2" i="4" s="1"/>
  <c r="J1001" i="4"/>
  <c r="L1001" i="4" s="1"/>
  <c r="J993" i="4"/>
  <c r="J985" i="4"/>
  <c r="L985" i="4" s="1"/>
  <c r="J977" i="4"/>
  <c r="J969" i="4"/>
  <c r="J961" i="4"/>
  <c r="L961" i="4" s="1"/>
  <c r="J953" i="4"/>
  <c r="L953" i="4" s="1"/>
  <c r="J945" i="4"/>
  <c r="J937" i="4"/>
  <c r="L937" i="4" s="1"/>
  <c r="J929" i="4"/>
  <c r="J921" i="4"/>
  <c r="L921" i="4" s="1"/>
  <c r="J913" i="4"/>
  <c r="L913" i="4" s="1"/>
  <c r="J905" i="4"/>
  <c r="J897" i="4"/>
  <c r="L897" i="4" s="1"/>
  <c r="J889" i="4"/>
  <c r="L889" i="4" s="1"/>
  <c r="J999" i="4"/>
  <c r="J991" i="4"/>
  <c r="L991" i="4" s="1"/>
  <c r="J983" i="4"/>
  <c r="J975" i="4"/>
  <c r="L975" i="4" s="1"/>
  <c r="J967" i="4"/>
  <c r="L967" i="4" s="1"/>
  <c r="J959" i="4"/>
  <c r="J951" i="4"/>
  <c r="L951" i="4" s="1"/>
  <c r="J943" i="4"/>
  <c r="L943" i="4" s="1"/>
  <c r="J935" i="4"/>
  <c r="L935" i="4" s="1"/>
  <c r="J927" i="4"/>
  <c r="L927" i="4" s="1"/>
  <c r="J919" i="4"/>
  <c r="L919" i="4" s="1"/>
  <c r="J911" i="4"/>
  <c r="L911" i="4" s="1"/>
  <c r="J903" i="4"/>
  <c r="L903" i="4" s="1"/>
  <c r="J997" i="4"/>
  <c r="J989" i="4"/>
  <c r="L989" i="4" s="1"/>
  <c r="J981" i="4"/>
  <c r="L981" i="4" s="1"/>
  <c r="J973" i="4"/>
  <c r="J965" i="4"/>
  <c r="L965" i="4" s="1"/>
  <c r="J957" i="4"/>
  <c r="L957" i="4" s="1"/>
  <c r="J949" i="4"/>
  <c r="L949" i="4" s="1"/>
  <c r="J941" i="4"/>
  <c r="L941" i="4" s="1"/>
  <c r="J933" i="4"/>
  <c r="J925" i="4"/>
  <c r="L925" i="4" s="1"/>
  <c r="J917" i="4"/>
  <c r="L917" i="4" s="1"/>
  <c r="J909" i="4"/>
  <c r="J901" i="4"/>
  <c r="L901" i="4" s="1"/>
  <c r="J893" i="4"/>
  <c r="L893" i="4" s="1"/>
  <c r="J1003" i="4"/>
  <c r="L1003" i="4" s="1"/>
  <c r="J995" i="4"/>
  <c r="L995" i="4" s="1"/>
  <c r="J987" i="4"/>
  <c r="J979" i="4"/>
  <c r="L979" i="4" s="1"/>
  <c r="J971" i="4"/>
  <c r="L971" i="4" s="1"/>
  <c r="J963" i="4"/>
  <c r="J955" i="4"/>
  <c r="L955" i="4" s="1"/>
  <c r="J947" i="4"/>
  <c r="L947" i="4" s="1"/>
  <c r="J939" i="4"/>
  <c r="L939" i="4" s="1"/>
  <c r="J931" i="4"/>
  <c r="L931" i="4" s="1"/>
  <c r="J923" i="4"/>
  <c r="J915" i="4"/>
  <c r="L915" i="4" s="1"/>
  <c r="J907" i="4"/>
  <c r="L907" i="4" s="1"/>
  <c r="J899" i="4"/>
  <c r="J881" i="4"/>
  <c r="L881" i="4" s="1"/>
  <c r="J873" i="4"/>
  <c r="L873" i="4" s="1"/>
  <c r="J865" i="4"/>
  <c r="L865" i="4" s="1"/>
  <c r="J857" i="4"/>
  <c r="L857" i="4" s="1"/>
  <c r="J849" i="4"/>
  <c r="J841" i="4"/>
  <c r="L841" i="4" s="1"/>
  <c r="J833" i="4"/>
  <c r="L833" i="4" s="1"/>
  <c r="J825" i="4"/>
  <c r="L825" i="4" s="1"/>
  <c r="J817" i="4"/>
  <c r="L817" i="4" s="1"/>
  <c r="J809" i="4"/>
  <c r="J801" i="4"/>
  <c r="L801" i="4" s="1"/>
  <c r="J793" i="4"/>
  <c r="L793" i="4" s="1"/>
  <c r="J785" i="4"/>
  <c r="J777" i="4"/>
  <c r="L777" i="4" s="1"/>
  <c r="J769" i="4"/>
  <c r="L769" i="4" s="1"/>
  <c r="J761" i="4"/>
  <c r="J753" i="4"/>
  <c r="L753" i="4" s="1"/>
  <c r="J745" i="4"/>
  <c r="L745" i="4" s="1"/>
  <c r="J737" i="4"/>
  <c r="L737" i="4" s="1"/>
  <c r="J729" i="4"/>
  <c r="L729" i="4" s="1"/>
  <c r="J721" i="4"/>
  <c r="J713" i="4"/>
  <c r="L713" i="4" s="1"/>
  <c r="J705" i="4"/>
  <c r="L705" i="4" s="1"/>
  <c r="J697" i="4"/>
  <c r="J689" i="4"/>
  <c r="L689" i="4" s="1"/>
  <c r="J681" i="4"/>
  <c r="J673" i="4"/>
  <c r="L673" i="4" s="1"/>
  <c r="J665" i="4"/>
  <c r="L665" i="4" s="1"/>
  <c r="J657" i="4"/>
  <c r="J649" i="4"/>
  <c r="L649" i="4" s="1"/>
  <c r="J641" i="4"/>
  <c r="L641" i="4" s="1"/>
  <c r="J633" i="4"/>
  <c r="L633" i="4" s="1"/>
  <c r="J625" i="4"/>
  <c r="L625" i="4" s="1"/>
  <c r="J617" i="4"/>
  <c r="L617" i="4" s="1"/>
  <c r="J609" i="4"/>
  <c r="L609" i="4" s="1"/>
  <c r="J601" i="4"/>
  <c r="L601" i="4" s="1"/>
  <c r="J593" i="4"/>
  <c r="J585" i="4"/>
  <c r="L585" i="4" s="1"/>
  <c r="J577" i="4"/>
  <c r="L577" i="4" s="1"/>
  <c r="J569" i="4"/>
  <c r="J561" i="4"/>
  <c r="L561" i="4" s="1"/>
  <c r="J553" i="4"/>
  <c r="J545" i="4"/>
  <c r="L545" i="4" s="1"/>
  <c r="J537" i="4"/>
  <c r="L537" i="4" s="1"/>
  <c r="J529" i="4"/>
  <c r="J521" i="4"/>
  <c r="L521" i="4" s="1"/>
  <c r="J513" i="4"/>
  <c r="L513" i="4" s="1"/>
  <c r="J505" i="4"/>
  <c r="J497" i="4"/>
  <c r="L497" i="4" s="1"/>
  <c r="J489" i="4"/>
  <c r="L489" i="4" s="1"/>
  <c r="J481" i="4"/>
  <c r="L481" i="4" s="1"/>
  <c r="J473" i="4"/>
  <c r="L473" i="4" s="1"/>
  <c r="J465" i="4"/>
  <c r="J457" i="4"/>
  <c r="L457" i="4" s="1"/>
  <c r="J449" i="4"/>
  <c r="L449" i="4" s="1"/>
  <c r="J441" i="4"/>
  <c r="J433" i="4"/>
  <c r="L433" i="4" s="1"/>
  <c r="J425" i="4"/>
  <c r="J417" i="4"/>
  <c r="L417" i="4" s="1"/>
  <c r="J409" i="4"/>
  <c r="L409" i="4" s="1"/>
  <c r="J401" i="4"/>
  <c r="J393" i="4"/>
  <c r="L393" i="4" s="1"/>
  <c r="J385" i="4"/>
  <c r="L385" i="4" s="1"/>
  <c r="J377" i="4"/>
  <c r="J369" i="4"/>
  <c r="L369" i="4" s="1"/>
  <c r="J361" i="4"/>
  <c r="L361" i="4" s="1"/>
  <c r="J353" i="4"/>
  <c r="L353" i="4" s="1"/>
  <c r="J345" i="4"/>
  <c r="L345" i="4" s="1"/>
  <c r="J337" i="4"/>
  <c r="J329" i="4"/>
  <c r="L329" i="4" s="1"/>
  <c r="J321" i="4"/>
  <c r="L321" i="4" s="1"/>
  <c r="J313" i="4"/>
  <c r="J305" i="4"/>
  <c r="L305" i="4" s="1"/>
  <c r="J297" i="4"/>
  <c r="J289" i="4"/>
  <c r="L289" i="4" s="1"/>
  <c r="J281" i="4"/>
  <c r="L281" i="4" s="1"/>
  <c r="J273" i="4"/>
  <c r="J265" i="4"/>
  <c r="L265" i="4" s="1"/>
  <c r="J257" i="4"/>
  <c r="L257" i="4" s="1"/>
  <c r="J249" i="4"/>
  <c r="J241" i="4"/>
  <c r="L241" i="4" s="1"/>
  <c r="J233" i="4"/>
  <c r="J225" i="4"/>
  <c r="L225" i="4" s="1"/>
  <c r="J214" i="4"/>
  <c r="L214" i="4" s="1"/>
  <c r="J895" i="4"/>
  <c r="J887" i="4"/>
  <c r="L887" i="4" s="1"/>
  <c r="J879" i="4"/>
  <c r="L879" i="4" s="1"/>
  <c r="J871" i="4"/>
  <c r="L871" i="4" s="1"/>
  <c r="J863" i="4"/>
  <c r="L863" i="4" s="1"/>
  <c r="J855" i="4"/>
  <c r="L855" i="4" s="1"/>
  <c r="J847" i="4"/>
  <c r="L847" i="4" s="1"/>
  <c r="J839" i="4"/>
  <c r="L839" i="4" s="1"/>
  <c r="J831" i="4"/>
  <c r="J823" i="4"/>
  <c r="L823" i="4" s="1"/>
  <c r="J815" i="4"/>
  <c r="L815" i="4" s="1"/>
  <c r="J807" i="4"/>
  <c r="J799" i="4"/>
  <c r="L799" i="4" s="1"/>
  <c r="J791" i="4"/>
  <c r="J783" i="4"/>
  <c r="L783" i="4" s="1"/>
  <c r="J775" i="4"/>
  <c r="L775" i="4" s="1"/>
  <c r="J767" i="4"/>
  <c r="J759" i="4"/>
  <c r="L759" i="4" s="1"/>
  <c r="J751" i="4"/>
  <c r="L751" i="4" s="1"/>
  <c r="J743" i="4"/>
  <c r="J735" i="4"/>
  <c r="L735" i="4" s="1"/>
  <c r="J727" i="4"/>
  <c r="L727" i="4" s="1"/>
  <c r="J719" i="4"/>
  <c r="L719" i="4" s="1"/>
  <c r="J711" i="4"/>
  <c r="L711" i="4" s="1"/>
  <c r="J703" i="4"/>
  <c r="J695" i="4"/>
  <c r="L695" i="4" s="1"/>
  <c r="J687" i="4"/>
  <c r="L687" i="4" s="1"/>
  <c r="J679" i="4"/>
  <c r="L679" i="4" s="1"/>
  <c r="J671" i="4"/>
  <c r="L671" i="4" s="1"/>
  <c r="J663" i="4"/>
  <c r="J655" i="4"/>
  <c r="L655" i="4" s="1"/>
  <c r="J647" i="4"/>
  <c r="L647" i="4" s="1"/>
  <c r="J639" i="4"/>
  <c r="J631" i="4"/>
  <c r="L631" i="4" s="1"/>
  <c r="J623" i="4"/>
  <c r="L623" i="4" s="1"/>
  <c r="J615" i="4"/>
  <c r="J607" i="4"/>
  <c r="L607" i="4" s="1"/>
  <c r="J599" i="4"/>
  <c r="L599" i="4" s="1"/>
  <c r="J591" i="4"/>
  <c r="L591" i="4" s="1"/>
  <c r="J583" i="4"/>
  <c r="L583" i="4" s="1"/>
  <c r="J575" i="4"/>
  <c r="J567" i="4"/>
  <c r="L567" i="4" s="1"/>
  <c r="J559" i="4"/>
  <c r="L559" i="4" s="1"/>
  <c r="J551" i="4"/>
  <c r="J543" i="4"/>
  <c r="L543" i="4" s="1"/>
  <c r="J535" i="4"/>
  <c r="J527" i="4"/>
  <c r="L527" i="4" s="1"/>
  <c r="J519" i="4"/>
  <c r="L519" i="4" s="1"/>
  <c r="J511" i="4"/>
  <c r="J503" i="4"/>
  <c r="L503" i="4" s="1"/>
  <c r="J495" i="4"/>
  <c r="L495" i="4" s="1"/>
  <c r="J487" i="4"/>
  <c r="J479" i="4"/>
  <c r="L479" i="4" s="1"/>
  <c r="J471" i="4"/>
  <c r="L471" i="4" s="1"/>
  <c r="J463" i="4"/>
  <c r="L463" i="4" s="1"/>
  <c r="J455" i="4"/>
  <c r="L455" i="4" s="1"/>
  <c r="J447" i="4"/>
  <c r="J439" i="4"/>
  <c r="L439" i="4" s="1"/>
  <c r="J431" i="4"/>
  <c r="L431" i="4" s="1"/>
  <c r="J423" i="4"/>
  <c r="J415" i="4"/>
  <c r="L415" i="4" s="1"/>
  <c r="J407" i="4"/>
  <c r="J399" i="4"/>
  <c r="L399" i="4" s="1"/>
  <c r="J391" i="4"/>
  <c r="L391" i="4" s="1"/>
  <c r="J383" i="4"/>
  <c r="J375" i="4"/>
  <c r="L375" i="4" s="1"/>
  <c r="J367" i="4"/>
  <c r="L367" i="4" s="1"/>
  <c r="J359" i="4"/>
  <c r="J351" i="4"/>
  <c r="L351" i="4" s="1"/>
  <c r="J343" i="4"/>
  <c r="L343" i="4" s="1"/>
  <c r="J335" i="4"/>
  <c r="L335" i="4" s="1"/>
  <c r="J327" i="4"/>
  <c r="J319" i="4"/>
  <c r="J311" i="4"/>
  <c r="L311" i="4" s="1"/>
  <c r="J303" i="4"/>
  <c r="L303" i="4" s="1"/>
  <c r="J295" i="4"/>
  <c r="J287" i="4"/>
  <c r="L287" i="4" s="1"/>
  <c r="J279" i="4"/>
  <c r="J271" i="4"/>
  <c r="L271" i="4" s="1"/>
  <c r="J263" i="4"/>
  <c r="L263" i="4" s="1"/>
  <c r="J255" i="4"/>
  <c r="J247" i="4"/>
  <c r="J239" i="4"/>
  <c r="L239" i="4" s="1"/>
  <c r="J231" i="4"/>
  <c r="J223" i="4"/>
  <c r="L223" i="4" s="1"/>
  <c r="J885" i="4"/>
  <c r="J877" i="4"/>
  <c r="L877" i="4" s="1"/>
  <c r="J869" i="4"/>
  <c r="L869" i="4" s="1"/>
  <c r="J861" i="4"/>
  <c r="J853" i="4"/>
  <c r="J845" i="4"/>
  <c r="L845" i="4" s="1"/>
  <c r="J837" i="4"/>
  <c r="L837" i="4" s="1"/>
  <c r="J829" i="4"/>
  <c r="L829" i="4" s="1"/>
  <c r="J821" i="4"/>
  <c r="L821" i="4" s="1"/>
  <c r="J813" i="4"/>
  <c r="L813" i="4" s="1"/>
  <c r="J805" i="4"/>
  <c r="L805" i="4" s="1"/>
  <c r="J797" i="4"/>
  <c r="J789" i="4"/>
  <c r="L789" i="4" s="1"/>
  <c r="J781" i="4"/>
  <c r="L781" i="4" s="1"/>
  <c r="J773" i="4"/>
  <c r="J765" i="4"/>
  <c r="L765" i="4" s="1"/>
  <c r="J757" i="4"/>
  <c r="L757" i="4" s="1"/>
  <c r="J749" i="4"/>
  <c r="L749" i="4" s="1"/>
  <c r="J741" i="4"/>
  <c r="L741" i="4" s="1"/>
  <c r="J733" i="4"/>
  <c r="L733" i="4" s="1"/>
  <c r="J725" i="4"/>
  <c r="J717" i="4"/>
  <c r="L717" i="4" s="1"/>
  <c r="J709" i="4"/>
  <c r="L709" i="4" s="1"/>
  <c r="J701" i="4"/>
  <c r="L701" i="4" s="1"/>
  <c r="J693" i="4"/>
  <c r="J685" i="4"/>
  <c r="L685" i="4" s="1"/>
  <c r="J677" i="4"/>
  <c r="L677" i="4" s="1"/>
  <c r="J669" i="4"/>
  <c r="L669" i="4" s="1"/>
  <c r="J661" i="4"/>
  <c r="L661" i="4" s="1"/>
  <c r="J653" i="4"/>
  <c r="L653" i="4" s="1"/>
  <c r="J645" i="4"/>
  <c r="L645" i="4" s="1"/>
  <c r="J637" i="4"/>
  <c r="L637" i="4" s="1"/>
  <c r="J629" i="4"/>
  <c r="L629" i="4" s="1"/>
  <c r="J621" i="4"/>
  <c r="L621" i="4" s="1"/>
  <c r="J613" i="4"/>
  <c r="J605" i="4"/>
  <c r="J597" i="4"/>
  <c r="J589" i="4"/>
  <c r="L589" i="4" s="1"/>
  <c r="J581" i="4"/>
  <c r="J573" i="4"/>
  <c r="L573" i="4" s="1"/>
  <c r="J565" i="4"/>
  <c r="L565" i="4" s="1"/>
  <c r="J557" i="4"/>
  <c r="L557" i="4" s="1"/>
  <c r="J549" i="4"/>
  <c r="L549" i="4" s="1"/>
  <c r="J541" i="4"/>
  <c r="L541" i="4" s="1"/>
  <c r="J533" i="4"/>
  <c r="J525" i="4"/>
  <c r="L525" i="4" s="1"/>
  <c r="J517" i="4"/>
  <c r="J509" i="4"/>
  <c r="L509" i="4" s="1"/>
  <c r="J501" i="4"/>
  <c r="L501" i="4" s="1"/>
  <c r="J493" i="4"/>
  <c r="L493" i="4" s="1"/>
  <c r="J485" i="4"/>
  <c r="L485" i="4" s="1"/>
  <c r="J477" i="4"/>
  <c r="J469" i="4"/>
  <c r="L469" i="4" s="1"/>
  <c r="J461" i="4"/>
  <c r="L461" i="4" s="1"/>
  <c r="J453" i="4"/>
  <c r="L453" i="4" s="1"/>
  <c r="J445" i="4"/>
  <c r="L445" i="4" s="1"/>
  <c r="J437" i="4"/>
  <c r="L437" i="4" s="1"/>
  <c r="J429" i="4"/>
  <c r="L429" i="4" s="1"/>
  <c r="J421" i="4"/>
  <c r="L421" i="4" s="1"/>
  <c r="J413" i="4"/>
  <c r="L413" i="4" s="1"/>
  <c r="J405" i="4"/>
  <c r="J397" i="4"/>
  <c r="L397" i="4" s="1"/>
  <c r="J389" i="4"/>
  <c r="L389" i="4" s="1"/>
  <c r="J381" i="4"/>
  <c r="L381" i="4" s="1"/>
  <c r="J373" i="4"/>
  <c r="L373" i="4" s="1"/>
  <c r="J365" i="4"/>
  <c r="L365" i="4" s="1"/>
  <c r="J357" i="4"/>
  <c r="L357" i="4" s="1"/>
  <c r="J349" i="4"/>
  <c r="J341" i="4"/>
  <c r="J333" i="4"/>
  <c r="L333" i="4" s="1"/>
  <c r="J325" i="4"/>
  <c r="L325" i="4" s="1"/>
  <c r="J317" i="4"/>
  <c r="L317" i="4" s="1"/>
  <c r="J309" i="4"/>
  <c r="L309" i="4" s="1"/>
  <c r="J301" i="4"/>
  <c r="L301" i="4" s="1"/>
  <c r="J293" i="4"/>
  <c r="L293" i="4" s="1"/>
  <c r="J285" i="4"/>
  <c r="J277" i="4"/>
  <c r="J269" i="4"/>
  <c r="L269" i="4" s="1"/>
  <c r="J261" i="4"/>
  <c r="J253" i="4"/>
  <c r="L253" i="4" s="1"/>
  <c r="J245" i="4"/>
  <c r="J237" i="4"/>
  <c r="L237" i="4" s="1"/>
  <c r="J229" i="4"/>
  <c r="L229" i="4" s="1"/>
  <c r="J221" i="4"/>
  <c r="J891" i="4"/>
  <c r="J883" i="4"/>
  <c r="L883" i="4" s="1"/>
  <c r="J875" i="4"/>
  <c r="J867" i="4"/>
  <c r="L867" i="4" s="1"/>
  <c r="J859" i="4"/>
  <c r="L859" i="4" s="1"/>
  <c r="J851" i="4"/>
  <c r="L851" i="4" s="1"/>
  <c r="J843" i="4"/>
  <c r="L843" i="4" s="1"/>
  <c r="J835" i="4"/>
  <c r="J827" i="4"/>
  <c r="J819" i="4"/>
  <c r="L819" i="4" s="1"/>
  <c r="J811" i="4"/>
  <c r="J803" i="4"/>
  <c r="L803" i="4" s="1"/>
  <c r="J795" i="4"/>
  <c r="J787" i="4"/>
  <c r="L787" i="4" s="1"/>
  <c r="J779" i="4"/>
  <c r="L779" i="4" s="1"/>
  <c r="J771" i="4"/>
  <c r="L771" i="4" s="1"/>
  <c r="J763" i="4"/>
  <c r="L763" i="4" s="1"/>
  <c r="J755" i="4"/>
  <c r="L755" i="4" s="1"/>
  <c r="J747" i="4"/>
  <c r="J739" i="4"/>
  <c r="L739" i="4" s="1"/>
  <c r="J731" i="4"/>
  <c r="L731" i="4" s="1"/>
  <c r="J723" i="4"/>
  <c r="L723" i="4" s="1"/>
  <c r="J715" i="4"/>
  <c r="L715" i="4" s="1"/>
  <c r="J707" i="4"/>
  <c r="J699" i="4"/>
  <c r="J691" i="4"/>
  <c r="L691" i="4" s="1"/>
  <c r="J683" i="4"/>
  <c r="J675" i="4"/>
  <c r="L675" i="4" s="1"/>
  <c r="J667" i="4"/>
  <c r="L667" i="4" s="1"/>
  <c r="J659" i="4"/>
  <c r="L659" i="4" s="1"/>
  <c r="J651" i="4"/>
  <c r="L651" i="4" s="1"/>
  <c r="J643" i="4"/>
  <c r="J635" i="4"/>
  <c r="J627" i="4"/>
  <c r="L627" i="4" s="1"/>
  <c r="J619" i="4"/>
  <c r="L619" i="4" s="1"/>
  <c r="J611" i="4"/>
  <c r="J603" i="4"/>
  <c r="L603" i="4" s="1"/>
  <c r="J595" i="4"/>
  <c r="L595" i="4" s="1"/>
  <c r="J587" i="4"/>
  <c r="L587" i="4" s="1"/>
  <c r="J579" i="4"/>
  <c r="L579" i="4" s="1"/>
  <c r="J571" i="4"/>
  <c r="J563" i="4"/>
  <c r="L563" i="4" s="1"/>
  <c r="J555" i="4"/>
  <c r="J547" i="4"/>
  <c r="L547" i="4" s="1"/>
  <c r="J539" i="4"/>
  <c r="L539" i="4" s="1"/>
  <c r="J531" i="4"/>
  <c r="L531" i="4" s="1"/>
  <c r="J523" i="4"/>
  <c r="L523" i="4" s="1"/>
  <c r="J515" i="4"/>
  <c r="J507" i="4"/>
  <c r="L507" i="4" s="1"/>
  <c r="J499" i="4"/>
  <c r="L499" i="4" s="1"/>
  <c r="J491" i="4"/>
  <c r="L491" i="4" s="1"/>
  <c r="J483" i="4"/>
  <c r="L483" i="4" s="1"/>
  <c r="J475" i="4"/>
  <c r="L475" i="4" s="1"/>
  <c r="J467" i="4"/>
  <c r="L467" i="4" s="1"/>
  <c r="J459" i="4"/>
  <c r="L459" i="4" s="1"/>
  <c r="J451" i="4"/>
  <c r="L451" i="4" s="1"/>
  <c r="J443" i="4"/>
  <c r="J435" i="4"/>
  <c r="L435" i="4" s="1"/>
  <c r="J427" i="4"/>
  <c r="L427" i="4" s="1"/>
  <c r="J419" i="4"/>
  <c r="L419" i="4" s="1"/>
  <c r="J411" i="4"/>
  <c r="L411" i="4" s="1"/>
  <c r="J403" i="4"/>
  <c r="L403" i="4" s="1"/>
  <c r="J395" i="4"/>
  <c r="J387" i="4"/>
  <c r="J379" i="4"/>
  <c r="J371" i="4"/>
  <c r="L371" i="4" s="1"/>
  <c r="J363" i="4"/>
  <c r="J355" i="4"/>
  <c r="L355" i="4" s="1"/>
  <c r="J347" i="4"/>
  <c r="L347" i="4" s="1"/>
  <c r="J339" i="4"/>
  <c r="L339" i="4" s="1"/>
  <c r="J331" i="4"/>
  <c r="L331" i="4" s="1"/>
  <c r="J323" i="4"/>
  <c r="L323" i="4" s="1"/>
  <c r="J315" i="4"/>
  <c r="J307" i="4"/>
  <c r="L307" i="4" s="1"/>
  <c r="J299" i="4"/>
  <c r="J291" i="4"/>
  <c r="L291" i="4" s="1"/>
  <c r="J283" i="4"/>
  <c r="L283" i="4" s="1"/>
  <c r="J275" i="4"/>
  <c r="L275" i="4" s="1"/>
  <c r="J267" i="4"/>
  <c r="L267" i="4" s="1"/>
  <c r="J259" i="4"/>
  <c r="L259" i="4" s="1"/>
  <c r="J251" i="4"/>
  <c r="J243" i="4"/>
  <c r="L243" i="4" s="1"/>
  <c r="J235" i="4"/>
  <c r="J227" i="4"/>
  <c r="L227" i="4" s="1"/>
  <c r="J219" i="4"/>
  <c r="L219" i="4" s="1"/>
  <c r="J209" i="4"/>
  <c r="L209" i="4" s="1"/>
  <c r="J201" i="4"/>
  <c r="L201" i="4" s="1"/>
  <c r="J193" i="4"/>
  <c r="L193" i="4" s="1"/>
  <c r="J213" i="4"/>
  <c r="J181" i="4"/>
  <c r="L181" i="4" s="1"/>
  <c r="J173" i="4"/>
  <c r="L173" i="4" s="1"/>
  <c r="J165" i="4"/>
  <c r="L165" i="4" s="1"/>
  <c r="J157" i="4"/>
  <c r="L157" i="4" s="1"/>
  <c r="J149" i="4"/>
  <c r="L149" i="4" s="1"/>
  <c r="J145" i="4"/>
  <c r="L145" i="4" s="1"/>
  <c r="J137" i="4"/>
  <c r="L137" i="4" s="1"/>
  <c r="J125" i="4"/>
  <c r="J117" i="4"/>
  <c r="L117" i="4" s="1"/>
  <c r="J109" i="4"/>
  <c r="L109" i="4" s="1"/>
  <c r="J101" i="4"/>
  <c r="L101" i="4" s="1"/>
  <c r="J81" i="4"/>
  <c r="L81" i="4" s="1"/>
  <c r="J67" i="4"/>
  <c r="L67" i="4" s="1"/>
  <c r="J92" i="4"/>
  <c r="J65" i="4"/>
  <c r="L65" i="4" s="1"/>
  <c r="J53" i="4"/>
  <c r="L53" i="4" s="1"/>
  <c r="J45" i="4"/>
  <c r="L45" i="4" s="1"/>
  <c r="J37" i="4"/>
  <c r="J29" i="4"/>
  <c r="L29" i="4" s="1"/>
  <c r="J21" i="4"/>
  <c r="L21" i="4" s="1"/>
  <c r="J13" i="4"/>
  <c r="L13" i="4" s="1"/>
  <c r="J5" i="4"/>
  <c r="L5" i="4" s="1"/>
  <c r="J208" i="4"/>
  <c r="J200" i="4"/>
  <c r="J192" i="4"/>
  <c r="L192" i="4" s="1"/>
  <c r="J212" i="4"/>
  <c r="L212" i="4" s="1"/>
  <c r="J180" i="4"/>
  <c r="L180" i="4" s="1"/>
  <c r="J172" i="4"/>
  <c r="L172" i="4" s="1"/>
  <c r="J164" i="4"/>
  <c r="L164" i="4" s="1"/>
  <c r="J156" i="4"/>
  <c r="L156" i="4" s="1"/>
  <c r="J148" i="4"/>
  <c r="L148" i="4" s="1"/>
  <c r="J144" i="4"/>
  <c r="L144" i="4" s="1"/>
  <c r="J136" i="4"/>
  <c r="L136" i="4" s="1"/>
  <c r="J124" i="4"/>
  <c r="J116" i="4"/>
  <c r="L116" i="4" s="1"/>
  <c r="J108" i="4"/>
  <c r="L108" i="4" s="1"/>
  <c r="J100" i="4"/>
  <c r="L100" i="4" s="1"/>
  <c r="J80" i="4"/>
  <c r="L80" i="4" s="1"/>
  <c r="J87" i="4"/>
  <c r="L87" i="4" s="1"/>
  <c r="J91" i="4"/>
  <c r="J64" i="4"/>
  <c r="L64" i="4" s="1"/>
  <c r="J52" i="4"/>
  <c r="L52" i="4" s="1"/>
  <c r="J44" i="4"/>
  <c r="L44" i="4" s="1"/>
  <c r="J36" i="4"/>
  <c r="L36" i="4" s="1"/>
  <c r="J28" i="4"/>
  <c r="L28" i="4" s="1"/>
  <c r="J20" i="4"/>
  <c r="L20" i="4" s="1"/>
  <c r="J12" i="4"/>
  <c r="L12" i="4" s="1"/>
  <c r="J4" i="4"/>
  <c r="L4" i="4" s="1"/>
  <c r="J207" i="4"/>
  <c r="L207" i="4" s="1"/>
  <c r="J199" i="4"/>
  <c r="L199" i="4" s="1"/>
  <c r="J191" i="4"/>
  <c r="L191" i="4" s="1"/>
  <c r="J211" i="4"/>
  <c r="L211" i="4" s="1"/>
  <c r="J179" i="4"/>
  <c r="L179" i="4" s="1"/>
  <c r="J171" i="4"/>
  <c r="L171" i="4" s="1"/>
  <c r="J163" i="4"/>
  <c r="L163" i="4" s="1"/>
  <c r="J155" i="4"/>
  <c r="J147" i="4"/>
  <c r="L147" i="4" s="1"/>
  <c r="J143" i="4"/>
  <c r="L143" i="4" s="1"/>
  <c r="J135" i="4"/>
  <c r="L135" i="4" s="1"/>
  <c r="J123" i="4"/>
  <c r="L123" i="4" s="1"/>
  <c r="J115" i="4"/>
  <c r="L115" i="4" s="1"/>
  <c r="J107" i="4"/>
  <c r="L107" i="4" s="1"/>
  <c r="J99" i="4"/>
  <c r="L99" i="4" s="1"/>
  <c r="J79" i="4"/>
  <c r="L79" i="4" s="1"/>
  <c r="J66" i="4"/>
  <c r="L66" i="4" s="1"/>
  <c r="J90" i="4"/>
  <c r="L18" i="12" s="1"/>
  <c r="J63" i="4"/>
  <c r="L63" i="4" s="1"/>
  <c r="J51" i="4"/>
  <c r="L51" i="4" s="1"/>
  <c r="J43" i="4"/>
  <c r="L43" i="4" s="1"/>
  <c r="J35" i="4"/>
  <c r="L35" i="4" s="1"/>
  <c r="J27" i="4"/>
  <c r="L27" i="4" s="1"/>
  <c r="J19" i="4"/>
  <c r="L19" i="4" s="1"/>
  <c r="J11" i="4"/>
  <c r="L11" i="4" s="1"/>
  <c r="J3" i="4"/>
  <c r="L3" i="4" s="1"/>
  <c r="J57" i="4"/>
  <c r="L57" i="4" s="1"/>
  <c r="J206" i="4"/>
  <c r="L206" i="4" s="1"/>
  <c r="J198" i="4"/>
  <c r="L198" i="4" s="1"/>
  <c r="J190" i="4"/>
  <c r="L190" i="4" s="1"/>
  <c r="J210" i="4"/>
  <c r="L210" i="4" s="1"/>
  <c r="J178" i="4"/>
  <c r="L178" i="4" s="1"/>
  <c r="J170" i="4"/>
  <c r="L170" i="4" s="1"/>
  <c r="J162" i="4"/>
  <c r="L162" i="4" s="1"/>
  <c r="J154" i="4"/>
  <c r="L154" i="4" s="1"/>
  <c r="J146" i="4"/>
  <c r="L146" i="4" s="1"/>
  <c r="J142" i="4"/>
  <c r="L142" i="4" s="1"/>
  <c r="J134" i="4"/>
  <c r="L134" i="4" s="1"/>
  <c r="J122" i="4"/>
  <c r="L122" i="4" s="1"/>
  <c r="J114" i="4"/>
  <c r="L114" i="4" s="1"/>
  <c r="J106" i="4"/>
  <c r="L106" i="4" s="1"/>
  <c r="J98" i="4"/>
  <c r="L98" i="4" s="1"/>
  <c r="J78" i="4"/>
  <c r="L78" i="4" s="1"/>
  <c r="J86" i="4"/>
  <c r="L17" i="12" s="1"/>
  <c r="J93" i="4"/>
  <c r="L93" i="4" s="1"/>
  <c r="J62" i="4"/>
  <c r="L62" i="4" s="1"/>
  <c r="J50" i="4"/>
  <c r="L50" i="4" s="1"/>
  <c r="J42" i="4"/>
  <c r="L42" i="4" s="1"/>
  <c r="J34" i="4"/>
  <c r="L34" i="4" s="1"/>
  <c r="J26" i="4"/>
  <c r="L26" i="4" s="1"/>
  <c r="J18" i="4"/>
  <c r="L18" i="4" s="1"/>
  <c r="J10" i="4"/>
  <c r="L10" i="4" s="1"/>
  <c r="J205" i="4"/>
  <c r="L205" i="4" s="1"/>
  <c r="J197" i="4"/>
  <c r="L197" i="4" s="1"/>
  <c r="J189" i="4"/>
  <c r="L189" i="4" s="1"/>
  <c r="J185" i="4"/>
  <c r="J177" i="4"/>
  <c r="L177" i="4" s="1"/>
  <c r="J169" i="4"/>
  <c r="L169" i="4" s="1"/>
  <c r="J161" i="4"/>
  <c r="L161" i="4" s="1"/>
  <c r="J153" i="4"/>
  <c r="L153" i="4" s="1"/>
  <c r="J129" i="4"/>
  <c r="L129" i="4" s="1"/>
  <c r="J141" i="4"/>
  <c r="L141" i="4" s="1"/>
  <c r="J133" i="4"/>
  <c r="L133" i="4" s="1"/>
  <c r="J121" i="4"/>
  <c r="L121" i="4" s="1"/>
  <c r="J113" i="4"/>
  <c r="L113" i="4" s="1"/>
  <c r="J105" i="4"/>
  <c r="J97" i="4"/>
  <c r="L97" i="4" s="1"/>
  <c r="J69" i="4"/>
  <c r="L69" i="4" s="1"/>
  <c r="J73" i="4"/>
  <c r="L73" i="4" s="1"/>
  <c r="J84" i="4"/>
  <c r="L84" i="4" s="1"/>
  <c r="J61" i="4"/>
  <c r="L61" i="4" s="1"/>
  <c r="J49" i="4"/>
  <c r="L49" i="4" s="1"/>
  <c r="J41" i="4"/>
  <c r="L41" i="4" s="1"/>
  <c r="J33" i="4"/>
  <c r="L33" i="4" s="1"/>
  <c r="J25" i="4"/>
  <c r="L25" i="4" s="1"/>
  <c r="J17" i="4"/>
  <c r="L17" i="4" s="1"/>
  <c r="J9" i="4"/>
  <c r="L9" i="4" s="1"/>
  <c r="J54" i="4"/>
  <c r="L54" i="4" s="1"/>
  <c r="J204" i="4"/>
  <c r="L204" i="4" s="1"/>
  <c r="J196" i="4"/>
  <c r="J188" i="4"/>
  <c r="L188" i="4" s="1"/>
  <c r="J184" i="4"/>
  <c r="J176" i="4"/>
  <c r="L176" i="4" s="1"/>
  <c r="J168" i="4"/>
  <c r="L168" i="4" s="1"/>
  <c r="J160" i="4"/>
  <c r="L160" i="4" s="1"/>
  <c r="J152" i="4"/>
  <c r="L152" i="4" s="1"/>
  <c r="J128" i="4"/>
  <c r="L128" i="4" s="1"/>
  <c r="J140" i="4"/>
  <c r="L140" i="4" s="1"/>
  <c r="J132" i="4"/>
  <c r="L132" i="4" s="1"/>
  <c r="J120" i="4"/>
  <c r="L120" i="4" s="1"/>
  <c r="J112" i="4"/>
  <c r="L112" i="4" s="1"/>
  <c r="J104" i="4"/>
  <c r="L104" i="4" s="1"/>
  <c r="J96" i="4"/>
  <c r="L96" i="4" s="1"/>
  <c r="J89" i="4"/>
  <c r="L89" i="4" s="1"/>
  <c r="J72" i="4"/>
  <c r="L72" i="4" s="1"/>
  <c r="J83" i="4"/>
  <c r="J60" i="4"/>
  <c r="L60" i="4" s="1"/>
  <c r="J48" i="4"/>
  <c r="L48" i="4" s="1"/>
  <c r="J40" i="4"/>
  <c r="L40" i="4" s="1"/>
  <c r="J32" i="4"/>
  <c r="L32" i="4" s="1"/>
  <c r="J24" i="4"/>
  <c r="L24" i="4" s="1"/>
  <c r="J16" i="4"/>
  <c r="L16" i="4" s="1"/>
  <c r="J8" i="4"/>
  <c r="L8" i="4" s="1"/>
  <c r="J203" i="4"/>
  <c r="J195" i="4"/>
  <c r="L195" i="4" s="1"/>
  <c r="J187" i="4"/>
  <c r="L187" i="4" s="1"/>
  <c r="J183" i="4"/>
  <c r="L183" i="4" s="1"/>
  <c r="J175" i="4"/>
  <c r="L175" i="4" s="1"/>
  <c r="J167" i="4"/>
  <c r="L167" i="4" s="1"/>
  <c r="J159" i="4"/>
  <c r="L159" i="4" s="1"/>
  <c r="J151" i="4"/>
  <c r="L151" i="4" s="1"/>
  <c r="J127" i="4"/>
  <c r="L127" i="4" s="1"/>
  <c r="J139" i="4"/>
  <c r="L139" i="4" s="1"/>
  <c r="J131" i="4"/>
  <c r="L131" i="4" s="1"/>
  <c r="J119" i="4"/>
  <c r="L119" i="4" s="1"/>
  <c r="J111" i="4"/>
  <c r="L111" i="4" s="1"/>
  <c r="J103" i="4"/>
  <c r="L103" i="4" s="1"/>
  <c r="J95" i="4"/>
  <c r="L95" i="4" s="1"/>
  <c r="J68" i="4"/>
  <c r="J71" i="4"/>
  <c r="L71" i="4" s="1"/>
  <c r="J82" i="4"/>
  <c r="L82" i="4" s="1"/>
  <c r="J59" i="4"/>
  <c r="L59" i="4" s="1"/>
  <c r="J47" i="4"/>
  <c r="L47" i="4" s="1"/>
  <c r="J39" i="4"/>
  <c r="L39" i="4" s="1"/>
  <c r="J31" i="4"/>
  <c r="L31" i="4" s="1"/>
  <c r="J23" i="4"/>
  <c r="L23" i="4" s="1"/>
  <c r="J15" i="4"/>
  <c r="L15" i="4" s="1"/>
  <c r="J7" i="4"/>
  <c r="L7" i="4" s="1"/>
  <c r="J202" i="4"/>
  <c r="L202" i="4" s="1"/>
  <c r="J194" i="4"/>
  <c r="J186" i="4"/>
  <c r="L186" i="4" s="1"/>
  <c r="J182" i="4"/>
  <c r="L182" i="4" s="1"/>
  <c r="J174" i="4"/>
  <c r="L174" i="4" s="1"/>
  <c r="J166" i="4"/>
  <c r="L166" i="4" s="1"/>
  <c r="J158" i="4"/>
  <c r="L158" i="4" s="1"/>
  <c r="J150" i="4"/>
  <c r="L150" i="4" s="1"/>
  <c r="J126" i="4"/>
  <c r="L126" i="4" s="1"/>
  <c r="J138" i="4"/>
  <c r="L138" i="4" s="1"/>
  <c r="J130" i="4"/>
  <c r="L130" i="4" s="1"/>
  <c r="J118" i="4"/>
  <c r="L118" i="4" s="1"/>
  <c r="J110" i="4"/>
  <c r="L110" i="4" s="1"/>
  <c r="J102" i="4"/>
  <c r="L102" i="4" s="1"/>
  <c r="J94" i="4"/>
  <c r="L94" i="4" s="1"/>
  <c r="J88" i="4"/>
  <c r="L88" i="4" s="1"/>
  <c r="J70" i="4"/>
  <c r="L70" i="4" s="1"/>
  <c r="J85" i="4"/>
  <c r="J58" i="4"/>
  <c r="L58" i="4" s="1"/>
  <c r="J46" i="4"/>
  <c r="L46" i="4" s="1"/>
  <c r="J38" i="4"/>
  <c r="L38" i="4" s="1"/>
  <c r="J30" i="4"/>
  <c r="L30" i="4" s="1"/>
  <c r="J22" i="4"/>
  <c r="L22" i="4" s="1"/>
  <c r="J14" i="4"/>
  <c r="L14" i="4" s="1"/>
  <c r="J6" i="4"/>
  <c r="L6" i="4" s="1"/>
  <c r="C8" i="15"/>
  <c r="N990" i="4"/>
  <c r="N982" i="4"/>
  <c r="N926" i="4"/>
  <c r="N918" i="4"/>
  <c r="N862" i="4"/>
  <c r="N854" i="4"/>
  <c r="N798" i="4"/>
  <c r="N790" i="4"/>
  <c r="N766" i="4"/>
  <c r="N750" i="4"/>
  <c r="N734" i="4"/>
  <c r="N726" i="4"/>
  <c r="N670" i="4"/>
  <c r="N662" i="4"/>
  <c r="N654" i="4"/>
  <c r="N598" i="4"/>
  <c r="N534" i="4"/>
  <c r="N486" i="4"/>
  <c r="N478" i="4"/>
  <c r="N446" i="4"/>
  <c r="N430" i="4"/>
  <c r="N422" i="4"/>
  <c r="N414" i="4"/>
  <c r="N366" i="4"/>
  <c r="N951" i="4"/>
  <c r="N935" i="4"/>
  <c r="N979" i="4"/>
  <c r="N971" i="4"/>
  <c r="N953" i="4"/>
  <c r="N897" i="4"/>
  <c r="N841" i="4"/>
  <c r="N825" i="4"/>
  <c r="N633" i="4"/>
  <c r="N585" i="4"/>
  <c r="N393" i="4"/>
  <c r="N871" i="4"/>
  <c r="N679" i="4"/>
  <c r="N631" i="4"/>
  <c r="N989" i="4"/>
  <c r="N925" i="4"/>
  <c r="N837" i="4"/>
  <c r="N986" i="4"/>
  <c r="N358" i="4"/>
  <c r="N318" i="4"/>
  <c r="N302" i="4"/>
  <c r="N294" i="4"/>
  <c r="N286" i="4"/>
  <c r="N254" i="4"/>
  <c r="N238" i="4"/>
  <c r="N230" i="4"/>
  <c r="N274" i="4"/>
  <c r="N645" i="4"/>
  <c r="N389" i="4"/>
  <c r="N978" i="4"/>
  <c r="N970" i="4"/>
  <c r="N938" i="4"/>
  <c r="N922" i="4"/>
  <c r="N914" i="4"/>
  <c r="N906" i="4"/>
  <c r="N874" i="4"/>
  <c r="N858" i="4"/>
  <c r="N850" i="4"/>
  <c r="N794" i="4"/>
  <c r="N786" i="4"/>
  <c r="N746" i="4"/>
  <c r="N730" i="4"/>
  <c r="N722" i="4"/>
  <c r="N666" i="4"/>
  <c r="N658" i="4"/>
  <c r="N618" i="4"/>
  <c r="N602" i="4"/>
  <c r="N594" i="4"/>
  <c r="N538" i="4"/>
  <c r="N530" i="4"/>
  <c r="N474" i="4"/>
  <c r="N466" i="4"/>
  <c r="N458" i="4"/>
  <c r="N410" i="4"/>
  <c r="N402" i="4"/>
  <c r="N394" i="4"/>
  <c r="N346" i="4"/>
  <c r="N338" i="4"/>
  <c r="N257" i="4"/>
  <c r="N976" i="4"/>
  <c r="N1000" i="4"/>
  <c r="N992" i="4"/>
  <c r="N984" i="4"/>
  <c r="N968" i="4"/>
  <c r="N936" i="4"/>
  <c r="N928" i="4"/>
  <c r="N920" i="4"/>
  <c r="N912" i="4"/>
  <c r="N904" i="4"/>
  <c r="N888" i="4"/>
  <c r="N872" i="4"/>
  <c r="N864" i="4"/>
  <c r="N856" i="4"/>
  <c r="N848" i="4"/>
  <c r="N840" i="4"/>
  <c r="N824" i="4"/>
  <c r="N808" i="4"/>
  <c r="N800" i="4"/>
  <c r="N792" i="4"/>
  <c r="N784" i="4"/>
  <c r="N776" i="4"/>
  <c r="N760" i="4"/>
  <c r="N744" i="4"/>
  <c r="N736" i="4"/>
  <c r="N728" i="4"/>
  <c r="N720" i="4"/>
  <c r="N712" i="4"/>
  <c r="N680" i="4"/>
  <c r="N672" i="4"/>
  <c r="N664" i="4"/>
  <c r="N656" i="4"/>
  <c r="N648" i="4"/>
  <c r="N632" i="4"/>
  <c r="N616" i="4"/>
  <c r="N608" i="4"/>
  <c r="N600" i="4"/>
  <c r="N592" i="4"/>
  <c r="N584" i="4"/>
  <c r="N568" i="4"/>
  <c r="N552" i="4"/>
  <c r="N544" i="4"/>
  <c r="N536" i="4"/>
  <c r="N528" i="4"/>
  <c r="N520" i="4"/>
  <c r="N504" i="4"/>
  <c r="N488" i="4"/>
  <c r="N480" i="4"/>
  <c r="N472" i="4"/>
  <c r="N464" i="4"/>
  <c r="N456" i="4"/>
  <c r="N424" i="4"/>
  <c r="N416" i="4"/>
  <c r="N408" i="4"/>
  <c r="N400" i="4"/>
  <c r="N352" i="4"/>
  <c r="N296" i="4"/>
  <c r="N1004" i="4"/>
  <c r="N996" i="4"/>
  <c r="N940" i="4"/>
  <c r="N932" i="4"/>
  <c r="N876" i="4"/>
  <c r="N868" i="4"/>
  <c r="N804" i="4"/>
  <c r="N740" i="4"/>
  <c r="N692" i="4"/>
  <c r="N684" i="4"/>
  <c r="N628" i="4"/>
  <c r="N620" i="4"/>
  <c r="N612" i="4"/>
  <c r="N564" i="4"/>
  <c r="N556" i="4"/>
  <c r="N548" i="4"/>
  <c r="N492" i="4"/>
  <c r="N428" i="4"/>
  <c r="N500" i="4"/>
  <c r="N484" i="4"/>
  <c r="N452" i="4"/>
  <c r="N436" i="4"/>
  <c r="N372" i="4"/>
  <c r="N364" i="4"/>
  <c r="N324" i="4"/>
  <c r="N308" i="4"/>
  <c r="N300" i="4"/>
  <c r="N244" i="4"/>
  <c r="N236" i="4"/>
  <c r="N314" i="4"/>
  <c r="N298" i="4"/>
  <c r="N282" i="4"/>
  <c r="N215" i="4"/>
  <c r="N392" i="4"/>
  <c r="N376" i="4"/>
  <c r="N360" i="4"/>
  <c r="N344" i="4"/>
  <c r="N336" i="4"/>
  <c r="N328" i="4"/>
  <c r="N312" i="4"/>
  <c r="N288" i="4"/>
  <c r="N280" i="4"/>
  <c r="N272" i="4"/>
  <c r="N264" i="4"/>
  <c r="N232" i="4"/>
  <c r="N224" i="4"/>
  <c r="N248" i="4" l="1"/>
  <c r="N889" i="4"/>
  <c r="N506" i="4"/>
  <c r="N890" i="4"/>
  <c r="N440" i="4"/>
  <c r="N696" i="4"/>
  <c r="N952" i="4"/>
  <c r="N907" i="4"/>
  <c r="N560" i="4"/>
  <c r="N496" i="4"/>
  <c r="N432" i="4"/>
  <c r="N944" i="4"/>
  <c r="N624" i="4"/>
  <c r="M68" i="4"/>
  <c r="M69" i="4"/>
  <c r="M66" i="4"/>
  <c r="M67" i="4"/>
  <c r="M70" i="4"/>
  <c r="M71" i="4"/>
  <c r="M72" i="4"/>
  <c r="M73" i="4"/>
  <c r="M76" i="4"/>
  <c r="M77" i="4"/>
  <c r="M75" i="4"/>
  <c r="M74" i="4"/>
  <c r="M78" i="4"/>
  <c r="M79" i="4"/>
  <c r="M80" i="4"/>
  <c r="M81" i="4"/>
  <c r="N240" i="4"/>
  <c r="N748" i="4"/>
  <c r="N816" i="4"/>
  <c r="N375" i="4"/>
  <c r="N823" i="4"/>
  <c r="N542" i="4"/>
  <c r="N661" i="4"/>
  <c r="N759" i="4"/>
  <c r="N439" i="4"/>
  <c r="N649" i="4"/>
  <c r="N961" i="4"/>
  <c r="N752" i="4"/>
  <c r="N812" i="4"/>
  <c r="N789" i="4"/>
  <c r="N503" i="4"/>
  <c r="N887" i="4"/>
  <c r="N713" i="4"/>
  <c r="N606" i="4"/>
  <c r="N311" i="4"/>
  <c r="N368" i="4"/>
  <c r="N567" i="4"/>
  <c r="N329" i="4"/>
  <c r="N777" i="4"/>
  <c r="N915" i="4"/>
  <c r="N265" i="4"/>
  <c r="N457" i="4"/>
  <c r="N763" i="4"/>
  <c r="N695" i="4"/>
  <c r="N521" i="4"/>
  <c r="N284" i="4"/>
  <c r="N770" i="4"/>
  <c r="N220" i="4"/>
  <c r="N980" i="4"/>
  <c r="N788" i="4"/>
  <c r="N278" i="4"/>
  <c r="N765" i="4"/>
  <c r="N406" i="4"/>
  <c r="N898" i="4"/>
  <c r="N834" i="4"/>
  <c r="N342" i="4"/>
  <c r="N688" i="4"/>
  <c r="N469" i="4"/>
  <c r="N304" i="4"/>
  <c r="N176" i="4"/>
  <c r="N880" i="4"/>
  <c r="N287" i="4"/>
  <c r="N384" i="4"/>
  <c r="N386" i="4"/>
  <c r="N642" i="4"/>
  <c r="N357" i="4"/>
  <c r="N739" i="4"/>
  <c r="N317" i="4"/>
  <c r="N689" i="4"/>
  <c r="N540" i="4"/>
  <c r="N668" i="4"/>
  <c r="N116" i="4"/>
  <c r="N514" i="4"/>
  <c r="N256" i="4"/>
  <c r="N706" i="4"/>
  <c r="N637" i="4"/>
  <c r="N258" i="4"/>
  <c r="N476" i="4"/>
  <c r="N732" i="4"/>
  <c r="N916" i="4"/>
  <c r="N320" i="4"/>
  <c r="N448" i="4"/>
  <c r="N512" i="4"/>
  <c r="N576" i="4"/>
  <c r="N640" i="4"/>
  <c r="N704" i="4"/>
  <c r="N768" i="4"/>
  <c r="N832" i="4"/>
  <c r="N896" i="4"/>
  <c r="N960" i="4"/>
  <c r="N450" i="4"/>
  <c r="N578" i="4"/>
  <c r="N962" i="4"/>
  <c r="N470" i="4"/>
  <c r="N838" i="4"/>
  <c r="N604" i="4"/>
  <c r="N322" i="4"/>
  <c r="N348" i="4"/>
  <c r="N412" i="4"/>
  <c r="N965" i="4"/>
  <c r="N479" i="4"/>
  <c r="N68" i="4"/>
  <c r="L68" i="4"/>
  <c r="N208" i="4"/>
  <c r="L208" i="4"/>
  <c r="N387" i="4"/>
  <c r="L387" i="4"/>
  <c r="N515" i="4"/>
  <c r="L515" i="4"/>
  <c r="N643" i="4"/>
  <c r="L643" i="4"/>
  <c r="N707" i="4"/>
  <c r="L707" i="4"/>
  <c r="N835" i="4"/>
  <c r="L835" i="4"/>
  <c r="N221" i="4"/>
  <c r="L221" i="4"/>
  <c r="N285" i="4"/>
  <c r="L285" i="4"/>
  <c r="N349" i="4"/>
  <c r="L349" i="4"/>
  <c r="N477" i="4"/>
  <c r="L477" i="4"/>
  <c r="N605" i="4"/>
  <c r="L605" i="4"/>
  <c r="N797" i="4"/>
  <c r="L797" i="4"/>
  <c r="N861" i="4"/>
  <c r="L861" i="4"/>
  <c r="N255" i="4"/>
  <c r="L255" i="4"/>
  <c r="N319" i="4"/>
  <c r="L319" i="4"/>
  <c r="N383" i="4"/>
  <c r="L383" i="4"/>
  <c r="N447" i="4"/>
  <c r="L447" i="4"/>
  <c r="N511" i="4"/>
  <c r="L511" i="4"/>
  <c r="N575" i="4"/>
  <c r="L575" i="4"/>
  <c r="N639" i="4"/>
  <c r="L639" i="4"/>
  <c r="N703" i="4"/>
  <c r="L703" i="4"/>
  <c r="N767" i="4"/>
  <c r="L767" i="4"/>
  <c r="N831" i="4"/>
  <c r="L831" i="4"/>
  <c r="N895" i="4"/>
  <c r="L895" i="4"/>
  <c r="N273" i="4"/>
  <c r="L273" i="4"/>
  <c r="N337" i="4"/>
  <c r="L337" i="4"/>
  <c r="N401" i="4"/>
  <c r="L401" i="4"/>
  <c r="N465" i="4"/>
  <c r="L465" i="4"/>
  <c r="N529" i="4"/>
  <c r="L529" i="4"/>
  <c r="N593" i="4"/>
  <c r="L593" i="4"/>
  <c r="N657" i="4"/>
  <c r="L657" i="4"/>
  <c r="N721" i="4"/>
  <c r="L721" i="4"/>
  <c r="N785" i="4"/>
  <c r="L785" i="4"/>
  <c r="N849" i="4"/>
  <c r="L849" i="4"/>
  <c r="N923" i="4"/>
  <c r="L923" i="4"/>
  <c r="N987" i="4"/>
  <c r="L987" i="4"/>
  <c r="N933" i="4"/>
  <c r="L933" i="4"/>
  <c r="N997" i="4"/>
  <c r="L997" i="4"/>
  <c r="N959" i="4"/>
  <c r="L959" i="4"/>
  <c r="N905" i="4"/>
  <c r="L905" i="4"/>
  <c r="N969" i="4"/>
  <c r="L969" i="4"/>
  <c r="N756" i="4"/>
  <c r="L756" i="4"/>
  <c r="N820" i="4"/>
  <c r="L820" i="4"/>
  <c r="N884" i="4"/>
  <c r="L884" i="4"/>
  <c r="N948" i="4"/>
  <c r="L948" i="4"/>
  <c r="N55" i="4"/>
  <c r="O55" i="4" s="1"/>
  <c r="L55" i="4"/>
  <c r="N550" i="4"/>
  <c r="L550" i="4"/>
  <c r="N614" i="4"/>
  <c r="L614" i="4"/>
  <c r="N678" i="4"/>
  <c r="L678" i="4"/>
  <c r="N742" i="4"/>
  <c r="L742" i="4"/>
  <c r="N806" i="4"/>
  <c r="L806" i="4"/>
  <c r="N870" i="4"/>
  <c r="L870" i="4"/>
  <c r="N934" i="4"/>
  <c r="L934" i="4"/>
  <c r="N998" i="4"/>
  <c r="L998" i="4"/>
  <c r="N252" i="4"/>
  <c r="L252" i="4"/>
  <c r="N316" i="4"/>
  <c r="L316" i="4"/>
  <c r="N380" i="4"/>
  <c r="L380" i="4"/>
  <c r="N444" i="4"/>
  <c r="L444" i="4"/>
  <c r="N508" i="4"/>
  <c r="L508" i="4"/>
  <c r="N572" i="4"/>
  <c r="L572" i="4"/>
  <c r="N636" i="4"/>
  <c r="L636" i="4"/>
  <c r="N700" i="4"/>
  <c r="L700" i="4"/>
  <c r="N246" i="4"/>
  <c r="L246" i="4"/>
  <c r="N310" i="4"/>
  <c r="L310" i="4"/>
  <c r="N374" i="4"/>
  <c r="L374" i="4"/>
  <c r="N438" i="4"/>
  <c r="L438" i="4"/>
  <c r="N226" i="4"/>
  <c r="L226" i="4"/>
  <c r="N290" i="4"/>
  <c r="L290" i="4"/>
  <c r="N354" i="4"/>
  <c r="L354" i="4"/>
  <c r="N418" i="4"/>
  <c r="L418" i="4"/>
  <c r="N482" i="4"/>
  <c r="L482" i="4"/>
  <c r="N546" i="4"/>
  <c r="L546" i="4"/>
  <c r="N610" i="4"/>
  <c r="L610" i="4"/>
  <c r="N674" i="4"/>
  <c r="L674" i="4"/>
  <c r="N738" i="4"/>
  <c r="L738" i="4"/>
  <c r="N802" i="4"/>
  <c r="L802" i="4"/>
  <c r="N866" i="4"/>
  <c r="L866" i="4"/>
  <c r="N930" i="4"/>
  <c r="L930" i="4"/>
  <c r="N92" i="4"/>
  <c r="L92" i="4"/>
  <c r="N395" i="4"/>
  <c r="L395" i="4"/>
  <c r="N613" i="4"/>
  <c r="L613" i="4"/>
  <c r="N327" i="4"/>
  <c r="L327" i="4"/>
  <c r="N977" i="4"/>
  <c r="L977" i="4"/>
  <c r="N994" i="4"/>
  <c r="L994" i="4"/>
  <c r="N260" i="4"/>
  <c r="L260" i="4"/>
  <c r="N388" i="4"/>
  <c r="L388" i="4"/>
  <c r="N516" i="4"/>
  <c r="L516" i="4"/>
  <c r="N580" i="4"/>
  <c r="L580" i="4"/>
  <c r="N644" i="4"/>
  <c r="L644" i="4"/>
  <c r="N708" i="4"/>
  <c r="L708" i="4"/>
  <c r="N382" i="4"/>
  <c r="L382" i="4"/>
  <c r="N234" i="4"/>
  <c r="L234" i="4"/>
  <c r="N362" i="4"/>
  <c r="L362" i="4"/>
  <c r="N426" i="4"/>
  <c r="L426" i="4"/>
  <c r="N490" i="4"/>
  <c r="L490" i="4"/>
  <c r="N554" i="4"/>
  <c r="L554" i="4"/>
  <c r="N682" i="4"/>
  <c r="L682" i="4"/>
  <c r="N810" i="4"/>
  <c r="L810" i="4"/>
  <c r="N1002" i="4"/>
  <c r="L1002" i="4"/>
  <c r="N370" i="4"/>
  <c r="L370" i="4"/>
  <c r="N434" i="4"/>
  <c r="L434" i="4"/>
  <c r="N498" i="4"/>
  <c r="L498" i="4"/>
  <c r="N562" i="4"/>
  <c r="L562" i="4"/>
  <c r="N626" i="4"/>
  <c r="L626" i="4"/>
  <c r="N690" i="4"/>
  <c r="L690" i="4"/>
  <c r="N754" i="4"/>
  <c r="L754" i="4"/>
  <c r="N818" i="4"/>
  <c r="L818" i="4"/>
  <c r="N882" i="4"/>
  <c r="L882" i="4"/>
  <c r="N946" i="4"/>
  <c r="L946" i="4"/>
  <c r="N86" i="4"/>
  <c r="O86" i="4" s="1"/>
  <c r="L86" i="4"/>
  <c r="N795" i="4"/>
  <c r="L795" i="4"/>
  <c r="N245" i="4"/>
  <c r="L245" i="4"/>
  <c r="N693" i="4"/>
  <c r="L693" i="4"/>
  <c r="N885" i="4"/>
  <c r="L885" i="4"/>
  <c r="N279" i="4"/>
  <c r="L279" i="4"/>
  <c r="N407" i="4"/>
  <c r="L407" i="4"/>
  <c r="N535" i="4"/>
  <c r="L535" i="4"/>
  <c r="N663" i="4"/>
  <c r="L663" i="4"/>
  <c r="N791" i="4"/>
  <c r="L791" i="4"/>
  <c r="N233" i="4"/>
  <c r="L233" i="4"/>
  <c r="N297" i="4"/>
  <c r="L297" i="4"/>
  <c r="N425" i="4"/>
  <c r="L425" i="4"/>
  <c r="N553" i="4"/>
  <c r="L553" i="4"/>
  <c r="N681" i="4"/>
  <c r="L681" i="4"/>
  <c r="N809" i="4"/>
  <c r="L809" i="4"/>
  <c r="N983" i="4"/>
  <c r="L983" i="4"/>
  <c r="N929" i="4"/>
  <c r="L929" i="4"/>
  <c r="N993" i="4"/>
  <c r="L993" i="4"/>
  <c r="N844" i="4"/>
  <c r="L844" i="4"/>
  <c r="N510" i="4"/>
  <c r="L510" i="4"/>
  <c r="N574" i="4"/>
  <c r="L574" i="4"/>
  <c r="N702" i="4"/>
  <c r="L702" i="4"/>
  <c r="N894" i="4"/>
  <c r="L894" i="4"/>
  <c r="N958" i="4"/>
  <c r="L958" i="4"/>
  <c r="N276" i="4"/>
  <c r="L276" i="4"/>
  <c r="N340" i="4"/>
  <c r="L340" i="4"/>
  <c r="N404" i="4"/>
  <c r="L404" i="4"/>
  <c r="N532" i="4"/>
  <c r="L532" i="4"/>
  <c r="N596" i="4"/>
  <c r="L596" i="4"/>
  <c r="N250" i="4"/>
  <c r="L250" i="4"/>
  <c r="N378" i="4"/>
  <c r="L378" i="4"/>
  <c r="N442" i="4"/>
  <c r="L442" i="4"/>
  <c r="N570" i="4"/>
  <c r="L570" i="4"/>
  <c r="N634" i="4"/>
  <c r="L634" i="4"/>
  <c r="N698" i="4"/>
  <c r="L698" i="4"/>
  <c r="N762" i="4"/>
  <c r="L762" i="4"/>
  <c r="N826" i="4"/>
  <c r="L826" i="4"/>
  <c r="N954" i="4"/>
  <c r="L954" i="4"/>
  <c r="N611" i="4"/>
  <c r="L611" i="4"/>
  <c r="N85" i="4"/>
  <c r="L85" i="4"/>
  <c r="N194" i="4"/>
  <c r="L194" i="4"/>
  <c r="N184" i="4"/>
  <c r="L184" i="4"/>
  <c r="N105" i="4"/>
  <c r="L105" i="4"/>
  <c r="N90" i="4"/>
  <c r="L90" i="4"/>
  <c r="N124" i="4"/>
  <c r="L124" i="4"/>
  <c r="N37" i="4"/>
  <c r="O37" i="4" s="1"/>
  <c r="L37" i="4"/>
  <c r="N235" i="4"/>
  <c r="L235" i="4"/>
  <c r="N299" i="4"/>
  <c r="L299" i="4"/>
  <c r="N363" i="4"/>
  <c r="L363" i="4"/>
  <c r="N555" i="4"/>
  <c r="L555" i="4"/>
  <c r="N683" i="4"/>
  <c r="L683" i="4"/>
  <c r="N747" i="4"/>
  <c r="L747" i="4"/>
  <c r="N811" i="4"/>
  <c r="L811" i="4"/>
  <c r="N875" i="4"/>
  <c r="L875" i="4"/>
  <c r="N261" i="4"/>
  <c r="L261" i="4"/>
  <c r="N517" i="4"/>
  <c r="L517" i="4"/>
  <c r="N581" i="4"/>
  <c r="L581" i="4"/>
  <c r="N773" i="4"/>
  <c r="L773" i="4"/>
  <c r="N231" i="4"/>
  <c r="L231" i="4"/>
  <c r="N295" i="4"/>
  <c r="L295" i="4"/>
  <c r="N359" i="4"/>
  <c r="L359" i="4"/>
  <c r="N423" i="4"/>
  <c r="L423" i="4"/>
  <c r="N487" i="4"/>
  <c r="L487" i="4"/>
  <c r="N551" i="4"/>
  <c r="L551" i="4"/>
  <c r="N615" i="4"/>
  <c r="L615" i="4"/>
  <c r="N743" i="4"/>
  <c r="L743" i="4"/>
  <c r="N807" i="4"/>
  <c r="L807" i="4"/>
  <c r="N249" i="4"/>
  <c r="L249" i="4"/>
  <c r="N313" i="4"/>
  <c r="L313" i="4"/>
  <c r="N377" i="4"/>
  <c r="L377" i="4"/>
  <c r="N441" i="4"/>
  <c r="L441" i="4"/>
  <c r="N505" i="4"/>
  <c r="L505" i="4"/>
  <c r="N569" i="4"/>
  <c r="L569" i="4"/>
  <c r="N697" i="4"/>
  <c r="L697" i="4"/>
  <c r="N761" i="4"/>
  <c r="L761" i="4"/>
  <c r="N899" i="4"/>
  <c r="L899" i="4"/>
  <c r="N963" i="4"/>
  <c r="L963" i="4"/>
  <c r="N909" i="4"/>
  <c r="L909" i="4"/>
  <c r="N973" i="4"/>
  <c r="L973" i="4"/>
  <c r="N999" i="4"/>
  <c r="L999" i="4"/>
  <c r="N945" i="4"/>
  <c r="L945" i="4"/>
  <c r="N796" i="4"/>
  <c r="L796" i="4"/>
  <c r="N860" i="4"/>
  <c r="L860" i="4"/>
  <c r="N924" i="4"/>
  <c r="L924" i="4"/>
  <c r="N988" i="4"/>
  <c r="L988" i="4"/>
  <c r="N526" i="4"/>
  <c r="L526" i="4"/>
  <c r="N590" i="4"/>
  <c r="L590" i="4"/>
  <c r="N718" i="4"/>
  <c r="L718" i="4"/>
  <c r="N782" i="4"/>
  <c r="L782" i="4"/>
  <c r="N846" i="4"/>
  <c r="L846" i="4"/>
  <c r="N910" i="4"/>
  <c r="L910" i="4"/>
  <c r="N974" i="4"/>
  <c r="L974" i="4"/>
  <c r="N228" i="4"/>
  <c r="L228" i="4"/>
  <c r="N292" i="4"/>
  <c r="L292" i="4"/>
  <c r="N356" i="4"/>
  <c r="L356" i="4"/>
  <c r="N420" i="4"/>
  <c r="L420" i="4"/>
  <c r="N676" i="4"/>
  <c r="L676" i="4"/>
  <c r="N222" i="4"/>
  <c r="L222" i="4"/>
  <c r="N350" i="4"/>
  <c r="L350" i="4"/>
  <c r="N266" i="4"/>
  <c r="L266" i="4"/>
  <c r="N330" i="4"/>
  <c r="L330" i="4"/>
  <c r="N522" i="4"/>
  <c r="L522" i="4"/>
  <c r="N586" i="4"/>
  <c r="L586" i="4"/>
  <c r="N650" i="4"/>
  <c r="L650" i="4"/>
  <c r="N714" i="4"/>
  <c r="L714" i="4"/>
  <c r="N778" i="4"/>
  <c r="L778" i="4"/>
  <c r="N842" i="4"/>
  <c r="L842" i="4"/>
  <c r="I19" i="12"/>
  <c r="N203" i="4"/>
  <c r="L203" i="4"/>
  <c r="N83" i="4"/>
  <c r="L83" i="4"/>
  <c r="N196" i="4"/>
  <c r="L196" i="4"/>
  <c r="N185" i="4"/>
  <c r="L185" i="4"/>
  <c r="N155" i="4"/>
  <c r="L155" i="4"/>
  <c r="N91" i="4"/>
  <c r="L91" i="4"/>
  <c r="N200" i="4"/>
  <c r="L200" i="4"/>
  <c r="N125" i="4"/>
  <c r="L125" i="4"/>
  <c r="N213" i="4"/>
  <c r="L213" i="4"/>
  <c r="N251" i="4"/>
  <c r="L251" i="4"/>
  <c r="N315" i="4"/>
  <c r="L315" i="4"/>
  <c r="N379" i="4"/>
  <c r="L379" i="4"/>
  <c r="N443" i="4"/>
  <c r="L443" i="4"/>
  <c r="N571" i="4"/>
  <c r="L571" i="4"/>
  <c r="N635" i="4"/>
  <c r="L635" i="4"/>
  <c r="N699" i="4"/>
  <c r="L699" i="4"/>
  <c r="N827" i="4"/>
  <c r="L827" i="4"/>
  <c r="N891" i="4"/>
  <c r="L891" i="4"/>
  <c r="N277" i="4"/>
  <c r="L277" i="4"/>
  <c r="N341" i="4"/>
  <c r="L341" i="4"/>
  <c r="N405" i="4"/>
  <c r="L405" i="4"/>
  <c r="N533" i="4"/>
  <c r="L533" i="4"/>
  <c r="N597" i="4"/>
  <c r="L597" i="4"/>
  <c r="N725" i="4"/>
  <c r="L725" i="4"/>
  <c r="N853" i="4"/>
  <c r="L853" i="4"/>
  <c r="N247" i="4"/>
  <c r="L247" i="4"/>
  <c r="N140" i="4"/>
  <c r="N771" i="4"/>
  <c r="N99" i="4"/>
  <c r="N71" i="4"/>
  <c r="N204" i="4"/>
  <c r="N210" i="4"/>
  <c r="N172" i="4"/>
  <c r="N242" i="4"/>
  <c r="N501" i="4"/>
  <c r="N893" i="4"/>
  <c r="N539" i="4"/>
  <c r="N166" i="4"/>
  <c r="N89" i="4"/>
  <c r="O89" i="4" s="1"/>
  <c r="N54" i="4"/>
  <c r="O54" i="4" s="1"/>
  <c r="N84" i="4"/>
  <c r="N80" i="4"/>
  <c r="N156" i="4"/>
  <c r="N267" i="4"/>
  <c r="N331" i="4"/>
  <c r="N459" i="4"/>
  <c r="N523" i="4"/>
  <c r="N587" i="4"/>
  <c r="N651" i="4"/>
  <c r="N715" i="4"/>
  <c r="N779" i="4"/>
  <c r="N843" i="4"/>
  <c r="N229" i="4"/>
  <c r="N293" i="4"/>
  <c r="N421" i="4"/>
  <c r="N485" i="4"/>
  <c r="N549" i="4"/>
  <c r="N677" i="4"/>
  <c r="N741" i="4"/>
  <c r="N805" i="4"/>
  <c r="N869" i="4"/>
  <c r="N263" i="4"/>
  <c r="N391" i="4"/>
  <c r="N455" i="4"/>
  <c r="N519" i="4"/>
  <c r="N583" i="4"/>
  <c r="N647" i="4"/>
  <c r="N711" i="4"/>
  <c r="N775" i="4"/>
  <c r="N839" i="4"/>
  <c r="N214" i="4"/>
  <c r="N281" i="4"/>
  <c r="N345" i="4"/>
  <c r="N409" i="4"/>
  <c r="N473" i="4"/>
  <c r="N537" i="4"/>
  <c r="N601" i="4"/>
  <c r="N665" i="4"/>
  <c r="N729" i="4"/>
  <c r="N793" i="4"/>
  <c r="N857" i="4"/>
  <c r="N931" i="4"/>
  <c r="N995" i="4"/>
  <c r="N941" i="4"/>
  <c r="N903" i="4"/>
  <c r="N967" i="4"/>
  <c r="N913" i="4"/>
  <c r="N764" i="4"/>
  <c r="N828" i="4"/>
  <c r="N892" i="4"/>
  <c r="N956" i="4"/>
  <c r="N494" i="4"/>
  <c r="N558" i="4"/>
  <c r="N622" i="4"/>
  <c r="N686" i="4"/>
  <c r="N814" i="4"/>
  <c r="N878" i="4"/>
  <c r="N942" i="4"/>
  <c r="N103" i="4"/>
  <c r="N160" i="4"/>
  <c r="N403" i="4"/>
  <c r="N659" i="4"/>
  <c r="N301" i="4"/>
  <c r="N493" i="4"/>
  <c r="N749" i="4"/>
  <c r="N335" i="4"/>
  <c r="N527" i="4"/>
  <c r="N225" i="4"/>
  <c r="N545" i="4"/>
  <c r="N865" i="4"/>
  <c r="N949" i="4"/>
  <c r="N985" i="4"/>
  <c r="N900" i="4"/>
  <c r="N630" i="4"/>
  <c r="N262" i="4"/>
  <c r="N629" i="4"/>
  <c r="N780" i="4"/>
  <c r="N81" i="4"/>
  <c r="O81" i="4" s="1"/>
  <c r="N56" i="4"/>
  <c r="O56" i="4" s="1"/>
  <c r="N309" i="4"/>
  <c r="N413" i="4"/>
  <c r="N541" i="4"/>
  <c r="N669" i="4"/>
  <c r="N270" i="4"/>
  <c r="N334" i="4"/>
  <c r="N709" i="4"/>
  <c r="N821" i="4"/>
  <c r="N259" i="4"/>
  <c r="N427" i="4"/>
  <c r="N579" i="4"/>
  <c r="N859" i="4"/>
  <c r="N919" i="4"/>
  <c r="N186" i="4"/>
  <c r="N47" i="4"/>
  <c r="N183" i="4"/>
  <c r="N112" i="4"/>
  <c r="N78" i="4"/>
  <c r="O78" i="4" s="1"/>
  <c r="N57" i="4"/>
  <c r="O57" i="4" s="1"/>
  <c r="N180" i="4"/>
  <c r="N101" i="4"/>
  <c r="N227" i="4"/>
  <c r="N291" i="4"/>
  <c r="N355" i="4"/>
  <c r="N419" i="4"/>
  <c r="N483" i="4"/>
  <c r="N547" i="4"/>
  <c r="N675" i="4"/>
  <c r="N803" i="4"/>
  <c r="N867" i="4"/>
  <c r="N253" i="4"/>
  <c r="N381" i="4"/>
  <c r="N445" i="4"/>
  <c r="N509" i="4"/>
  <c r="N573" i="4"/>
  <c r="N701" i="4"/>
  <c r="N829" i="4"/>
  <c r="N223" i="4"/>
  <c r="N351" i="4"/>
  <c r="N415" i="4"/>
  <c r="N543" i="4"/>
  <c r="N607" i="4"/>
  <c r="N671" i="4"/>
  <c r="N735" i="4"/>
  <c r="N799" i="4"/>
  <c r="N863" i="4"/>
  <c r="N241" i="4"/>
  <c r="N305" i="4"/>
  <c r="N369" i="4"/>
  <c r="N433" i="4"/>
  <c r="N497" i="4"/>
  <c r="N561" i="4"/>
  <c r="N625" i="4"/>
  <c r="N753" i="4"/>
  <c r="N817" i="4"/>
  <c r="N881" i="4"/>
  <c r="N955" i="4"/>
  <c r="N901" i="4"/>
  <c r="N927" i="4"/>
  <c r="N991" i="4"/>
  <c r="N937" i="4"/>
  <c r="N1001" i="4"/>
  <c r="N852" i="4"/>
  <c r="N518" i="4"/>
  <c r="N582" i="4"/>
  <c r="N646" i="4"/>
  <c r="N710" i="4"/>
  <c r="N774" i="4"/>
  <c r="N902" i="4"/>
  <c r="N966" i="4"/>
  <c r="N164" i="4"/>
  <c r="N339" i="4"/>
  <c r="N787" i="4"/>
  <c r="N557" i="4"/>
  <c r="N271" i="4"/>
  <c r="N719" i="4"/>
  <c r="N353" i="4"/>
  <c r="N673" i="4"/>
  <c r="N911" i="4"/>
  <c r="N964" i="4"/>
  <c r="N822" i="4"/>
  <c r="N46" i="4"/>
  <c r="N283" i="4"/>
  <c r="N72" i="4"/>
  <c r="N93" i="4"/>
  <c r="N198" i="4"/>
  <c r="O198" i="4" s="1"/>
  <c r="N179" i="4"/>
  <c r="N100" i="4"/>
  <c r="N209" i="4"/>
  <c r="N531" i="4"/>
  <c r="N723" i="4"/>
  <c r="N237" i="4"/>
  <c r="N429" i="4"/>
  <c r="N685" i="4"/>
  <c r="N877" i="4"/>
  <c r="N463" i="4"/>
  <c r="N655" i="4"/>
  <c r="N847" i="4"/>
  <c r="N417" i="4"/>
  <c r="N609" i="4"/>
  <c r="N737" i="4"/>
  <c r="N939" i="4"/>
  <c r="N975" i="4"/>
  <c r="N836" i="4"/>
  <c r="N566" i="4"/>
  <c r="N758" i="4"/>
  <c r="N950" i="4"/>
  <c r="N326" i="4"/>
  <c r="N211" i="4"/>
  <c r="N157" i="4"/>
  <c r="N347" i="4"/>
  <c r="N475" i="4"/>
  <c r="N667" i="4"/>
  <c r="N373" i="4"/>
  <c r="N565" i="4"/>
  <c r="N460" i="4"/>
  <c r="N972" i="4"/>
  <c r="N437" i="4"/>
  <c r="N957" i="4"/>
  <c r="N638" i="4"/>
  <c r="N468" i="4"/>
  <c r="N652" i="4"/>
  <c r="N716" i="4"/>
  <c r="N120" i="4"/>
  <c r="N108" i="4"/>
  <c r="N325" i="4"/>
  <c r="N453" i="4"/>
  <c r="N733" i="4"/>
  <c r="N451" i="4"/>
  <c r="N619" i="4"/>
  <c r="N343" i="4"/>
  <c r="N471" i="4"/>
  <c r="N361" i="4"/>
  <c r="N489" i="4"/>
  <c r="N617" i="4"/>
  <c r="N390" i="4"/>
  <c r="N454" i="4"/>
  <c r="N70" i="4"/>
  <c r="N82" i="4"/>
  <c r="N60" i="4"/>
  <c r="N132" i="4"/>
  <c r="N113" i="4"/>
  <c r="N177" i="4"/>
  <c r="N34" i="4"/>
  <c r="O34" i="4" s="1"/>
  <c r="N106" i="4"/>
  <c r="N66" i="4"/>
  <c r="O66" i="4" s="1"/>
  <c r="N207" i="4"/>
  <c r="N181" i="4"/>
  <c r="N243" i="4"/>
  <c r="N307" i="4"/>
  <c r="N371" i="4"/>
  <c r="N435" i="4"/>
  <c r="N499" i="4"/>
  <c r="N563" i="4"/>
  <c r="N627" i="4"/>
  <c r="N691" i="4"/>
  <c r="N755" i="4"/>
  <c r="N819" i="4"/>
  <c r="N883" i="4"/>
  <c r="N269" i="4"/>
  <c r="N333" i="4"/>
  <c r="N397" i="4"/>
  <c r="N461" i="4"/>
  <c r="N525" i="4"/>
  <c r="N589" i="4"/>
  <c r="N653" i="4"/>
  <c r="N717" i="4"/>
  <c r="N781" i="4"/>
  <c r="N845" i="4"/>
  <c r="N239" i="4"/>
  <c r="N303" i="4"/>
  <c r="N367" i="4"/>
  <c r="N431" i="4"/>
  <c r="N495" i="4"/>
  <c r="N559" i="4"/>
  <c r="N623" i="4"/>
  <c r="N687" i="4"/>
  <c r="N751" i="4"/>
  <c r="N815" i="4"/>
  <c r="N879" i="4"/>
  <c r="N321" i="4"/>
  <c r="N385" i="4"/>
  <c r="N449" i="4"/>
  <c r="N513" i="4"/>
  <c r="N577" i="4"/>
  <c r="N641" i="4"/>
  <c r="N705" i="4"/>
  <c r="N769" i="4"/>
  <c r="N833" i="4"/>
  <c r="N917" i="4"/>
  <c r="N981" i="4"/>
  <c r="N943" i="4"/>
  <c r="N73" i="4"/>
  <c r="N205" i="4"/>
  <c r="N275" i="4"/>
  <c r="N467" i="4"/>
  <c r="N595" i="4"/>
  <c r="N851" i="4"/>
  <c r="N365" i="4"/>
  <c r="N621" i="4"/>
  <c r="N813" i="4"/>
  <c r="N399" i="4"/>
  <c r="N591" i="4"/>
  <c r="N783" i="4"/>
  <c r="N289" i="4"/>
  <c r="N481" i="4"/>
  <c r="N801" i="4"/>
  <c r="N1003" i="4"/>
  <c r="N921" i="4"/>
  <c r="N772" i="4"/>
  <c r="N502" i="4"/>
  <c r="N694" i="4"/>
  <c r="N886" i="4"/>
  <c r="N111" i="4"/>
  <c r="N175" i="4"/>
  <c r="N104" i="4"/>
  <c r="N69" i="4"/>
  <c r="O69" i="4" s="1"/>
  <c r="N123" i="4"/>
  <c r="N36" i="4"/>
  <c r="N219" i="4"/>
  <c r="N411" i="4"/>
  <c r="N603" i="4"/>
  <c r="N731" i="4"/>
  <c r="N830" i="4"/>
  <c r="N306" i="4"/>
  <c r="N268" i="4"/>
  <c r="N332" i="4"/>
  <c r="N396" i="4"/>
  <c r="N524" i="4"/>
  <c r="N588" i="4"/>
  <c r="N660" i="4"/>
  <c r="N724" i="4"/>
  <c r="N908" i="4"/>
  <c r="N212" i="4"/>
  <c r="N757" i="4"/>
  <c r="N323" i="4"/>
  <c r="N491" i="4"/>
  <c r="N599" i="4"/>
  <c r="N727" i="4"/>
  <c r="N855" i="4"/>
  <c r="N745" i="4"/>
  <c r="N873" i="4"/>
  <c r="N947" i="4"/>
  <c r="N398" i="4"/>
  <c r="N462" i="4"/>
  <c r="N88" i="4"/>
  <c r="N507" i="4"/>
  <c r="X13" i="1"/>
  <c r="N6" i="4"/>
  <c r="N7" i="4"/>
  <c r="N14" i="4"/>
  <c r="N18" i="4"/>
  <c r="N10" i="4"/>
  <c r="N11" i="4"/>
  <c r="N24" i="4"/>
  <c r="N28" i="4"/>
  <c r="N32" i="4"/>
  <c r="S8" i="1"/>
  <c r="S9" i="1" s="1"/>
  <c r="S10" i="1" s="1"/>
  <c r="U8" i="1"/>
  <c r="U9" i="1" s="1"/>
  <c r="U10" i="1" s="1"/>
  <c r="Q8" i="1"/>
  <c r="S18" i="1"/>
  <c r="S19" i="1" s="1"/>
  <c r="S20" i="1" s="1"/>
  <c r="U18" i="1"/>
  <c r="U19" i="1" s="1"/>
  <c r="U20" i="1" s="1"/>
  <c r="Q18" i="1"/>
  <c r="Q19" i="1" s="1"/>
  <c r="Q20" i="1" s="1"/>
  <c r="Q13" i="1"/>
  <c r="S13" i="1"/>
  <c r="S14" i="1" s="1"/>
  <c r="S15" i="1" s="1"/>
  <c r="U13" i="1"/>
  <c r="U14" i="1" s="1"/>
  <c r="U15" i="1" s="1"/>
  <c r="Q14" i="1"/>
  <c r="AZ13" i="1"/>
  <c r="AZ14" i="1" s="1"/>
  <c r="AZ15" i="1" s="1"/>
  <c r="AY13" i="1"/>
  <c r="AY14" i="1" s="1"/>
  <c r="AY15" i="1" s="1"/>
  <c r="AJ13" i="1"/>
  <c r="AQ13" i="1"/>
  <c r="AQ14" i="1" s="1"/>
  <c r="AQ15" i="1" s="1"/>
  <c r="AR13" i="1"/>
  <c r="AR14" i="1" s="1"/>
  <c r="AR15" i="1" s="1"/>
  <c r="AS13" i="1"/>
  <c r="AS14" i="1" s="1"/>
  <c r="AS15" i="1" s="1"/>
  <c r="AO18" i="1"/>
  <c r="AO19" i="1" s="1"/>
  <c r="AO20" i="1" s="1"/>
  <c r="AO13" i="1"/>
  <c r="AO14" i="1" s="1"/>
  <c r="AO15" i="1" s="1"/>
  <c r="AO8" i="1"/>
  <c r="AO9" i="1" s="1"/>
  <c r="AO10" i="1" s="1"/>
  <c r="M84" i="4" l="1"/>
  <c r="M85" i="4"/>
  <c r="M83" i="4"/>
  <c r="M82" i="4"/>
  <c r="N39" i="4"/>
  <c r="O39" i="4" s="1"/>
  <c r="N33" i="4"/>
  <c r="O33" i="4" s="1"/>
  <c r="N19" i="4"/>
  <c r="O19" i="4" s="1"/>
  <c r="N165" i="4"/>
  <c r="O165" i="4" s="1"/>
  <c r="N143" i="4"/>
  <c r="O143" i="4" s="1"/>
  <c r="N97" i="4"/>
  <c r="O97" i="4" s="1"/>
  <c r="N67" i="4"/>
  <c r="O67" i="4" s="1"/>
  <c r="N61" i="4"/>
  <c r="O61" i="4" s="1"/>
  <c r="N52" i="4"/>
  <c r="O52" i="4" s="1"/>
  <c r="N29" i="4"/>
  <c r="O29" i="4" s="1"/>
  <c r="N20" i="4"/>
  <c r="O20" i="4" s="1"/>
  <c r="N12" i="4"/>
  <c r="O12" i="4" s="1"/>
  <c r="N15" i="4"/>
  <c r="O15" i="4" s="1"/>
  <c r="N201" i="4"/>
  <c r="O201" i="4" s="1"/>
  <c r="N187" i="4"/>
  <c r="O187" i="4" s="1"/>
  <c r="N169" i="4"/>
  <c r="O169" i="4" s="1"/>
  <c r="N167" i="4"/>
  <c r="O167" i="4" s="1"/>
  <c r="N129" i="4"/>
  <c r="O129" i="4" s="1"/>
  <c r="N127" i="4"/>
  <c r="O127" i="4" s="1"/>
  <c r="N131" i="4"/>
  <c r="O131" i="4" s="1"/>
  <c r="N122" i="4"/>
  <c r="O122" i="4" s="1"/>
  <c r="N48" i="4"/>
  <c r="O48" i="4" s="1"/>
  <c r="N41" i="4"/>
  <c r="O41" i="4" s="1"/>
  <c r="N53" i="4"/>
  <c r="O53" i="4" s="1"/>
  <c r="N25" i="4"/>
  <c r="O25" i="4" s="1"/>
  <c r="N16" i="4"/>
  <c r="O16" i="4" s="1"/>
  <c r="N5" i="4"/>
  <c r="O5" i="4" s="1"/>
  <c r="N9" i="4"/>
  <c r="O9" i="4" s="1"/>
  <c r="N193" i="4"/>
  <c r="O193" i="4" s="1"/>
  <c r="N174" i="4"/>
  <c r="O174" i="4" s="1"/>
  <c r="N154" i="4"/>
  <c r="O154" i="4" s="1"/>
  <c r="N152" i="4"/>
  <c r="O152" i="4" s="1"/>
  <c r="N150" i="4"/>
  <c r="O150" i="4" s="1"/>
  <c r="N136" i="4"/>
  <c r="O136" i="4" s="1"/>
  <c r="N139" i="4"/>
  <c r="O139" i="4" s="1"/>
  <c r="N114" i="4"/>
  <c r="O114" i="4" s="1"/>
  <c r="N102" i="4"/>
  <c r="O102" i="4" s="1"/>
  <c r="N79" i="4"/>
  <c r="O79" i="4" s="1"/>
  <c r="N13" i="4"/>
  <c r="O13" i="4" s="1"/>
  <c r="N145" i="4"/>
  <c r="O145" i="4" s="1"/>
  <c r="N134" i="4"/>
  <c r="O134" i="4" s="1"/>
  <c r="N110" i="4"/>
  <c r="O110" i="4" s="1"/>
  <c r="N45" i="4"/>
  <c r="O45" i="4" s="1"/>
  <c r="N62" i="4"/>
  <c r="O62" i="4" s="1"/>
  <c r="N50" i="4"/>
  <c r="O50" i="4" s="1"/>
  <c r="N30" i="4"/>
  <c r="O30" i="4" s="1"/>
  <c r="N8" i="4"/>
  <c r="O8" i="4" s="1"/>
  <c r="N190" i="4"/>
  <c r="O190" i="4" s="1"/>
  <c r="N182" i="4"/>
  <c r="O182" i="4" s="1"/>
  <c r="N170" i="4"/>
  <c r="O170" i="4" s="1"/>
  <c r="N148" i="4"/>
  <c r="O148" i="4" s="1"/>
  <c r="N146" i="4"/>
  <c r="O146" i="4" s="1"/>
  <c r="N133" i="4"/>
  <c r="O133" i="4" s="1"/>
  <c r="N135" i="4"/>
  <c r="O135" i="4" s="1"/>
  <c r="N43" i="4"/>
  <c r="O43" i="4" s="1"/>
  <c r="N94" i="4"/>
  <c r="O94" i="4" s="1"/>
  <c r="N65" i="4"/>
  <c r="O65" i="4" s="1"/>
  <c r="N189" i="4"/>
  <c r="O189" i="4" s="1"/>
  <c r="N141" i="4"/>
  <c r="O141" i="4" s="1"/>
  <c r="N202" i="4"/>
  <c r="O202" i="4" s="1"/>
  <c r="N199" i="4"/>
  <c r="O199" i="4" s="1"/>
  <c r="N168" i="4"/>
  <c r="O168" i="4" s="1"/>
  <c r="N162" i="4"/>
  <c r="O162" i="4" s="1"/>
  <c r="N128" i="4"/>
  <c r="O128" i="4" s="1"/>
  <c r="N126" i="4"/>
  <c r="O126" i="4" s="1"/>
  <c r="N137" i="4"/>
  <c r="O137" i="4" s="1"/>
  <c r="N117" i="4"/>
  <c r="O117" i="4" s="1"/>
  <c r="N115" i="4"/>
  <c r="O115" i="4" s="1"/>
  <c r="N42" i="4"/>
  <c r="O42" i="4" s="1"/>
  <c r="N197" i="4"/>
  <c r="O197" i="4" s="1"/>
  <c r="N195" i="4"/>
  <c r="O195" i="4" s="1"/>
  <c r="N158" i="4"/>
  <c r="O158" i="4" s="1"/>
  <c r="N144" i="4"/>
  <c r="O144" i="4" s="1"/>
  <c r="N121" i="4"/>
  <c r="O121" i="4" s="1"/>
  <c r="N119" i="4"/>
  <c r="O119" i="4" s="1"/>
  <c r="N98" i="4"/>
  <c r="O98" i="4" s="1"/>
  <c r="N35" i="4"/>
  <c r="O35" i="4" s="1"/>
  <c r="N38" i="4"/>
  <c r="O38" i="4" s="1"/>
  <c r="N22" i="4"/>
  <c r="O22" i="4" s="1"/>
  <c r="N44" i="4"/>
  <c r="O44" i="4" s="1"/>
  <c r="N64" i="4"/>
  <c r="O64" i="4" s="1"/>
  <c r="N63" i="4"/>
  <c r="O63" i="4" s="1"/>
  <c r="N31" i="4"/>
  <c r="O31" i="4" s="1"/>
  <c r="N21" i="4"/>
  <c r="O21" i="4" s="1"/>
  <c r="N206" i="4"/>
  <c r="O206" i="4" s="1"/>
  <c r="N191" i="4"/>
  <c r="O191" i="4" s="1"/>
  <c r="N173" i="4"/>
  <c r="O173" i="4" s="1"/>
  <c r="N171" i="4"/>
  <c r="O171" i="4" s="1"/>
  <c r="N153" i="4"/>
  <c r="O153" i="4" s="1"/>
  <c r="N151" i="4"/>
  <c r="O151" i="4" s="1"/>
  <c r="N130" i="4"/>
  <c r="O130" i="4" s="1"/>
  <c r="N49" i="4"/>
  <c r="O49" i="4" s="1"/>
  <c r="N96" i="4"/>
  <c r="O96" i="4" s="1"/>
  <c r="N107" i="4"/>
  <c r="O107" i="4" s="1"/>
  <c r="N23" i="4"/>
  <c r="O23" i="4" s="1"/>
  <c r="N163" i="4"/>
  <c r="O163" i="4" s="1"/>
  <c r="N3" i="4"/>
  <c r="O3" i="4" s="1"/>
  <c r="N58" i="4"/>
  <c r="O58" i="4" s="1"/>
  <c r="N51" i="4"/>
  <c r="O51" i="4" s="1"/>
  <c r="N26" i="4"/>
  <c r="O26" i="4" s="1"/>
  <c r="N178" i="4"/>
  <c r="O178" i="4" s="1"/>
  <c r="N142" i="4"/>
  <c r="O142" i="4" s="1"/>
  <c r="N87" i="4"/>
  <c r="O87" i="4" s="1"/>
  <c r="N40" i="4"/>
  <c r="O40" i="4" s="1"/>
  <c r="N59" i="4"/>
  <c r="O59" i="4" s="1"/>
  <c r="N27" i="4"/>
  <c r="O27" i="4" s="1"/>
  <c r="N17" i="4"/>
  <c r="O17" i="4" s="1"/>
  <c r="N2" i="4"/>
  <c r="O2" i="4" s="1"/>
  <c r="N192" i="4"/>
  <c r="O192" i="4" s="1"/>
  <c r="N188" i="4"/>
  <c r="O188" i="4" s="1"/>
  <c r="N161" i="4"/>
  <c r="O161" i="4" s="1"/>
  <c r="N159" i="4"/>
  <c r="O159" i="4" s="1"/>
  <c r="N149" i="4"/>
  <c r="O149" i="4" s="1"/>
  <c r="N147" i="4"/>
  <c r="O147" i="4" s="1"/>
  <c r="N138" i="4"/>
  <c r="O138" i="4" s="1"/>
  <c r="N118" i="4"/>
  <c r="O118" i="4" s="1"/>
  <c r="N109" i="4"/>
  <c r="O109" i="4" s="1"/>
  <c r="N95" i="4"/>
  <c r="O95" i="4" s="1"/>
  <c r="O18" i="4"/>
  <c r="O7" i="4"/>
  <c r="O6" i="4"/>
  <c r="O14" i="4"/>
  <c r="Q15" i="1"/>
  <c r="AA19" i="1"/>
  <c r="AA20" i="1" s="1"/>
  <c r="AA18" i="1"/>
  <c r="AD18" i="1"/>
  <c r="AD19" i="1" s="1"/>
  <c r="AA13" i="1"/>
  <c r="AA14" i="1" s="1"/>
  <c r="AA15" i="1" s="1"/>
  <c r="AB13" i="1"/>
  <c r="AB14" i="1" s="1"/>
  <c r="AB15" i="1" s="1"/>
  <c r="AC13" i="1"/>
  <c r="AD13" i="1"/>
  <c r="AA8" i="1"/>
  <c r="AA9" i="1" s="1"/>
  <c r="AA10" i="1" s="1"/>
  <c r="AD8" i="1"/>
  <c r="AD9" i="1" s="1"/>
  <c r="Y13" i="1"/>
  <c r="Y14" i="1" s="1"/>
  <c r="Y15" i="1" s="1"/>
  <c r="W13" i="1"/>
  <c r="W14" i="1" s="1"/>
  <c r="W15" i="1" s="1"/>
  <c r="Z18" i="1" l="1"/>
  <c r="Z19" i="1" s="1"/>
  <c r="Z20" i="1" s="1"/>
  <c r="AE18" i="1"/>
  <c r="AE19" i="1" s="1"/>
  <c r="AE20" i="1" s="1"/>
  <c r="AF18" i="1"/>
  <c r="AF19" i="1" s="1"/>
  <c r="AF20" i="1" s="1"/>
  <c r="AG18" i="1"/>
  <c r="AG19" i="1" s="1"/>
  <c r="AG20" i="1" s="1"/>
  <c r="AH18" i="1"/>
  <c r="AH19" i="1" s="1"/>
  <c r="AH20" i="1" s="1"/>
  <c r="AI18" i="1"/>
  <c r="AI19" i="1" s="1"/>
  <c r="AI20" i="1" s="1"/>
  <c r="AJ18" i="1"/>
  <c r="AJ19" i="1" s="1"/>
  <c r="AJ20" i="1" s="1"/>
  <c r="AK18" i="1"/>
  <c r="AK19" i="1" s="1"/>
  <c r="AK20" i="1" s="1"/>
  <c r="AL18" i="1"/>
  <c r="AL19" i="1" s="1"/>
  <c r="AL20" i="1" s="1"/>
  <c r="AM18" i="1"/>
  <c r="AM19" i="1" s="1"/>
  <c r="AM20" i="1" s="1"/>
  <c r="AN18" i="1"/>
  <c r="AN19" i="1" s="1"/>
  <c r="AN20" i="1" s="1"/>
  <c r="AU18" i="1"/>
  <c r="AU19" i="1" s="1"/>
  <c r="AU20" i="1" s="1"/>
  <c r="AV18" i="1"/>
  <c r="AV19" i="1" s="1"/>
  <c r="AV20" i="1" s="1"/>
  <c r="AW18" i="1"/>
  <c r="AW19" i="1" s="1"/>
  <c r="AW20" i="1" s="1"/>
  <c r="AX18" i="1"/>
  <c r="AX19" i="1" s="1"/>
  <c r="AX20" i="1" s="1"/>
  <c r="X18" i="1"/>
  <c r="X19" i="1" s="1"/>
  <c r="X20" i="1" s="1"/>
  <c r="AE13" i="1"/>
  <c r="AE14" i="1" s="1"/>
  <c r="AE15" i="1" s="1"/>
  <c r="AF13" i="1"/>
  <c r="AF14" i="1" s="1"/>
  <c r="AF15" i="1" s="1"/>
  <c r="AG13" i="1"/>
  <c r="AG14" i="1" s="1"/>
  <c r="AG15" i="1" s="1"/>
  <c r="AH13" i="1"/>
  <c r="AH14" i="1" s="1"/>
  <c r="AH15" i="1" s="1"/>
  <c r="AI13" i="1"/>
  <c r="AI14" i="1" s="1"/>
  <c r="AI15" i="1" s="1"/>
  <c r="AJ14" i="1"/>
  <c r="AJ15" i="1" s="1"/>
  <c r="AK13" i="1"/>
  <c r="AK14" i="1" s="1"/>
  <c r="AK15" i="1" s="1"/>
  <c r="AM13" i="1"/>
  <c r="AM14" i="1" s="1"/>
  <c r="AM15" i="1" s="1"/>
  <c r="AN13" i="1"/>
  <c r="AN14" i="1" s="1"/>
  <c r="AN15" i="1" s="1"/>
  <c r="AP13" i="1"/>
  <c r="AP14" i="1" s="1"/>
  <c r="AP15" i="1" s="1"/>
  <c r="AV13" i="1"/>
  <c r="AV14" i="1" s="1"/>
  <c r="AV15" i="1" s="1"/>
  <c r="X14" i="1"/>
  <c r="X15" i="1" s="1"/>
  <c r="X8" i="1"/>
  <c r="AE23" i="1"/>
  <c r="AE24" i="1" s="1"/>
  <c r="AE25" i="1" s="1"/>
  <c r="AH23" i="1"/>
  <c r="AH24" i="1" s="1"/>
  <c r="AH25" i="1" s="1"/>
  <c r="AI23" i="1"/>
  <c r="AI24" i="1" s="1"/>
  <c r="AI25" i="1" s="1"/>
  <c r="AJ23" i="1"/>
  <c r="AJ24" i="1" s="1"/>
  <c r="AJ25" i="1" s="1"/>
  <c r="AK23" i="1"/>
  <c r="AK24" i="1" s="1"/>
  <c r="AK25" i="1" s="1"/>
  <c r="AL23" i="1"/>
  <c r="AL24" i="1" s="1"/>
  <c r="AL25" i="1" s="1"/>
  <c r="AU23" i="1"/>
  <c r="AU24" i="1" s="1"/>
  <c r="AU25" i="1" s="1"/>
  <c r="AV23" i="1"/>
  <c r="AV24" i="1" s="1"/>
  <c r="AV25" i="1" s="1"/>
  <c r="X23" i="1"/>
  <c r="X24" i="1" s="1"/>
  <c r="X25" i="1" s="1"/>
  <c r="E23" i="1"/>
  <c r="E24" i="1" s="1"/>
  <c r="E25" i="1" s="1"/>
  <c r="F23" i="1"/>
  <c r="F24" i="1" s="1"/>
  <c r="F25" i="1" s="1"/>
  <c r="J23" i="1"/>
  <c r="J24" i="1" s="1"/>
  <c r="J25" i="1" s="1"/>
  <c r="K23" i="1"/>
  <c r="K24" i="1" s="1"/>
  <c r="K25" i="1" s="1"/>
  <c r="P23" i="1"/>
  <c r="P24" i="1" s="1"/>
  <c r="AD10" i="1"/>
  <c r="AD20" i="1"/>
  <c r="C18" i="1"/>
  <c r="C19" i="1" s="1"/>
  <c r="C20" i="1" s="1"/>
  <c r="D18" i="1"/>
  <c r="D19" i="1" s="1"/>
  <c r="D20" i="1" s="1"/>
  <c r="E18" i="1"/>
  <c r="E19" i="1" s="1"/>
  <c r="E20" i="1" s="1"/>
  <c r="F18" i="1"/>
  <c r="F19" i="1" s="1"/>
  <c r="F20" i="1" s="1"/>
  <c r="G18" i="1"/>
  <c r="G19" i="1" s="1"/>
  <c r="G20" i="1" s="1"/>
  <c r="H18" i="1"/>
  <c r="H19" i="1" s="1"/>
  <c r="H20" i="1" s="1"/>
  <c r="I18" i="1"/>
  <c r="I19" i="1" s="1"/>
  <c r="I20" i="1" s="1"/>
  <c r="J18" i="1"/>
  <c r="J19" i="1" s="1"/>
  <c r="J20" i="1" s="1"/>
  <c r="K18" i="1"/>
  <c r="K19" i="1" s="1"/>
  <c r="K20" i="1" s="1"/>
  <c r="L18" i="1"/>
  <c r="L19" i="1" s="1"/>
  <c r="L20" i="1" s="1"/>
  <c r="M18" i="1"/>
  <c r="M19" i="1" s="1"/>
  <c r="M20" i="1" s="1"/>
  <c r="N18" i="1"/>
  <c r="N19" i="1" s="1"/>
  <c r="N20" i="1" s="1"/>
  <c r="O18" i="1"/>
  <c r="O19" i="1" s="1"/>
  <c r="O20" i="1" s="1"/>
  <c r="P18" i="1"/>
  <c r="P19" i="1" s="1"/>
  <c r="P20" i="1" s="1"/>
  <c r="B18" i="1"/>
  <c r="B19" i="1" s="1"/>
  <c r="B20" i="1" s="1"/>
  <c r="AC14" i="1"/>
  <c r="AC15" i="1" s="1"/>
  <c r="AD14" i="1"/>
  <c r="AD15" i="1" s="1"/>
  <c r="C13" i="1"/>
  <c r="C14" i="1" s="1"/>
  <c r="C15" i="1" s="1"/>
  <c r="D13" i="1"/>
  <c r="D14" i="1" s="1"/>
  <c r="D15" i="1" s="1"/>
  <c r="E13" i="1"/>
  <c r="E14" i="1" s="1"/>
  <c r="E15" i="1" s="1"/>
  <c r="F13" i="1"/>
  <c r="F14" i="1" s="1"/>
  <c r="F15" i="1" s="1"/>
  <c r="G13" i="1"/>
  <c r="G14" i="1" s="1"/>
  <c r="G15" i="1" s="1"/>
  <c r="H13" i="1"/>
  <c r="H14" i="1" s="1"/>
  <c r="H15" i="1" s="1"/>
  <c r="I13" i="1"/>
  <c r="I14" i="1" s="1"/>
  <c r="I15" i="1" s="1"/>
  <c r="J13" i="1"/>
  <c r="J14" i="1" s="1"/>
  <c r="J15" i="1" s="1"/>
  <c r="K13" i="1"/>
  <c r="K14" i="1" s="1"/>
  <c r="K15" i="1" s="1"/>
  <c r="L13" i="1"/>
  <c r="L14" i="1" s="1"/>
  <c r="L15" i="1" s="1"/>
  <c r="M13" i="1"/>
  <c r="M14" i="1" s="1"/>
  <c r="M15" i="1" s="1"/>
  <c r="N13" i="1"/>
  <c r="N14" i="1" s="1"/>
  <c r="N15" i="1" s="1"/>
  <c r="O13" i="1"/>
  <c r="O14" i="1" s="1"/>
  <c r="O15" i="1" s="1"/>
  <c r="P13" i="1"/>
  <c r="P14" i="1" s="1"/>
  <c r="P15" i="1" s="1"/>
  <c r="B13" i="1"/>
  <c r="B14" i="1" s="1"/>
  <c r="B15" i="1" s="1"/>
  <c r="P25" i="1" l="1"/>
  <c r="AN8" i="1"/>
  <c r="AN9" i="1" s="1"/>
  <c r="AN10" i="1" s="1"/>
  <c r="X9" i="1"/>
  <c r="X10" i="1" s="1"/>
  <c r="Z9" i="1"/>
  <c r="Z10" i="1" s="1"/>
  <c r="AE8" i="1"/>
  <c r="AE9" i="1" s="1"/>
  <c r="AE10" i="1" s="1"/>
  <c r="AF8" i="1"/>
  <c r="AF9" i="1" s="1"/>
  <c r="AF10" i="1" s="1"/>
  <c r="AG8" i="1"/>
  <c r="AG9" i="1" s="1"/>
  <c r="AG10" i="1" s="1"/>
  <c r="AH8" i="1"/>
  <c r="AH9" i="1" s="1"/>
  <c r="AH10" i="1" s="1"/>
  <c r="AI8" i="1"/>
  <c r="AI9" i="1" s="1"/>
  <c r="AI10" i="1" s="1"/>
  <c r="AJ8" i="1"/>
  <c r="AJ9" i="1" s="1"/>
  <c r="AJ10" i="1" s="1"/>
  <c r="AK8" i="1"/>
  <c r="AK9" i="1" s="1"/>
  <c r="AK10" i="1" s="1"/>
  <c r="AL8" i="1"/>
  <c r="AL9" i="1" s="1"/>
  <c r="AL10" i="1" s="1"/>
  <c r="AM8" i="1"/>
  <c r="AM9" i="1" s="1"/>
  <c r="AM10" i="1" s="1"/>
  <c r="AU8" i="1"/>
  <c r="AU9" i="1" s="1"/>
  <c r="AU10" i="1" s="1"/>
  <c r="AV8" i="1"/>
  <c r="AV9" i="1" s="1"/>
  <c r="AV10" i="1" s="1"/>
  <c r="AW8" i="1"/>
  <c r="AW9" i="1" s="1"/>
  <c r="AW10" i="1" s="1"/>
  <c r="AX8" i="1"/>
  <c r="AX9" i="1" s="1"/>
  <c r="AX10" i="1" s="1"/>
  <c r="C8" i="1"/>
  <c r="C9" i="1" s="1"/>
  <c r="C10" i="1" s="1"/>
  <c r="D8" i="1"/>
  <c r="D9" i="1" s="1"/>
  <c r="D10" i="1" s="1"/>
  <c r="E8" i="1"/>
  <c r="E9" i="1" s="1"/>
  <c r="E10" i="1" s="1"/>
  <c r="F8" i="1"/>
  <c r="F9" i="1" s="1"/>
  <c r="F10" i="1" s="1"/>
  <c r="G8" i="1"/>
  <c r="G9" i="1" s="1"/>
  <c r="G10" i="1" s="1"/>
  <c r="H8" i="1"/>
  <c r="H9" i="1" s="1"/>
  <c r="H10" i="1" s="1"/>
  <c r="I8" i="1"/>
  <c r="I9" i="1" s="1"/>
  <c r="I10" i="1" s="1"/>
  <c r="J8" i="1"/>
  <c r="J9" i="1" s="1"/>
  <c r="J10" i="1" s="1"/>
  <c r="K8" i="1"/>
  <c r="K9" i="1" s="1"/>
  <c r="K10" i="1" s="1"/>
  <c r="L8" i="1"/>
  <c r="L9" i="1" s="1"/>
  <c r="L10" i="1" s="1"/>
  <c r="M8" i="1"/>
  <c r="M9" i="1" s="1"/>
  <c r="M10" i="1" s="1"/>
  <c r="N8" i="1"/>
  <c r="N9" i="1" s="1"/>
  <c r="N10" i="1" s="1"/>
  <c r="O8" i="1"/>
  <c r="O9" i="1" s="1"/>
  <c r="O10" i="1" s="1"/>
  <c r="P8" i="1"/>
  <c r="P9" i="1" s="1"/>
  <c r="P10" i="1" s="1"/>
  <c r="B8" i="1"/>
  <c r="B9" i="1" s="1"/>
  <c r="B10" i="1" s="1"/>
  <c r="Q9" i="1"/>
  <c r="Q10" i="1" s="1"/>
</calcChain>
</file>

<file path=xl/sharedStrings.xml><?xml version="1.0" encoding="utf-8"?>
<sst xmlns="http://schemas.openxmlformats.org/spreadsheetml/2006/main" count="658" uniqueCount="120">
  <si>
    <t>T</t>
  </si>
  <si>
    <t>T(EPI)</t>
  </si>
  <si>
    <t>T(non exp)</t>
  </si>
  <si>
    <t>C(CEP)</t>
  </si>
  <si>
    <t>FPA</t>
  </si>
  <si>
    <t>En %</t>
  </si>
  <si>
    <t>Concentration corrigée</t>
  </si>
  <si>
    <t>Concentration/VLEP</t>
  </si>
  <si>
    <t>GEH1a</t>
  </si>
  <si>
    <t>GEH1b</t>
  </si>
  <si>
    <t>GEH2</t>
  </si>
  <si>
    <t>Groupe</t>
  </si>
  <si>
    <t>GEH3</t>
  </si>
  <si>
    <t>GEH4</t>
  </si>
  <si>
    <t>GEH5</t>
  </si>
  <si>
    <t>GEH6</t>
  </si>
  <si>
    <t>GEH7</t>
  </si>
  <si>
    <t>GEH8</t>
  </si>
  <si>
    <t>GEH9</t>
  </si>
  <si>
    <t>GEH12</t>
  </si>
  <si>
    <t>GEH13</t>
  </si>
  <si>
    <t>GEH11</t>
  </si>
  <si>
    <t>GEH10</t>
  </si>
  <si>
    <t>Valeur Poussière (Inhalable)</t>
  </si>
  <si>
    <t>Valeur Poussière (Alvéolaire)</t>
  </si>
  <si>
    <t>GEH14</t>
  </si>
  <si>
    <t>Polluants</t>
  </si>
  <si>
    <t>Benzène</t>
  </si>
  <si>
    <t>Benzo(a)pyrène</t>
  </si>
  <si>
    <t>Acénaphtène</t>
  </si>
  <si>
    <t>Anthracène</t>
  </si>
  <si>
    <t>Benzo(a)anthracène</t>
  </si>
  <si>
    <t>Benzo(b)fluoranthène</t>
  </si>
  <si>
    <t>Benzo(j)fluoranthène</t>
  </si>
  <si>
    <t>Benzo(k)fluoranthène</t>
  </si>
  <si>
    <t>Benzo(g,h,i)pérylène</t>
  </si>
  <si>
    <t>Chrysène</t>
  </si>
  <si>
    <t>Dibenzo(a,h)anthracene</t>
  </si>
  <si>
    <t>Fluoranthène</t>
  </si>
  <si>
    <t>Fluorène</t>
  </si>
  <si>
    <t>indéno(1,2,3-c,d)pyrène</t>
  </si>
  <si>
    <t>Naphtalène</t>
  </si>
  <si>
    <t>Phénantrène</t>
  </si>
  <si>
    <t>Pyrène</t>
  </si>
  <si>
    <t>Silice cristalline (cristobalite)</t>
  </si>
  <si>
    <t>Silice cristalline (quartz)</t>
  </si>
  <si>
    <t>Ammoniac (NH3)</t>
  </si>
  <si>
    <t>Hydrogène sulfuré (H2S)</t>
  </si>
  <si>
    <t>Année</t>
  </si>
  <si>
    <t>VLEP</t>
  </si>
  <si>
    <t>Toluène</t>
  </si>
  <si>
    <t>Ethylbenzène</t>
  </si>
  <si>
    <t>Xylène</t>
  </si>
  <si>
    <t>Nom, Prénom</t>
  </si>
  <si>
    <t>COPIN Sylvain</t>
  </si>
  <si>
    <t>GUERREIRO David</t>
  </si>
  <si>
    <t>LUCYK Freddy</t>
  </si>
  <si>
    <t>BERNARD Sebastien</t>
  </si>
  <si>
    <t>VANNOYE Mickael</t>
  </si>
  <si>
    <t>NOM Prènom</t>
  </si>
  <si>
    <t>STUBBE Benoit</t>
  </si>
  <si>
    <t>SCHRAMM Jeremy</t>
  </si>
  <si>
    <t>GHAZI MOUNIR</t>
  </si>
  <si>
    <t>TASSART Christophe</t>
  </si>
  <si>
    <t>DELANNOY Guillaume</t>
  </si>
  <si>
    <t>LEGRAND Sebastien</t>
  </si>
  <si>
    <t>DURONT Nicolas 1</t>
  </si>
  <si>
    <t>DURONT Nicolas 2</t>
  </si>
  <si>
    <t>SANTERRE</t>
  </si>
  <si>
    <t>GUISELIN Rudy</t>
  </si>
  <si>
    <t>GROUPE</t>
  </si>
  <si>
    <t>VERDIERE Sylvain 1</t>
  </si>
  <si>
    <t>VERDIERE Sylvain 2</t>
  </si>
  <si>
    <t>METEYER Anthony 1</t>
  </si>
  <si>
    <t>METEYER Anthony 2</t>
  </si>
  <si>
    <t>BALLENGHIEN Romain 1</t>
  </si>
  <si>
    <t>BALLENGHIEN Romain 2</t>
  </si>
  <si>
    <t>SEYNAVE Alexandre</t>
  </si>
  <si>
    <t>GAMBER Joel</t>
  </si>
  <si>
    <t>CAPON Matthieu</t>
  </si>
  <si>
    <t>MAGNIEZ Eric</t>
  </si>
  <si>
    <t>HERMANT Hubert</t>
  </si>
  <si>
    <t>BERTELOOT Mathieu</t>
  </si>
  <si>
    <t>BAJEMOND Manuel</t>
  </si>
  <si>
    <t>RIGAUX Maxime</t>
  </si>
  <si>
    <t>FAILLY Laurent</t>
  </si>
  <si>
    <t>ELLEBOODE Philippe</t>
  </si>
  <si>
    <t>RINGOT Samuel</t>
  </si>
  <si>
    <t>DESMET Anthony</t>
  </si>
  <si>
    <t>MOYAUX Frederic</t>
  </si>
  <si>
    <t>GRAVE Florian</t>
  </si>
  <si>
    <t>GRAZIANO Michel</t>
  </si>
  <si>
    <t>HEMBERT Clement</t>
  </si>
  <si>
    <t>DEROI Quentin 1</t>
  </si>
  <si>
    <t>DEROI Quentin 2</t>
  </si>
  <si>
    <t>PLART Romain</t>
  </si>
  <si>
    <t>KICHENIN Jessy</t>
  </si>
  <si>
    <t>HAVIEZ Samuel</t>
  </si>
  <si>
    <t>VANHERSEL Chirstophe 1</t>
  </si>
  <si>
    <t>VANHERSEL Chirstophe 2</t>
  </si>
  <si>
    <t>WATTEZ Thomas</t>
  </si>
  <si>
    <t>ALLOY Patrick</t>
  </si>
  <si>
    <t>DEVRIENDT Kevin</t>
  </si>
  <si>
    <t>MINNE Margot</t>
  </si>
  <si>
    <t>BINET Brandon 1</t>
  </si>
  <si>
    <t>BINET Brandon 2</t>
  </si>
  <si>
    <t>BINET Brandon 3</t>
  </si>
  <si>
    <t>NOEL Dany 1</t>
  </si>
  <si>
    <t>NOEL Dany 2</t>
  </si>
  <si>
    <t>METEYER Anthony</t>
  </si>
  <si>
    <t>CEP</t>
  </si>
  <si>
    <t>TEPI</t>
  </si>
  <si>
    <t>TNONEXP</t>
  </si>
  <si>
    <t>CEP Corrigé</t>
  </si>
  <si>
    <t>BALLENGHIEN Romain</t>
  </si>
  <si>
    <t>VERDIERE Sylvain</t>
  </si>
  <si>
    <t>Colonne1</t>
  </si>
  <si>
    <t>Colonne2</t>
  </si>
  <si>
    <t>/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</si>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</sst>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00"/>
    <numFmt numFmtId="165" formatCode="0.0000"/>
    <numFmt numFmtId="166" formatCode="0.000"/>
    <numFmt numFmtId="167" formatCode="0.0%"/>
    <numFmt numFmtId="174" formatCode="0.00000000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trike/>
      <sz val="12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>
      <left/>
      <right/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thin">
        <color auto="1"/>
      </top>
      <bottom/>
      <diagonal style="thin">
        <color auto="1"/>
      </diagonal>
    </border>
    <border diagonalUp="1"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auto="1"/>
      </bottom>
      <diagonal/>
    </border>
    <border diagonalUp="1"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 style="thin">
        <color indexed="64"/>
      </diagonal>
    </border>
    <border diagonalUp="1"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 style="thin">
        <color indexed="64"/>
      </diagonal>
    </border>
    <border diagonalUp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/>
      <right style="medium">
        <color indexed="64"/>
      </right>
      <top style="thin">
        <color auto="1"/>
      </top>
      <bottom style="thin">
        <color auto="1"/>
      </bottom>
      <diagonal style="thin">
        <color auto="1"/>
      </diagonal>
    </border>
    <border diagonalUp="1">
      <left/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/>
      <right style="medium">
        <color indexed="64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/>
      <right/>
      <top style="thin">
        <color auto="1"/>
      </top>
      <bottom style="medium">
        <color indexed="64"/>
      </bottom>
      <diagonal style="thin">
        <color auto="1"/>
      </diagonal>
    </border>
    <border>
      <left style="medium">
        <color indexed="64"/>
      </left>
      <right/>
      <top/>
      <bottom style="thin">
        <color auto="1"/>
      </bottom>
      <diagonal/>
    </border>
    <border diagonalUp="1"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3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0" fontId="1" fillId="0" borderId="0" xfId="0" applyNumberFormat="1" applyFont="1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0" fontId="1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1" fillId="4" borderId="5" xfId="0" applyFont="1" applyFill="1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0" fontId="1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4" borderId="12" xfId="0" applyFill="1" applyBorder="1" applyAlignment="1">
      <alignment vertical="center"/>
    </xf>
    <xf numFmtId="0" fontId="0" fillId="4" borderId="13" xfId="0" applyFill="1" applyBorder="1" applyAlignment="1">
      <alignment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10" fontId="1" fillId="0" borderId="10" xfId="0" applyNumberFormat="1" applyFont="1" applyBorder="1" applyAlignment="1">
      <alignment horizontal="center" vertical="center"/>
    </xf>
    <xf numFmtId="10" fontId="1" fillId="0" borderId="11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0" fontId="0" fillId="0" borderId="10" xfId="0" applyNumberFormat="1" applyBorder="1" applyAlignment="1">
      <alignment horizontal="center" vertical="center"/>
    </xf>
    <xf numFmtId="10" fontId="0" fillId="0" borderId="11" xfId="0" applyNumberFormat="1" applyBorder="1" applyAlignment="1">
      <alignment horizontal="center" vertical="center"/>
    </xf>
    <xf numFmtId="0" fontId="1" fillId="4" borderId="12" xfId="0" applyFont="1" applyFill="1" applyBorder="1" applyAlignment="1">
      <alignment vertical="center"/>
    </xf>
    <xf numFmtId="0" fontId="1" fillId="4" borderId="13" xfId="0" applyFont="1" applyFill="1" applyBorder="1" applyAlignment="1">
      <alignment vertical="center"/>
    </xf>
    <xf numFmtId="164" fontId="0" fillId="0" borderId="10" xfId="0" applyNumberFormat="1" applyFill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  <xf numFmtId="10" fontId="0" fillId="0" borderId="14" xfId="0" applyNumberFormat="1" applyBorder="1" applyAlignment="1">
      <alignment horizontal="center" vertical="center"/>
    </xf>
    <xf numFmtId="10" fontId="0" fillId="0" borderId="15" xfId="0" applyNumberFormat="1" applyBorder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0" fontId="0" fillId="0" borderId="18" xfId="0" applyNumberForma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0" fontId="1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0" fontId="0" fillId="0" borderId="19" xfId="0" applyNumberFormat="1" applyBorder="1" applyAlignment="1">
      <alignment horizontal="center" vertical="center"/>
    </xf>
    <xf numFmtId="164" fontId="0" fillId="0" borderId="19" xfId="0" applyNumberForma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  <xf numFmtId="10" fontId="0" fillId="0" borderId="22" xfId="0" applyNumberFormat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4" borderId="24" xfId="0" applyFill="1" applyBorder="1" applyAlignment="1">
      <alignment vertical="center"/>
    </xf>
    <xf numFmtId="164" fontId="1" fillId="0" borderId="24" xfId="0" applyNumberFormat="1" applyFont="1" applyBorder="1" applyAlignment="1">
      <alignment horizontal="center" vertical="center"/>
    </xf>
    <xf numFmtId="165" fontId="1" fillId="0" borderId="24" xfId="0" applyNumberFormat="1" applyFont="1" applyBorder="1" applyAlignment="1">
      <alignment horizontal="center" vertical="center"/>
    </xf>
    <xf numFmtId="10" fontId="1" fillId="0" borderId="24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5" fontId="0" fillId="0" borderId="24" xfId="0" applyNumberFormat="1" applyBorder="1" applyAlignment="1">
      <alignment horizontal="center" vertical="center"/>
    </xf>
    <xf numFmtId="10" fontId="0" fillId="0" borderId="24" xfId="0" applyNumberFormat="1" applyBorder="1" applyAlignment="1">
      <alignment horizontal="center" vertical="center"/>
    </xf>
    <xf numFmtId="0" fontId="1" fillId="4" borderId="24" xfId="0" applyFont="1" applyFill="1" applyBorder="1" applyAlignment="1">
      <alignment vertical="center"/>
    </xf>
    <xf numFmtId="164" fontId="0" fillId="0" borderId="24" xfId="0" applyNumberFormat="1" applyFill="1" applyBorder="1" applyAlignment="1">
      <alignment horizontal="center" vertical="center"/>
    </xf>
    <xf numFmtId="10" fontId="0" fillId="0" borderId="25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10" fontId="0" fillId="0" borderId="27" xfId="0" applyNumberForma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164" fontId="2" fillId="2" borderId="24" xfId="0" applyNumberFormat="1" applyFont="1" applyFill="1" applyBorder="1" applyAlignment="1">
      <alignment horizontal="center" vertical="center"/>
    </xf>
    <xf numFmtId="165" fontId="2" fillId="2" borderId="24" xfId="0" applyNumberFormat="1" applyFont="1" applyFill="1" applyBorder="1" applyAlignment="1">
      <alignment horizontal="center" vertical="center"/>
    </xf>
    <xf numFmtId="2" fontId="2" fillId="2" borderId="24" xfId="0" applyNumberFormat="1" applyFont="1" applyFill="1" applyBorder="1" applyAlignment="1">
      <alignment horizontal="center" vertical="center"/>
    </xf>
    <xf numFmtId="10" fontId="2" fillId="2" borderId="24" xfId="0" applyNumberFormat="1" applyFont="1" applyFill="1" applyBorder="1" applyAlignment="1">
      <alignment horizontal="center" vertical="center"/>
    </xf>
    <xf numFmtId="10" fontId="2" fillId="2" borderId="25" xfId="0" applyNumberFormat="1" applyFont="1" applyFill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0" fontId="0" fillId="0" borderId="12" xfId="0" applyNumberFormat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0" fillId="4" borderId="10" xfId="0" applyFill="1" applyBorder="1" applyAlignment="1">
      <alignment vertical="center"/>
    </xf>
    <xf numFmtId="0" fontId="0" fillId="4" borderId="11" xfId="0" applyFill="1" applyBorder="1" applyAlignment="1">
      <alignment vertical="center"/>
    </xf>
    <xf numFmtId="0" fontId="1" fillId="4" borderId="10" xfId="0" applyFont="1" applyFill="1" applyBorder="1" applyAlignment="1">
      <alignment vertical="center"/>
    </xf>
    <xf numFmtId="0" fontId="1" fillId="4" borderId="11" xfId="0" applyFont="1" applyFill="1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64" fontId="0" fillId="0" borderId="30" xfId="0" applyNumberFormat="1" applyFill="1" applyBorder="1" applyAlignment="1">
      <alignment horizontal="center" vertical="center"/>
    </xf>
    <xf numFmtId="165" fontId="0" fillId="0" borderId="30" xfId="0" applyNumberFormat="1" applyBorder="1" applyAlignment="1">
      <alignment horizontal="center" vertical="center"/>
    </xf>
    <xf numFmtId="10" fontId="0" fillId="0" borderId="30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64" fontId="0" fillId="0" borderId="33" xfId="0" applyNumberFormat="1" applyFill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0" fontId="0" fillId="0" borderId="33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64" fontId="0" fillId="0" borderId="34" xfId="0" applyNumberFormat="1" applyFill="1" applyBorder="1" applyAlignment="1">
      <alignment horizontal="center" vertical="center"/>
    </xf>
    <xf numFmtId="165" fontId="0" fillId="0" borderId="34" xfId="0" applyNumberFormat="1" applyBorder="1" applyAlignment="1">
      <alignment horizontal="center" vertical="center"/>
    </xf>
    <xf numFmtId="10" fontId="0" fillId="0" borderId="32" xfId="0" applyNumberFormat="1" applyBorder="1" applyAlignment="1">
      <alignment horizontal="center" vertical="center"/>
    </xf>
    <xf numFmtId="10" fontId="0" fillId="0" borderId="35" xfId="0" applyNumberFormat="1" applyBorder="1" applyAlignment="1">
      <alignment horizontal="center" vertical="center"/>
    </xf>
    <xf numFmtId="10" fontId="0" fillId="0" borderId="36" xfId="0" applyNumberFormat="1" applyBorder="1" applyAlignment="1">
      <alignment horizontal="center" vertical="center"/>
    </xf>
    <xf numFmtId="10" fontId="0" fillId="0" borderId="37" xfId="0" applyNumberFormat="1" applyBorder="1" applyAlignment="1">
      <alignment horizontal="center" vertical="center"/>
    </xf>
    <xf numFmtId="165" fontId="1" fillId="0" borderId="10" xfId="0" applyNumberFormat="1" applyFont="1" applyFill="1" applyBorder="1" applyAlignment="1">
      <alignment horizontal="center" vertical="center"/>
    </xf>
    <xf numFmtId="165" fontId="1" fillId="0" borderId="13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4" borderId="38" xfId="0" applyFont="1" applyFill="1" applyBorder="1" applyAlignment="1">
      <alignment vertical="center"/>
    </xf>
    <xf numFmtId="0" fontId="5" fillId="0" borderId="34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167" fontId="0" fillId="0" borderId="0" xfId="1" applyNumberFormat="1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166" fontId="0" fillId="0" borderId="30" xfId="0" applyNumberFormat="1" applyBorder="1" applyAlignment="1">
      <alignment vertical="center"/>
    </xf>
    <xf numFmtId="166" fontId="0" fillId="0" borderId="6" xfId="0" applyNumberFormat="1" applyBorder="1" applyAlignment="1">
      <alignment vertical="center"/>
    </xf>
    <xf numFmtId="164" fontId="0" fillId="0" borderId="6" xfId="0" applyNumberFormat="1" applyFill="1" applyBorder="1" applyAlignment="1">
      <alignment vertical="center"/>
    </xf>
    <xf numFmtId="164" fontId="0" fillId="0" borderId="30" xfId="0" applyNumberFormat="1" applyFill="1" applyBorder="1" applyAlignment="1">
      <alignment vertical="center"/>
    </xf>
    <xf numFmtId="164" fontId="0" fillId="0" borderId="31" xfId="0" applyNumberFormat="1" applyFill="1" applyBorder="1" applyAlignment="1">
      <alignment vertical="center"/>
    </xf>
    <xf numFmtId="166" fontId="0" fillId="0" borderId="31" xfId="0" applyNumberFormat="1" applyBorder="1" applyAlignment="1">
      <alignment vertical="center"/>
    </xf>
    <xf numFmtId="10" fontId="0" fillId="0" borderId="32" xfId="0" applyNumberFormat="1" applyBorder="1" applyAlignment="1">
      <alignment vertical="center"/>
    </xf>
    <xf numFmtId="10" fontId="0" fillId="0" borderId="40" xfId="0" applyNumberFormat="1" applyBorder="1" applyAlignment="1">
      <alignment vertical="center"/>
    </xf>
    <xf numFmtId="10" fontId="0" fillId="0" borderId="39" xfId="0" applyNumberForma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shrinkToFit="1"/>
    </xf>
    <xf numFmtId="164" fontId="1" fillId="0" borderId="0" xfId="0" applyNumberFormat="1" applyFont="1" applyFill="1" applyBorder="1" applyAlignment="1">
      <alignment horizontal="center" vertical="center" shrinkToFit="1"/>
    </xf>
    <xf numFmtId="165" fontId="1" fillId="0" borderId="0" xfId="0" applyNumberFormat="1" applyFont="1" applyFill="1" applyBorder="1" applyAlignment="1">
      <alignment horizontal="center" vertical="center" shrinkToFit="1"/>
    </xf>
    <xf numFmtId="10" fontId="1" fillId="0" borderId="0" xfId="0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 applyProtection="1">
      <alignment horizontal="center" vertical="center" shrinkToFit="1"/>
      <protection hidden="1"/>
    </xf>
    <xf numFmtId="0" fontId="1" fillId="0" borderId="0" xfId="0" applyFont="1" applyAlignment="1">
      <alignment horizontal="center" vertical="center" shrinkToFit="1"/>
    </xf>
    <xf numFmtId="165" fontId="1" fillId="0" borderId="0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/>
    </xf>
    <xf numFmtId="10" fontId="1" fillId="0" borderId="0" xfId="0" applyNumberFormat="1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 applyProtection="1">
      <alignment horizontal="center" vertical="center" shrinkToFit="1"/>
      <protection hidden="1"/>
    </xf>
    <xf numFmtId="10" fontId="1" fillId="0" borderId="0" xfId="0" applyNumberFormat="1" applyFont="1" applyAlignment="1">
      <alignment horizontal="center" vertical="center" shrinkToFit="1"/>
    </xf>
    <xf numFmtId="0" fontId="1" fillId="0" borderId="41" xfId="0" applyFont="1" applyBorder="1" applyAlignment="1">
      <alignment horizontal="center" vertical="center" shrinkToFit="1"/>
    </xf>
    <xf numFmtId="0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Fill="1" applyBorder="1" applyAlignment="1">
      <alignment vertical="center"/>
    </xf>
    <xf numFmtId="10" fontId="1" fillId="0" borderId="0" xfId="0" applyNumberFormat="1" applyFont="1" applyFill="1" applyBorder="1" applyAlignment="1">
      <alignment vertical="center"/>
    </xf>
    <xf numFmtId="167" fontId="0" fillId="0" borderId="0" xfId="1" applyNumberFormat="1" applyFont="1" applyAlignment="1">
      <alignment vertical="center"/>
    </xf>
    <xf numFmtId="164" fontId="1" fillId="0" borderId="41" xfId="0" applyNumberFormat="1" applyFont="1" applyBorder="1" applyAlignment="1">
      <alignment horizontal="center" vertical="center" shrinkToFit="1"/>
    </xf>
    <xf numFmtId="166" fontId="1" fillId="0" borderId="0" xfId="0" applyNumberFormat="1" applyFont="1" applyAlignment="1">
      <alignment horizontal="center" vertical="center" shrinkToFit="1"/>
    </xf>
    <xf numFmtId="2" fontId="1" fillId="0" borderId="0" xfId="0" applyNumberFormat="1" applyFont="1" applyFill="1" applyBorder="1" applyAlignment="1">
      <alignment horizontal="center" vertical="center" shrinkToFit="1"/>
    </xf>
    <xf numFmtId="164" fontId="0" fillId="0" borderId="1" xfId="0" applyNumberForma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0" fontId="0" fillId="0" borderId="11" xfId="0" applyNumberFormat="1" applyBorder="1" applyAlignment="1">
      <alignment horizontal="center" vertical="center"/>
    </xf>
    <xf numFmtId="10" fontId="0" fillId="0" borderId="10" xfId="0" applyNumberFormat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4" fontId="0" fillId="0" borderId="10" xfId="0" applyNumberFormat="1" applyFill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10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 shrinkToFit="1"/>
    </xf>
    <xf numFmtId="0" fontId="1" fillId="0" borderId="0" xfId="0" applyNumberFormat="1" applyFont="1" applyAlignment="1">
      <alignment horizontal="center" vertical="center"/>
    </xf>
    <xf numFmtId="174" fontId="1" fillId="0" borderId="0" xfId="0" applyNumberFormat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30">
    <dxf>
      <font>
        <color rgb="FFFFFF00"/>
      </font>
      <fill>
        <patternFill>
          <bgColor rgb="FFFFC7CE"/>
        </patternFill>
      </fill>
    </dxf>
    <dxf>
      <font>
        <color rgb="FFFFFF00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0.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0.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0.0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.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0.000000"/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1" readingOrder="0"/>
    </dxf>
  </dxfs>
  <tableStyles count="0" defaultTableStyle="TableStyleMedium9" defaultPivotStyle="PivotStyleLight16"/>
  <colors>
    <mruColors>
      <color rgb="FFFF05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>
    <cx:title pos="t" align="ctr" overlay="0">
      <cx:tx>
        <cx:txData>
          <cx:v>BENzene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fr-FR" sz="1800" b="1" i="0" u="none" strike="noStrike" cap="all" spc="15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Calibri" panose="020F0502020204030204"/>
            </a:rPr>
            <a:t>BENzene</a:t>
          </a:r>
        </a:p>
      </cx:txPr>
    </cx:title>
    <cx:plotArea>
      <cx:plotAreaRegion/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25000"/>
            <a:lumOff val="7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25000"/>
            <a:lumOff val="7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25000"/>
            <a:lumOff val="7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dk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cap="all" spc="15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523881</xdr:colOff>
      <xdr:row>0</xdr:row>
      <xdr:rowOff>139702</xdr:rowOff>
    </xdr:from>
    <xdr:to>
      <xdr:col>17</xdr:col>
      <xdr:colOff>122243</xdr:colOff>
      <xdr:row>39</xdr:row>
      <xdr:rowOff>95253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Graphique 2">
              <a:extLst>
                <a:ext uri="{FF2B5EF4-FFF2-40B4-BE49-F238E27FC236}">
                  <a16:creationId xmlns:a16="http://schemas.microsoft.com/office/drawing/2014/main" id="{B457CC94-A132-47A7-8A07-5ACC853DBF4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5881" y="139702"/>
              <a:ext cx="11790362" cy="71374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047BD9-2B14-4C97-A4F2-BCE34940AC1C}" name="Tableau1" displayName="Tableau1" ref="A1:O1004" dataDxfId="29">
  <autoFilter ref="A1:O1004" xr:uid="{27649A24-1CCB-44ED-ABAB-794F4B4AAAD9}">
    <filterColumn colId="2">
      <filters>
        <filter val="BALLENGHIEN Romain"/>
        <filter val="BALLENGHIEN Romain 1"/>
        <filter val="BALLENGHIEN Romain 2"/>
      </filters>
    </filterColumn>
  </autoFilter>
  <sortState ref="A66:O93">
    <sortCondition ref="C1:C1004"/>
  </sortState>
  <tableColumns count="15">
    <tableColumn id="1" xr3:uid="{A626CA7A-AD63-4F67-AFD8-36EDAD375665}" name="Année" totalsRowLabel="Total" dataDxfId="28" totalsRowDxfId="27"/>
    <tableColumn id="2" xr3:uid="{BF13433D-EA7E-48C8-8066-ACCD72F422FC}" name="Groupe" dataDxfId="26" totalsRowDxfId="25"/>
    <tableColumn id="3" xr3:uid="{51461385-008E-4899-9445-FA7FA3D0756F}" name="Nom, Prénom" dataDxfId="24" totalsRowDxfId="23"/>
    <tableColumn id="4" xr3:uid="{5B6F5A76-BD32-4BC1-80AC-9F0F628B2BFA}" name="T" dataDxfId="22" totalsRowDxfId="21"/>
    <tableColumn id="5" xr3:uid="{AF922D52-DA44-4E0D-8DD4-2B1178112520}" name="T(EPI)" dataDxfId="20" totalsRowDxfId="19"/>
    <tableColumn id="6" xr3:uid="{64B79865-3AF8-4A12-A73E-CF6334D9D900}" name="T(non exp)" dataDxfId="18" totalsRowDxfId="17"/>
    <tableColumn id="7" xr3:uid="{193BFDF2-DC4F-4039-AC0D-ED28C2AE3553}" name="FPA" dataDxfId="16" totalsRowDxfId="15"/>
    <tableColumn id="8" xr3:uid="{54C75AD9-6419-4DBE-8D8A-5669B7ABB8B5}" name="Polluants" dataDxfId="14" totalsRowDxfId="13"/>
    <tableColumn id="9" xr3:uid="{7D21EC1B-F161-4523-8246-DC2600DE7FDD}" name="C(CEP)" dataDxfId="12" totalsRowDxfId="11"/>
    <tableColumn id="10" xr3:uid="{702A24F0-032D-4332-AF39-329884D0E8E8}" name="Concentration corrigée" dataDxfId="10" totalsRowDxfId="9">
      <calculatedColumnFormula>IFERROR(IF(OR(B2="GEH1a",B2="GEH1b",B2="GEH2",B2="GEH3",B2="GEH4"),I2/G2,((I2*(D2-E2))+(I2*(E2/G2)))/(D2-F2)),"")</calculatedColumnFormula>
    </tableColumn>
    <tableColumn id="13" xr3:uid="{B4E03B71-A21C-41D9-B961-60F06B2EE9B3}" name="Colonne1" dataDxfId="4">
      <calculatedColumnFormula>IFERROR(VLOOKUP($C2,'Nom Prénom'!$A:$I,8,0),"")</calculatedColumnFormula>
    </tableColumn>
    <tableColumn id="14" xr3:uid="{7FB42554-78E3-45F0-ABF6-C82788C12488}" name="Colonne2" dataDxfId="3">
      <calculatedColumnFormula>IFERROR(J2*K2,"")</calculatedColumnFormula>
    </tableColumn>
    <tableColumn id="15" xr3:uid="{5B475387-0263-4070-A49B-2E9CA2C8739F}" name="Colonne3" dataDxfId="2">
      <calculatedColumnFormula>IFERROR(VLOOKUP($C2,'Nom Prénom'!$A:$I,9,0),"")</calculatedColumnFormula>
    </tableColumn>
    <tableColumn id="11" xr3:uid="{24C1582E-B026-439F-9341-F0FEF7ACCA84}" name="Concentration/VLEP" dataDxfId="8" totalsRowDxfId="7">
      <calculatedColumnFormula>IFERROR($J2/(VLOOKUP($H2,VLEP!$A:$B,2,0)),"")</calculatedColumnFormula>
    </tableColumn>
    <tableColumn id="12" xr3:uid="{68E7F8ED-AE4A-400B-A9A6-B297D44A213B}" name="En %" totalsRowFunction="sum" dataDxfId="6" totalsRow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E29"/>
  <sheetViews>
    <sheetView zoomScaleNormal="100" workbookViewId="0">
      <pane xSplit="1" topLeftCell="L1" activePane="topRight" state="frozen"/>
      <selection pane="topRight" activeCell="W13" sqref="W13"/>
    </sheetView>
  </sheetViews>
  <sheetFormatPr baseColWidth="10" defaultRowHeight="14.5" x14ac:dyDescent="0.35"/>
  <cols>
    <col min="1" max="1" width="31.08984375" style="1" customWidth="1"/>
    <col min="2" max="52" width="12.6328125" style="1" customWidth="1"/>
    <col min="53" max="57" width="11" style="1" bestFit="1" customWidth="1"/>
    <col min="58" max="16384" width="10.90625" style="1"/>
  </cols>
  <sheetData>
    <row r="1" spans="1:57" ht="18.5" x14ac:dyDescent="0.35">
      <c r="A1" s="114" t="s">
        <v>11</v>
      </c>
      <c r="B1" s="208" t="s">
        <v>8</v>
      </c>
      <c r="C1" s="209"/>
      <c r="D1" s="209"/>
      <c r="E1" s="209"/>
      <c r="F1" s="210"/>
      <c r="G1" s="208" t="s">
        <v>9</v>
      </c>
      <c r="H1" s="209"/>
      <c r="I1" s="210"/>
      <c r="J1" s="208" t="s">
        <v>10</v>
      </c>
      <c r="K1" s="209"/>
      <c r="L1" s="209"/>
      <c r="M1" s="209"/>
      <c r="N1" s="210"/>
      <c r="O1" s="208" t="s">
        <v>12</v>
      </c>
      <c r="P1" s="225"/>
      <c r="Q1" s="208" t="s">
        <v>13</v>
      </c>
      <c r="R1" s="209"/>
      <c r="S1" s="209"/>
      <c r="T1" s="209"/>
      <c r="U1" s="209"/>
      <c r="V1" s="210"/>
      <c r="W1" s="227" t="s">
        <v>14</v>
      </c>
      <c r="X1" s="227"/>
      <c r="Y1" s="227"/>
      <c r="Z1" s="227"/>
      <c r="AA1" s="208" t="s">
        <v>15</v>
      </c>
      <c r="AB1" s="209"/>
      <c r="AC1" s="209"/>
      <c r="AD1" s="210"/>
      <c r="AE1" s="226" t="s">
        <v>16</v>
      </c>
      <c r="AF1" s="209"/>
      <c r="AG1" s="210"/>
      <c r="AH1" s="208" t="s">
        <v>17</v>
      </c>
      <c r="AI1" s="209"/>
      <c r="AJ1" s="209"/>
      <c r="AK1" s="210"/>
      <c r="AL1" s="208" t="s">
        <v>18</v>
      </c>
      <c r="AM1" s="209"/>
      <c r="AN1" s="209"/>
      <c r="AO1" s="225"/>
      <c r="AP1" s="225"/>
      <c r="AQ1" s="208" t="s">
        <v>22</v>
      </c>
      <c r="AR1" s="209"/>
      <c r="AS1" s="210"/>
      <c r="AT1" s="96" t="s">
        <v>21</v>
      </c>
      <c r="AU1" s="96" t="s">
        <v>19</v>
      </c>
      <c r="AV1" s="208" t="s">
        <v>20</v>
      </c>
      <c r="AW1" s="209"/>
      <c r="AX1" s="225"/>
      <c r="AY1" s="208" t="s">
        <v>25</v>
      </c>
      <c r="AZ1" s="210"/>
      <c r="BA1" s="164"/>
    </row>
    <row r="2" spans="1:57" ht="18.5" x14ac:dyDescent="0.35">
      <c r="A2" s="115" t="s">
        <v>0</v>
      </c>
      <c r="B2" s="52">
        <v>410</v>
      </c>
      <c r="C2" s="3">
        <v>430</v>
      </c>
      <c r="D2" s="3">
        <v>430</v>
      </c>
      <c r="E2" s="3">
        <v>475</v>
      </c>
      <c r="F2" s="53">
        <v>480</v>
      </c>
      <c r="G2" s="52">
        <v>270</v>
      </c>
      <c r="H2" s="3">
        <v>345</v>
      </c>
      <c r="I2" s="53">
        <v>415</v>
      </c>
      <c r="J2" s="52">
        <v>400</v>
      </c>
      <c r="K2" s="3">
        <v>330</v>
      </c>
      <c r="L2" s="3">
        <v>310</v>
      </c>
      <c r="M2" s="3">
        <v>370</v>
      </c>
      <c r="N2" s="53">
        <v>370</v>
      </c>
      <c r="O2" s="79">
        <v>430</v>
      </c>
      <c r="P2" s="78">
        <v>440</v>
      </c>
      <c r="Q2" s="52">
        <v>265</v>
      </c>
      <c r="R2" s="3">
        <v>135</v>
      </c>
      <c r="S2" s="3">
        <v>273</v>
      </c>
      <c r="T2" s="3">
        <v>75</v>
      </c>
      <c r="U2" s="3">
        <v>265</v>
      </c>
      <c r="V2" s="53">
        <v>150</v>
      </c>
      <c r="W2" s="30">
        <v>322</v>
      </c>
      <c r="X2" s="3">
        <v>280</v>
      </c>
      <c r="Y2" s="3">
        <v>345</v>
      </c>
      <c r="Z2" s="80">
        <v>360</v>
      </c>
      <c r="AA2" s="52">
        <v>330</v>
      </c>
      <c r="AB2" s="3">
        <v>490</v>
      </c>
      <c r="AC2" s="3">
        <v>325</v>
      </c>
      <c r="AD2" s="53">
        <v>375</v>
      </c>
      <c r="AE2" s="30">
        <v>430</v>
      </c>
      <c r="AF2" s="3">
        <v>480</v>
      </c>
      <c r="AG2" s="53">
        <v>380</v>
      </c>
      <c r="AH2" s="52">
        <v>410</v>
      </c>
      <c r="AI2" s="3">
        <v>390</v>
      </c>
      <c r="AJ2" s="3">
        <v>445</v>
      </c>
      <c r="AK2" s="53">
        <v>475</v>
      </c>
      <c r="AL2" s="52">
        <v>490</v>
      </c>
      <c r="AM2" s="3">
        <v>470</v>
      </c>
      <c r="AN2" s="3">
        <v>430</v>
      </c>
      <c r="AO2" s="43">
        <v>545</v>
      </c>
      <c r="AP2" s="43">
        <v>395</v>
      </c>
      <c r="AQ2" s="52">
        <v>505</v>
      </c>
      <c r="AR2" s="3">
        <v>580</v>
      </c>
      <c r="AS2" s="53">
        <v>501</v>
      </c>
      <c r="AT2" s="108"/>
      <c r="AU2" s="97">
        <v>435</v>
      </c>
      <c r="AV2" s="52">
        <v>300</v>
      </c>
      <c r="AW2" s="3">
        <v>368</v>
      </c>
      <c r="AX2" s="43">
        <v>365</v>
      </c>
      <c r="AY2" s="62">
        <v>455</v>
      </c>
      <c r="AZ2" s="63">
        <v>440</v>
      </c>
    </row>
    <row r="3" spans="1:57" ht="18.5" x14ac:dyDescent="0.35">
      <c r="A3" s="115" t="s">
        <v>1</v>
      </c>
      <c r="B3" s="52">
        <v>350</v>
      </c>
      <c r="C3" s="3">
        <v>415</v>
      </c>
      <c r="D3" s="3">
        <v>320</v>
      </c>
      <c r="E3" s="3">
        <v>285</v>
      </c>
      <c r="F3" s="53">
        <v>395</v>
      </c>
      <c r="G3" s="52">
        <v>215</v>
      </c>
      <c r="H3" s="3">
        <v>200</v>
      </c>
      <c r="I3" s="53">
        <v>270</v>
      </c>
      <c r="J3" s="52">
        <v>315</v>
      </c>
      <c r="K3" s="3">
        <v>235</v>
      </c>
      <c r="L3" s="3">
        <v>175</v>
      </c>
      <c r="M3" s="3">
        <v>220</v>
      </c>
      <c r="N3" s="53">
        <v>240</v>
      </c>
      <c r="O3" s="79">
        <v>318</v>
      </c>
      <c r="P3" s="78">
        <v>360</v>
      </c>
      <c r="Q3" s="52">
        <v>0</v>
      </c>
      <c r="R3" s="3">
        <v>135</v>
      </c>
      <c r="S3" s="3">
        <v>0</v>
      </c>
      <c r="T3" s="3">
        <v>75</v>
      </c>
      <c r="U3" s="3">
        <v>0</v>
      </c>
      <c r="V3" s="53">
        <v>150</v>
      </c>
      <c r="W3" s="30">
        <v>80</v>
      </c>
      <c r="X3" s="3">
        <v>150</v>
      </c>
      <c r="Y3" s="3">
        <v>320</v>
      </c>
      <c r="Z3" s="80">
        <v>360</v>
      </c>
      <c r="AA3" s="52">
        <v>0</v>
      </c>
      <c r="AB3" s="3">
        <v>0</v>
      </c>
      <c r="AC3" s="3">
        <v>0</v>
      </c>
      <c r="AD3" s="53">
        <v>0</v>
      </c>
      <c r="AE3" s="30">
        <v>60</v>
      </c>
      <c r="AF3" s="3">
        <v>280</v>
      </c>
      <c r="AG3" s="53">
        <v>200</v>
      </c>
      <c r="AH3" s="52">
        <v>0</v>
      </c>
      <c r="AI3" s="3">
        <v>0</v>
      </c>
      <c r="AJ3" s="3">
        <v>105</v>
      </c>
      <c r="AK3" s="53">
        <v>0</v>
      </c>
      <c r="AL3" s="52">
        <v>195</v>
      </c>
      <c r="AM3" s="3">
        <v>250</v>
      </c>
      <c r="AN3" s="3">
        <v>110</v>
      </c>
      <c r="AO3" s="43">
        <v>70</v>
      </c>
      <c r="AP3" s="43">
        <v>395</v>
      </c>
      <c r="AQ3" s="52">
        <v>0</v>
      </c>
      <c r="AR3" s="3">
        <v>0</v>
      </c>
      <c r="AS3" s="53">
        <v>80</v>
      </c>
      <c r="AT3" s="109"/>
      <c r="AU3" s="97">
        <v>140</v>
      </c>
      <c r="AV3" s="52">
        <v>130</v>
      </c>
      <c r="AW3" s="3">
        <v>165</v>
      </c>
      <c r="AX3" s="43">
        <v>270</v>
      </c>
      <c r="AY3" s="62">
        <v>0</v>
      </c>
      <c r="AZ3" s="63">
        <v>0</v>
      </c>
    </row>
    <row r="4" spans="1:57" ht="18.5" x14ac:dyDescent="0.35">
      <c r="A4" s="115" t="s">
        <v>2</v>
      </c>
      <c r="B4" s="52">
        <v>0</v>
      </c>
      <c r="C4" s="3">
        <v>0</v>
      </c>
      <c r="D4" s="3">
        <v>0</v>
      </c>
      <c r="E4" s="3">
        <v>0</v>
      </c>
      <c r="F4" s="53">
        <v>0</v>
      </c>
      <c r="G4" s="52">
        <v>0</v>
      </c>
      <c r="H4" s="3">
        <v>0</v>
      </c>
      <c r="I4" s="53">
        <v>0</v>
      </c>
      <c r="J4" s="52">
        <v>0</v>
      </c>
      <c r="K4" s="3">
        <v>0</v>
      </c>
      <c r="L4" s="3">
        <v>0</v>
      </c>
      <c r="M4" s="3">
        <v>0</v>
      </c>
      <c r="N4" s="53">
        <v>0</v>
      </c>
      <c r="O4" s="79">
        <v>0</v>
      </c>
      <c r="P4" s="78">
        <v>0</v>
      </c>
      <c r="Q4" s="52">
        <v>60</v>
      </c>
      <c r="R4" s="3">
        <v>0</v>
      </c>
      <c r="S4" s="3">
        <v>30</v>
      </c>
      <c r="T4" s="3">
        <v>0</v>
      </c>
      <c r="U4" s="3">
        <v>0</v>
      </c>
      <c r="V4" s="53">
        <v>0</v>
      </c>
      <c r="W4" s="30">
        <v>30</v>
      </c>
      <c r="X4" s="3">
        <v>0</v>
      </c>
      <c r="Y4" s="3">
        <v>20</v>
      </c>
      <c r="Z4" s="80">
        <v>0</v>
      </c>
      <c r="AA4" s="52">
        <v>0</v>
      </c>
      <c r="AB4" s="3">
        <v>60</v>
      </c>
      <c r="AC4" s="3">
        <v>0</v>
      </c>
      <c r="AD4" s="53">
        <v>0</v>
      </c>
      <c r="AE4" s="30">
        <v>0</v>
      </c>
      <c r="AF4" s="3">
        <v>0</v>
      </c>
      <c r="AG4" s="53">
        <v>0</v>
      </c>
      <c r="AH4" s="52">
        <v>0</v>
      </c>
      <c r="AI4" s="3">
        <v>0</v>
      </c>
      <c r="AJ4" s="3">
        <v>0</v>
      </c>
      <c r="AK4" s="53">
        <v>0</v>
      </c>
      <c r="AL4" s="52">
        <v>30</v>
      </c>
      <c r="AM4" s="3">
        <v>60</v>
      </c>
      <c r="AN4" s="3">
        <v>0</v>
      </c>
      <c r="AO4" s="43">
        <v>60</v>
      </c>
      <c r="AP4" s="43">
        <v>0</v>
      </c>
      <c r="AQ4" s="52">
        <v>60</v>
      </c>
      <c r="AR4" s="3">
        <v>40</v>
      </c>
      <c r="AS4" s="53">
        <v>45</v>
      </c>
      <c r="AT4" s="109"/>
      <c r="AU4" s="97">
        <v>50</v>
      </c>
      <c r="AV4" s="52">
        <v>0</v>
      </c>
      <c r="AW4" s="3">
        <v>0</v>
      </c>
      <c r="AX4" s="43">
        <v>0</v>
      </c>
      <c r="AY4" s="62">
        <v>60</v>
      </c>
      <c r="AZ4" s="63">
        <v>60</v>
      </c>
    </row>
    <row r="5" spans="1:57" ht="18.5" x14ac:dyDescent="0.35">
      <c r="A5" s="115" t="s">
        <v>4</v>
      </c>
      <c r="B5" s="52">
        <v>40</v>
      </c>
      <c r="C5" s="3">
        <v>40</v>
      </c>
      <c r="D5" s="3">
        <v>40</v>
      </c>
      <c r="E5" s="3">
        <v>40</v>
      </c>
      <c r="F5" s="53">
        <v>40</v>
      </c>
      <c r="G5" s="52">
        <v>40</v>
      </c>
      <c r="H5" s="3">
        <v>40</v>
      </c>
      <c r="I5" s="53">
        <v>40</v>
      </c>
      <c r="J5" s="52">
        <v>40</v>
      </c>
      <c r="K5" s="3">
        <v>40</v>
      </c>
      <c r="L5" s="3">
        <v>40</v>
      </c>
      <c r="M5" s="3">
        <v>40</v>
      </c>
      <c r="N5" s="53">
        <v>40</v>
      </c>
      <c r="O5" s="79">
        <v>40</v>
      </c>
      <c r="P5" s="78">
        <v>40</v>
      </c>
      <c r="Q5" s="52">
        <v>1</v>
      </c>
      <c r="R5" s="3">
        <v>40</v>
      </c>
      <c r="S5" s="3">
        <v>1</v>
      </c>
      <c r="T5" s="3">
        <v>40</v>
      </c>
      <c r="U5" s="3">
        <v>1</v>
      </c>
      <c r="V5" s="53">
        <v>40</v>
      </c>
      <c r="W5" s="30">
        <v>40</v>
      </c>
      <c r="X5" s="3">
        <v>40</v>
      </c>
      <c r="Y5" s="3">
        <v>40</v>
      </c>
      <c r="Z5" s="80">
        <v>40</v>
      </c>
      <c r="AA5" s="52">
        <v>1</v>
      </c>
      <c r="AB5" s="3">
        <v>1</v>
      </c>
      <c r="AC5" s="3">
        <v>1</v>
      </c>
      <c r="AD5" s="53">
        <v>1</v>
      </c>
      <c r="AE5" s="30">
        <v>40</v>
      </c>
      <c r="AF5" s="3">
        <v>40</v>
      </c>
      <c r="AG5" s="53">
        <v>40</v>
      </c>
      <c r="AH5" s="52">
        <v>1</v>
      </c>
      <c r="AI5" s="3">
        <v>1</v>
      </c>
      <c r="AJ5" s="3">
        <v>20</v>
      </c>
      <c r="AK5" s="53">
        <v>1</v>
      </c>
      <c r="AL5" s="52">
        <v>40</v>
      </c>
      <c r="AM5" s="3">
        <v>40</v>
      </c>
      <c r="AN5" s="3">
        <v>40</v>
      </c>
      <c r="AO5" s="43">
        <v>40</v>
      </c>
      <c r="AP5" s="43">
        <v>40</v>
      </c>
      <c r="AQ5" s="52">
        <v>1</v>
      </c>
      <c r="AR5" s="3">
        <v>1</v>
      </c>
      <c r="AS5" s="53">
        <v>40</v>
      </c>
      <c r="AT5" s="109"/>
      <c r="AU5" s="97">
        <v>20</v>
      </c>
      <c r="AV5" s="52">
        <v>40</v>
      </c>
      <c r="AW5" s="3">
        <v>40</v>
      </c>
      <c r="AX5" s="43">
        <v>40</v>
      </c>
      <c r="AY5" s="62">
        <v>1</v>
      </c>
      <c r="AZ5" s="63">
        <v>1</v>
      </c>
    </row>
    <row r="6" spans="1:57" s="12" customFormat="1" ht="18.5" x14ac:dyDescent="0.35">
      <c r="A6" s="116" t="s">
        <v>28</v>
      </c>
      <c r="B6" s="54"/>
      <c r="C6" s="41"/>
      <c r="D6" s="41"/>
      <c r="E6" s="41"/>
      <c r="F6" s="55"/>
      <c r="G6" s="54"/>
      <c r="H6" s="41"/>
      <c r="I6" s="55"/>
      <c r="J6" s="54"/>
      <c r="K6" s="41"/>
      <c r="L6" s="41"/>
      <c r="M6" s="41"/>
      <c r="N6" s="55"/>
      <c r="O6" s="54"/>
      <c r="P6" s="41"/>
      <c r="Q6" s="170"/>
      <c r="R6" s="168"/>
      <c r="S6" s="168"/>
      <c r="T6" s="168"/>
      <c r="U6" s="168"/>
      <c r="V6" s="171"/>
      <c r="W6" s="42"/>
      <c r="X6" s="125"/>
      <c r="Y6" s="125"/>
      <c r="Z6" s="41"/>
      <c r="AA6" s="127"/>
      <c r="AB6" s="125"/>
      <c r="AC6" s="125"/>
      <c r="AD6" s="128"/>
      <c r="AE6" s="41"/>
      <c r="AF6" s="41"/>
      <c r="AG6" s="55"/>
      <c r="AH6" s="54"/>
      <c r="AI6" s="41"/>
      <c r="AJ6" s="41"/>
      <c r="AK6" s="55"/>
      <c r="AL6" s="54"/>
      <c r="AM6" s="41"/>
      <c r="AN6" s="41"/>
      <c r="AO6" s="41"/>
      <c r="AP6" s="41"/>
      <c r="AQ6" s="127"/>
      <c r="AR6" s="125"/>
      <c r="AS6" s="128"/>
      <c r="AT6" s="98"/>
      <c r="AU6" s="98"/>
      <c r="AV6" s="54"/>
      <c r="AW6" s="41"/>
      <c r="AX6" s="41"/>
      <c r="AY6" s="127"/>
      <c r="AZ6" s="128"/>
    </row>
    <row r="7" spans="1:57" ht="18.5" x14ac:dyDescent="0.35">
      <c r="A7" s="115" t="s">
        <v>3</v>
      </c>
      <c r="B7" s="52">
        <v>4.1000000000000003E-3</v>
      </c>
      <c r="C7" s="3">
        <v>1.9E-3</v>
      </c>
      <c r="D7" s="3">
        <v>2.7999999999999998E-4</v>
      </c>
      <c r="E7" s="3">
        <v>2.5999999999999999E-3</v>
      </c>
      <c r="F7" s="53">
        <v>2.2000000000000001E-3</v>
      </c>
      <c r="G7" s="52">
        <v>1.1000000000000001E-3</v>
      </c>
      <c r="H7" s="3">
        <v>3.3999999999999998E-3</v>
      </c>
      <c r="I7" s="53">
        <v>3.0999999999999999E-3</v>
      </c>
      <c r="J7" s="52">
        <v>3.6000000000000002E-4</v>
      </c>
      <c r="K7" s="3">
        <v>1.5E-3</v>
      </c>
      <c r="L7" s="3">
        <v>5.3000000000000001E-5</v>
      </c>
      <c r="M7" s="3">
        <v>2.2000000000000001E-4</v>
      </c>
      <c r="N7" s="53">
        <v>1.6000000000000001E-4</v>
      </c>
      <c r="O7" s="52">
        <v>2.0000000000000001E-4</v>
      </c>
      <c r="P7" s="43">
        <v>2.3000000000000001E-4</v>
      </c>
      <c r="Q7" s="52">
        <v>9.2999999999999997E-5</v>
      </c>
      <c r="R7" s="3">
        <v>3.6999999999999998E-5</v>
      </c>
      <c r="S7" s="3">
        <v>2.0999999999999999E-5</v>
      </c>
      <c r="T7" s="3">
        <v>1.1999999999999999E-3</v>
      </c>
      <c r="U7" s="3">
        <v>1.9000000000000001E-5</v>
      </c>
      <c r="V7" s="53">
        <v>5.5999999999999999E-3</v>
      </c>
      <c r="W7" s="142"/>
      <c r="X7" s="3">
        <v>2.6999999999999999E-5</v>
      </c>
      <c r="Y7" s="25"/>
      <c r="Z7" s="80">
        <v>2.0999999999999999E-3</v>
      </c>
      <c r="AA7" s="52">
        <v>1.5E-5</v>
      </c>
      <c r="AB7" s="142"/>
      <c r="AC7" s="142"/>
      <c r="AD7" s="53">
        <v>2.5999999999999998E-5</v>
      </c>
      <c r="AE7" s="30">
        <v>3.6999999999999998E-5</v>
      </c>
      <c r="AF7" s="3">
        <v>4.4000000000000002E-4</v>
      </c>
      <c r="AG7" s="53">
        <v>1.7000000000000001E-4</v>
      </c>
      <c r="AH7" s="52">
        <v>1.2E-5</v>
      </c>
      <c r="AI7" s="3">
        <v>1.2999999999999999E-5</v>
      </c>
      <c r="AJ7" s="3">
        <v>1.1E-5</v>
      </c>
      <c r="AK7" s="53">
        <v>1.8E-5</v>
      </c>
      <c r="AL7" s="52">
        <v>3.2000000000000003E-4</v>
      </c>
      <c r="AM7" s="3">
        <v>5.1E-5</v>
      </c>
      <c r="AN7" s="3">
        <v>2.7E-4</v>
      </c>
      <c r="AO7" s="43">
        <v>2.1000000000000001E-4</v>
      </c>
      <c r="AP7" s="131"/>
      <c r="AQ7" s="132"/>
      <c r="AR7" s="142"/>
      <c r="AS7" s="147"/>
      <c r="AT7" s="108"/>
      <c r="AU7" s="97">
        <v>1.2E-5</v>
      </c>
      <c r="AV7" s="52">
        <v>3.3E-4</v>
      </c>
      <c r="AW7" s="3">
        <v>1.6000000000000001E-3</v>
      </c>
      <c r="AX7" s="43">
        <v>9.2000000000000003E-4</v>
      </c>
      <c r="AY7" s="132"/>
      <c r="AZ7" s="159"/>
    </row>
    <row r="8" spans="1:57" ht="18.5" x14ac:dyDescent="0.35">
      <c r="A8" s="117" t="s">
        <v>6</v>
      </c>
      <c r="B8" s="56">
        <f t="shared" ref="B8:P8" si="0">B7/B5</f>
        <v>1.0250000000000001E-4</v>
      </c>
      <c r="C8" s="4">
        <f t="shared" si="0"/>
        <v>4.7500000000000003E-5</v>
      </c>
      <c r="D8" s="4">
        <f t="shared" si="0"/>
        <v>6.999999999999999E-6</v>
      </c>
      <c r="E8" s="4">
        <f t="shared" si="0"/>
        <v>6.4999999999999994E-5</v>
      </c>
      <c r="F8" s="57">
        <f t="shared" si="0"/>
        <v>5.5000000000000002E-5</v>
      </c>
      <c r="G8" s="56">
        <f t="shared" si="0"/>
        <v>2.7500000000000001E-5</v>
      </c>
      <c r="H8" s="4">
        <f t="shared" si="0"/>
        <v>8.4999999999999993E-5</v>
      </c>
      <c r="I8" s="57">
        <f t="shared" si="0"/>
        <v>7.75E-5</v>
      </c>
      <c r="J8" s="56">
        <f t="shared" si="0"/>
        <v>9.0000000000000002E-6</v>
      </c>
      <c r="K8" s="4">
        <f t="shared" si="0"/>
        <v>3.7500000000000003E-5</v>
      </c>
      <c r="L8" s="4">
        <f t="shared" si="0"/>
        <v>1.325E-6</v>
      </c>
      <c r="M8" s="4">
        <f t="shared" si="0"/>
        <v>5.4999999999999999E-6</v>
      </c>
      <c r="N8" s="57">
        <f t="shared" si="0"/>
        <v>4.0000000000000007E-6</v>
      </c>
      <c r="O8" s="56">
        <f t="shared" si="0"/>
        <v>5.0000000000000004E-6</v>
      </c>
      <c r="P8" s="44">
        <f t="shared" si="0"/>
        <v>5.75E-6</v>
      </c>
      <c r="Q8" s="216">
        <f>((((Q7*(Q2-Q3-Q4))+(Q7*(Q3/Q5)))/(Q2-Q4))*(Q2/(Q2+R2)))+((((R7*(R2-R3-R4))+(R7*(R3/R5)))/(R2-R4))*(R2/(Q2+R2)))</f>
        <v>6.1924687500000003E-5</v>
      </c>
      <c r="R8" s="207"/>
      <c r="S8" s="207">
        <f t="shared" ref="S8" si="1">((((S7*(S2-S3-S4))+(S7*(S3/S5)))/(S2-S4))*(S2/(S2+T2)))+((((T7*(T2-T3-T4))+(T7*(T3/T5)))/(T2-T4))*(T2/(S2+T2)))</f>
        <v>2.293965517241379E-5</v>
      </c>
      <c r="T8" s="207"/>
      <c r="U8" s="207">
        <f t="shared" ref="U8" si="2">((((U7*(U2-U3-U4))+(U7*(U3/U5)))/(U2-U4))*(U2/(U2+V2)))+((((V7*(V2-V3-V4))+(V7*(V3/V5)))/(V2-V4))*(V2/(U2+V2)))</f>
        <v>6.2734939759036159E-5</v>
      </c>
      <c r="V8" s="217"/>
      <c r="W8" s="143"/>
      <c r="X8" s="4">
        <f>((X7*(X2-X3-X4))+(X7*(X3/X5)))/(X2-X4)</f>
        <v>1.2897321428571427E-5</v>
      </c>
      <c r="Y8" s="27"/>
      <c r="Z8" s="81">
        <f>((Z7*(Z2-Z3-Z4))+(Z7*(Z3/Z5)))/(Z2-Z4)</f>
        <v>5.2500000000000002E-5</v>
      </c>
      <c r="AA8" s="56">
        <f t="shared" ref="AA8:AD8" si="3">((AA7*(AA2-AA3-AA4))+(AA7*(AA3/AA5)))/(AA2-AA4)</f>
        <v>1.5000000000000002E-5</v>
      </c>
      <c r="AB8" s="143"/>
      <c r="AC8" s="143"/>
      <c r="AD8" s="134">
        <f t="shared" si="3"/>
        <v>2.5999999999999998E-5</v>
      </c>
      <c r="AE8" s="31">
        <f t="shared" ref="AE8:AO8" si="4">((AE7*(AE2-AE3-AE4))+(AE7*(AE3/AE5)))/(AE2-AE4)</f>
        <v>3.1966279069767443E-5</v>
      </c>
      <c r="AF8" s="4">
        <f t="shared" si="4"/>
        <v>1.8975E-4</v>
      </c>
      <c r="AG8" s="57">
        <f t="shared" si="4"/>
        <v>8.2763157894736857E-5</v>
      </c>
      <c r="AH8" s="56">
        <f t="shared" si="4"/>
        <v>1.2E-5</v>
      </c>
      <c r="AI8" s="4">
        <f t="shared" si="4"/>
        <v>1.2999999999999999E-5</v>
      </c>
      <c r="AJ8" s="4">
        <f t="shared" si="4"/>
        <v>8.5342696629213483E-6</v>
      </c>
      <c r="AK8" s="57">
        <f t="shared" si="4"/>
        <v>1.8E-5</v>
      </c>
      <c r="AL8" s="56">
        <f t="shared" si="4"/>
        <v>1.8773913043478263E-4</v>
      </c>
      <c r="AM8" s="4">
        <f t="shared" si="4"/>
        <v>2.0679878048780487E-5</v>
      </c>
      <c r="AN8" s="4">
        <f t="shared" si="4"/>
        <v>2.0265697674418605E-4</v>
      </c>
      <c r="AO8" s="44">
        <f t="shared" si="4"/>
        <v>1.8044845360824744E-4</v>
      </c>
      <c r="AP8" s="91"/>
      <c r="AQ8" s="132"/>
      <c r="AR8" s="142"/>
      <c r="AS8" s="147"/>
      <c r="AT8" s="109"/>
      <c r="AU8" s="99">
        <f>((AU7*(AU2-AU3-AU4))+(AU7*(AU3/AU5)))/(AU2-AU4)</f>
        <v>7.8545454545454543E-6</v>
      </c>
      <c r="AV8" s="56">
        <f>((AV7*(AV2-AV3-AV4))+(AV7*(AV3/AV5)))/(AV2-AV4)</f>
        <v>1.9057499999999998E-4</v>
      </c>
      <c r="AW8" s="4">
        <f>((AW7*(AW2-AW3-AW4))+(AW7*(AW3/AW5)))/(AW2-AW4)</f>
        <v>9.0054347826086967E-4</v>
      </c>
      <c r="AX8" s="44">
        <f>((AX7*(AX2-AX3-AX4))+(AX7*(AX3/AX5)))/(AX2-AX4)</f>
        <v>2.5646575342465751E-4</v>
      </c>
      <c r="AY8" s="132"/>
      <c r="AZ8" s="159"/>
    </row>
    <row r="9" spans="1:57" ht="18.5" x14ac:dyDescent="0.35">
      <c r="A9" s="118" t="s">
        <v>7</v>
      </c>
      <c r="B9" s="58">
        <f>B8/0.00015</f>
        <v>0.68333333333333346</v>
      </c>
      <c r="C9" s="5">
        <f t="shared" ref="C9:P9" si="5">C8/0.00015</f>
        <v>0.31666666666666671</v>
      </c>
      <c r="D9" s="5">
        <f t="shared" si="5"/>
        <v>4.6666666666666662E-2</v>
      </c>
      <c r="E9" s="5">
        <f t="shared" si="5"/>
        <v>0.43333333333333335</v>
      </c>
      <c r="F9" s="59">
        <f t="shared" si="5"/>
        <v>0.3666666666666667</v>
      </c>
      <c r="G9" s="58">
        <f t="shared" si="5"/>
        <v>0.18333333333333335</v>
      </c>
      <c r="H9" s="5">
        <f t="shared" si="5"/>
        <v>0.56666666666666665</v>
      </c>
      <c r="I9" s="59">
        <f t="shared" si="5"/>
        <v>0.51666666666666672</v>
      </c>
      <c r="J9" s="58">
        <f t="shared" si="5"/>
        <v>6.0000000000000005E-2</v>
      </c>
      <c r="K9" s="5">
        <f t="shared" si="5"/>
        <v>0.25000000000000006</v>
      </c>
      <c r="L9" s="5">
        <f t="shared" si="5"/>
        <v>8.8333333333333337E-3</v>
      </c>
      <c r="M9" s="5">
        <f t="shared" si="5"/>
        <v>3.6666666666666667E-2</v>
      </c>
      <c r="N9" s="59">
        <f t="shared" si="5"/>
        <v>2.6666666666666672E-2</v>
      </c>
      <c r="O9" s="58">
        <f t="shared" si="5"/>
        <v>3.333333333333334E-2</v>
      </c>
      <c r="P9" s="45">
        <f t="shared" si="5"/>
        <v>3.8333333333333337E-2</v>
      </c>
      <c r="Q9" s="222">
        <f>Q8/0.00015</f>
        <v>0.41283125000000004</v>
      </c>
      <c r="R9" s="223"/>
      <c r="S9" s="223">
        <f t="shared" ref="S9" si="6">S8/0.00015</f>
        <v>0.1529310344827586</v>
      </c>
      <c r="T9" s="223"/>
      <c r="U9" s="223">
        <f t="shared" ref="U9" si="7">U8/0.00015</f>
        <v>0.41823293172690779</v>
      </c>
      <c r="V9" s="224"/>
      <c r="W9" s="144"/>
      <c r="X9" s="5">
        <f t="shared" ref="X9" si="8">X8/0.00015</f>
        <v>8.5982142857142854E-2</v>
      </c>
      <c r="Y9" s="23"/>
      <c r="Z9" s="82">
        <f>Z8/0.00015</f>
        <v>0.35000000000000003</v>
      </c>
      <c r="AA9" s="154">
        <f t="shared" ref="AA9:AD9" si="9">AA8/0.00015</f>
        <v>0.10000000000000002</v>
      </c>
      <c r="AB9" s="144"/>
      <c r="AC9" s="144"/>
      <c r="AD9" s="155">
        <f t="shared" si="9"/>
        <v>0.17333333333333334</v>
      </c>
      <c r="AE9" s="32">
        <f t="shared" ref="AE9" si="10">AE8/0.00015</f>
        <v>0.21310852713178297</v>
      </c>
      <c r="AF9" s="5">
        <f t="shared" ref="AF9" si="11">AF8/0.00015</f>
        <v>1.2650000000000001</v>
      </c>
      <c r="AG9" s="59">
        <f t="shared" ref="AG9" si="12">AG8/0.00015</f>
        <v>0.55175438596491244</v>
      </c>
      <c r="AH9" s="58">
        <f t="shared" ref="AH9" si="13">AH8/0.00015</f>
        <v>8.0000000000000016E-2</v>
      </c>
      <c r="AI9" s="5">
        <f t="shared" ref="AI9" si="14">AI8/0.00015</f>
        <v>8.666666666666667E-2</v>
      </c>
      <c r="AJ9" s="5">
        <f t="shared" ref="AJ9" si="15">AJ8/0.00015</f>
        <v>5.6895131086142324E-2</v>
      </c>
      <c r="AK9" s="59">
        <f t="shared" ref="AK9" si="16">AK8/0.00015</f>
        <v>0.12000000000000001</v>
      </c>
      <c r="AL9" s="58">
        <f t="shared" ref="AL9" si="17">AL8/0.00015</f>
        <v>1.2515942028985509</v>
      </c>
      <c r="AM9" s="5">
        <f t="shared" ref="AM9" si="18">AM8/0.00015</f>
        <v>0.1378658536585366</v>
      </c>
      <c r="AN9" s="5">
        <f t="shared" ref="AN9" si="19">AN8/0.00015</f>
        <v>1.3510465116279071</v>
      </c>
      <c r="AO9" s="45">
        <f t="shared" ref="AO9" si="20">AO8/0.00015</f>
        <v>1.2029896907216497</v>
      </c>
      <c r="AP9" s="89"/>
      <c r="AQ9" s="132"/>
      <c r="AR9" s="142"/>
      <c r="AS9" s="147"/>
      <c r="AT9" s="109"/>
      <c r="AU9" s="100">
        <f t="shared" ref="AU9" si="21">AU8/0.00015</f>
        <v>5.2363636363636369E-2</v>
      </c>
      <c r="AV9" s="58">
        <f t="shared" ref="AV9" si="22">AV8/0.00015</f>
        <v>1.2705</v>
      </c>
      <c r="AW9" s="5">
        <f t="shared" ref="AW9" si="23">AW8/0.00015</f>
        <v>6.0036231884057987</v>
      </c>
      <c r="AX9" s="45">
        <f t="shared" ref="AX9" si="24">AX8/0.00015</f>
        <v>1.7097716894977169</v>
      </c>
      <c r="AY9" s="132"/>
      <c r="AZ9" s="159"/>
    </row>
    <row r="10" spans="1:57" ht="19" thickBot="1" x14ac:dyDescent="0.4">
      <c r="A10" s="119" t="s">
        <v>5</v>
      </c>
      <c r="B10" s="60">
        <f>B9</f>
        <v>0.68333333333333346</v>
      </c>
      <c r="C10" s="22">
        <f t="shared" ref="C10:AX10" si="25">C9</f>
        <v>0.31666666666666671</v>
      </c>
      <c r="D10" s="22">
        <f t="shared" si="25"/>
        <v>4.6666666666666662E-2</v>
      </c>
      <c r="E10" s="22">
        <f t="shared" si="25"/>
        <v>0.43333333333333335</v>
      </c>
      <c r="F10" s="61">
        <f t="shared" si="25"/>
        <v>0.3666666666666667</v>
      </c>
      <c r="G10" s="60">
        <f t="shared" si="25"/>
        <v>0.18333333333333335</v>
      </c>
      <c r="H10" s="22">
        <f t="shared" si="25"/>
        <v>0.56666666666666665</v>
      </c>
      <c r="I10" s="61">
        <f t="shared" si="25"/>
        <v>0.51666666666666672</v>
      </c>
      <c r="J10" s="60">
        <f t="shared" si="25"/>
        <v>6.0000000000000005E-2</v>
      </c>
      <c r="K10" s="22">
        <f t="shared" si="25"/>
        <v>0.25000000000000006</v>
      </c>
      <c r="L10" s="22">
        <f t="shared" si="25"/>
        <v>8.8333333333333337E-3</v>
      </c>
      <c r="M10" s="22">
        <f t="shared" si="25"/>
        <v>3.6666666666666667E-2</v>
      </c>
      <c r="N10" s="61">
        <f t="shared" si="25"/>
        <v>2.6666666666666672E-2</v>
      </c>
      <c r="O10" s="60">
        <f t="shared" si="25"/>
        <v>3.333333333333334E-2</v>
      </c>
      <c r="P10" s="46">
        <f t="shared" si="25"/>
        <v>3.8333333333333337E-2</v>
      </c>
      <c r="Q10" s="213">
        <f>Q9</f>
        <v>0.41283125000000004</v>
      </c>
      <c r="R10" s="211"/>
      <c r="S10" s="211">
        <f>S9</f>
        <v>0.1529310344827586</v>
      </c>
      <c r="T10" s="211"/>
      <c r="U10" s="211">
        <f>U9</f>
        <v>0.41823293172690779</v>
      </c>
      <c r="V10" s="212"/>
      <c r="W10" s="145"/>
      <c r="X10" s="22">
        <f t="shared" si="25"/>
        <v>8.5982142857142854E-2</v>
      </c>
      <c r="Y10" s="24"/>
      <c r="Z10" s="83">
        <f>Z9</f>
        <v>0.35000000000000003</v>
      </c>
      <c r="AA10" s="60">
        <f t="shared" ref="AA10" si="26">AA9</f>
        <v>0.10000000000000002</v>
      </c>
      <c r="AB10" s="151"/>
      <c r="AC10" s="151"/>
      <c r="AD10" s="61">
        <f t="shared" si="25"/>
        <v>0.17333333333333334</v>
      </c>
      <c r="AE10" s="33">
        <f t="shared" si="25"/>
        <v>0.21310852713178297</v>
      </c>
      <c r="AF10" s="22">
        <f t="shared" si="25"/>
        <v>1.2650000000000001</v>
      </c>
      <c r="AG10" s="61">
        <f t="shared" si="25"/>
        <v>0.55175438596491244</v>
      </c>
      <c r="AH10" s="60">
        <f t="shared" si="25"/>
        <v>8.0000000000000016E-2</v>
      </c>
      <c r="AI10" s="22">
        <f t="shared" si="25"/>
        <v>8.666666666666667E-2</v>
      </c>
      <c r="AJ10" s="22">
        <f t="shared" si="25"/>
        <v>5.6895131086142324E-2</v>
      </c>
      <c r="AK10" s="61">
        <f t="shared" si="25"/>
        <v>0.12000000000000001</v>
      </c>
      <c r="AL10" s="60">
        <f t="shared" si="25"/>
        <v>1.2515942028985509</v>
      </c>
      <c r="AM10" s="22">
        <f t="shared" si="25"/>
        <v>0.1378658536585366</v>
      </c>
      <c r="AN10" s="22">
        <f t="shared" si="25"/>
        <v>1.3510465116279071</v>
      </c>
      <c r="AO10" s="46">
        <f t="shared" si="25"/>
        <v>1.2029896907216497</v>
      </c>
      <c r="AP10" s="90"/>
      <c r="AQ10" s="132"/>
      <c r="AR10" s="142"/>
      <c r="AS10" s="147"/>
      <c r="AT10" s="109"/>
      <c r="AU10" s="101">
        <f t="shared" si="25"/>
        <v>5.2363636363636369E-2</v>
      </c>
      <c r="AV10" s="60">
        <f t="shared" si="25"/>
        <v>1.2705</v>
      </c>
      <c r="AW10" s="22">
        <f t="shared" si="25"/>
        <v>6.0036231884057987</v>
      </c>
      <c r="AX10" s="46">
        <f t="shared" si="25"/>
        <v>1.7097716894977169</v>
      </c>
      <c r="AY10" s="132"/>
      <c r="AZ10" s="159"/>
    </row>
    <row r="11" spans="1:57" s="12" customFormat="1" ht="18.5" x14ac:dyDescent="0.35">
      <c r="A11" s="116" t="s">
        <v>27</v>
      </c>
      <c r="B11" s="54"/>
      <c r="C11" s="41"/>
      <c r="D11" s="41"/>
      <c r="E11" s="41"/>
      <c r="F11" s="55"/>
      <c r="G11" s="54"/>
      <c r="H11" s="41"/>
      <c r="I11" s="55"/>
      <c r="J11" s="54"/>
      <c r="K11" s="41"/>
      <c r="L11" s="41"/>
      <c r="M11" s="41"/>
      <c r="N11" s="55"/>
      <c r="O11" s="54"/>
      <c r="P11" s="41"/>
      <c r="Q11" s="170"/>
      <c r="R11" s="168"/>
      <c r="S11" s="168"/>
      <c r="T11" s="168"/>
      <c r="U11" s="168"/>
      <c r="V11" s="171"/>
      <c r="W11" s="42"/>
      <c r="X11" s="125"/>
      <c r="Y11" s="125"/>
      <c r="Z11" s="41"/>
      <c r="AA11" s="127"/>
      <c r="AB11" s="125"/>
      <c r="AC11" s="125"/>
      <c r="AD11" s="128"/>
      <c r="AE11" s="41"/>
      <c r="AF11" s="41"/>
      <c r="AG11" s="55"/>
      <c r="AH11" s="54"/>
      <c r="AI11" s="41"/>
      <c r="AJ11" s="41"/>
      <c r="AK11" s="55"/>
      <c r="AL11" s="54"/>
      <c r="AM11" s="41"/>
      <c r="AN11" s="41"/>
      <c r="AO11" s="41"/>
      <c r="AP11" s="156"/>
      <c r="AQ11" s="127"/>
      <c r="AR11" s="125"/>
      <c r="AS11" s="128"/>
      <c r="AT11" s="98"/>
      <c r="AU11" s="98"/>
      <c r="AV11" s="54"/>
      <c r="AW11" s="41"/>
      <c r="AX11" s="41"/>
      <c r="AY11" s="127"/>
      <c r="AZ11" s="128"/>
    </row>
    <row r="12" spans="1:57" ht="18.5" x14ac:dyDescent="0.35">
      <c r="A12" s="115" t="s">
        <v>3</v>
      </c>
      <c r="B12" s="62">
        <v>0.28000000000000003</v>
      </c>
      <c r="C12" s="11">
        <v>0.44</v>
      </c>
      <c r="D12" s="11">
        <v>1.7000000000000001E-2</v>
      </c>
      <c r="E12" s="11">
        <v>0.26</v>
      </c>
      <c r="F12" s="63">
        <v>0.24</v>
      </c>
      <c r="G12" s="62">
        <v>6.9000000000000006E-2</v>
      </c>
      <c r="H12" s="11">
        <v>0.2</v>
      </c>
      <c r="I12" s="63">
        <v>5.3999999999999999E-2</v>
      </c>
      <c r="J12" s="62">
        <v>2.3E-2</v>
      </c>
      <c r="K12" s="11">
        <v>0.48</v>
      </c>
      <c r="L12" s="11">
        <v>6.3E-2</v>
      </c>
      <c r="M12" s="11">
        <v>2.1999999999999999E-2</v>
      </c>
      <c r="N12" s="63">
        <v>0.03</v>
      </c>
      <c r="O12" s="62">
        <v>0.03</v>
      </c>
      <c r="P12" s="47">
        <v>1.0999999999999999E-2</v>
      </c>
      <c r="Q12" s="62">
        <v>2.4E-2</v>
      </c>
      <c r="R12" s="11">
        <v>1.8800000000000001E-2</v>
      </c>
      <c r="S12" s="11">
        <v>2.1000000000000001E-2</v>
      </c>
      <c r="T12" s="11">
        <v>0.04</v>
      </c>
      <c r="U12" s="11">
        <v>4.5999999999999999E-2</v>
      </c>
      <c r="V12" s="63">
        <v>0.24</v>
      </c>
      <c r="W12" s="34">
        <v>9.6000000000000002E-2</v>
      </c>
      <c r="X12" s="11">
        <v>1.6E-2</v>
      </c>
      <c r="Y12" s="11">
        <v>1.2999999999999999E-2</v>
      </c>
      <c r="Z12" s="131"/>
      <c r="AA12" s="52">
        <v>0.12</v>
      </c>
      <c r="AB12" s="3">
        <v>8.3000000000000004E-2</v>
      </c>
      <c r="AC12" s="3">
        <v>6.7000000000000004E-2</v>
      </c>
      <c r="AD12" s="53">
        <v>6.0999999999999999E-2</v>
      </c>
      <c r="AE12" s="34">
        <v>1.0999999999999999E-2</v>
      </c>
      <c r="AF12" s="11">
        <v>5.2999999999999999E-2</v>
      </c>
      <c r="AG12" s="63">
        <v>3.6999999999999998E-2</v>
      </c>
      <c r="AH12" s="62">
        <v>0.2</v>
      </c>
      <c r="AI12" s="11">
        <v>1.7999999999999999E-2</v>
      </c>
      <c r="AJ12" s="11">
        <v>1.0999999999999999E-2</v>
      </c>
      <c r="AK12" s="63">
        <v>1.0999999999999999E-2</v>
      </c>
      <c r="AL12" s="132"/>
      <c r="AM12" s="34">
        <v>1.6E-2</v>
      </c>
      <c r="AN12" s="11">
        <v>6.2E-2</v>
      </c>
      <c r="AO12" s="47">
        <v>3.5000000000000003E-2</v>
      </c>
      <c r="AP12" s="47">
        <v>3.5000000000000003E-2</v>
      </c>
      <c r="AQ12" s="62">
        <v>3.3000000000000002E-2</v>
      </c>
      <c r="AR12" s="11">
        <v>0.26</v>
      </c>
      <c r="AS12" s="63">
        <v>5.6000000000000001E-2</v>
      </c>
      <c r="AT12" s="110"/>
      <c r="AU12" s="110"/>
      <c r="AV12" s="62">
        <v>1.6E-2</v>
      </c>
      <c r="AW12" s="25"/>
      <c r="AX12" s="92"/>
      <c r="AY12" s="62">
        <v>0.34</v>
      </c>
      <c r="AZ12" s="63">
        <v>0.22</v>
      </c>
    </row>
    <row r="13" spans="1:57" s="17" customFormat="1" ht="18.5" x14ac:dyDescent="0.35">
      <c r="A13" s="117" t="s">
        <v>6</v>
      </c>
      <c r="B13" s="64">
        <f>B12/B5</f>
        <v>7.000000000000001E-3</v>
      </c>
      <c r="C13" s="14">
        <f t="shared" ref="C13:P13" si="27">C12/C5</f>
        <v>1.0999999999999999E-2</v>
      </c>
      <c r="D13" s="14">
        <f t="shared" si="27"/>
        <v>4.2500000000000003E-4</v>
      </c>
      <c r="E13" s="14">
        <f t="shared" si="27"/>
        <v>6.5000000000000006E-3</v>
      </c>
      <c r="F13" s="65">
        <f t="shared" si="27"/>
        <v>6.0000000000000001E-3</v>
      </c>
      <c r="G13" s="64">
        <f t="shared" si="27"/>
        <v>1.7250000000000002E-3</v>
      </c>
      <c r="H13" s="14">
        <f t="shared" si="27"/>
        <v>5.0000000000000001E-3</v>
      </c>
      <c r="I13" s="65">
        <f t="shared" si="27"/>
        <v>1.3500000000000001E-3</v>
      </c>
      <c r="J13" s="64">
        <f>J12/J5</f>
        <v>5.7499999999999999E-4</v>
      </c>
      <c r="K13" s="14">
        <f>K12/K5</f>
        <v>1.2E-2</v>
      </c>
      <c r="L13" s="14">
        <f>L12/L5</f>
        <v>1.575E-3</v>
      </c>
      <c r="M13" s="14">
        <f>M12/M5</f>
        <v>5.4999999999999992E-4</v>
      </c>
      <c r="N13" s="65">
        <f>N12/N5</f>
        <v>7.5000000000000002E-4</v>
      </c>
      <c r="O13" s="64">
        <f t="shared" si="27"/>
        <v>7.5000000000000002E-4</v>
      </c>
      <c r="P13" s="48">
        <f t="shared" si="27"/>
        <v>2.7499999999999996E-4</v>
      </c>
      <c r="Q13" s="221">
        <f>((((Q12*(Q2-Q3-Q4))+(Q12*(Q3/Q5)))/(Q2-Q4))*(Q2/(Q2+R2)))+((((R12*(R2-R3-R4))+(R12*(R3/R5)))/(R2-R4))*(R2/(Q2+R2)))</f>
        <v>1.6058625E-2</v>
      </c>
      <c r="R13" s="219"/>
      <c r="S13" s="219">
        <f t="shared" ref="S13" si="28">((((S12*(S2-S3-S4))+(S12*(S3/S5)))/(S2-S4))*(S2/(S2+T2)))+((((T12*(T2-T3-T4))+(T12*(T3/T5)))/(T2-T4))*(T2/(S2+T2)))</f>
        <v>1.6689655172413793E-2</v>
      </c>
      <c r="T13" s="219"/>
      <c r="U13" s="219">
        <f t="shared" ref="U13" si="29">((((U12*(U2-U3-U4))+(U12*(U3/U5)))/(U2-U4))*(U2/(U2+V2)))+((((V12*(V2-V3-V4))+(V12*(V3/V5)))/(V2-V4))*(V2/(U2+V2)))</f>
        <v>3.1542168674698792E-2</v>
      </c>
      <c r="V13" s="220"/>
      <c r="W13" s="35">
        <f>((W12*(W2-W3-W4))+(W12*(W3/W5)))/(W2-W4)</f>
        <v>7.035616438356164E-2</v>
      </c>
      <c r="X13" s="14">
        <f>((X12*(X2-X3-X4))+(X12*(X3/X5)))/(X2-X4)</f>
        <v>7.6428571428571431E-3</v>
      </c>
      <c r="Y13" s="14">
        <f>((Y12*(Y2-Y3-Y4))+(Y12*(Y3/Y5)))/(Y2-Y4)</f>
        <v>5.1999999999999995E-4</v>
      </c>
      <c r="Z13" s="88"/>
      <c r="AA13" s="64">
        <f t="shared" ref="AA13" si="30">((AA12*(AA2-AA3-AA4))+(AA12*(AA3/AA5)))/(AA2-AA4)</f>
        <v>0.12000000000000001</v>
      </c>
      <c r="AB13" s="35">
        <f t="shared" ref="AB13" si="31">((AB12*(AB2-AB3-AB4))+(AB12*(AB3/AB5)))/(AB2-AB4)</f>
        <v>8.3000000000000004E-2</v>
      </c>
      <c r="AC13" s="35">
        <f t="shared" ref="AC13" si="32">((AC12*(AC2-AC3-AC4))+(AC12*(AC3/AC5)))/(AC2-AC4)</f>
        <v>6.7000000000000004E-2</v>
      </c>
      <c r="AD13" s="135">
        <f t="shared" ref="AD13" si="33">((AD12*(AD2-AD3-AD4))+(AD12*(AD3/AD5)))/(AD2-AD4)</f>
        <v>6.0999999999999999E-2</v>
      </c>
      <c r="AE13" s="35">
        <f t="shared" ref="AE13:AZ13" si="34">((AE12*(AE2-AE3-AE4))+(AE12*(AE3/AE5)))/(AE2-AE4)</f>
        <v>9.5034883720930205E-3</v>
      </c>
      <c r="AF13" s="14">
        <f t="shared" si="34"/>
        <v>2.2856250000000002E-2</v>
      </c>
      <c r="AG13" s="65">
        <f t="shared" si="34"/>
        <v>1.8013157894736839E-2</v>
      </c>
      <c r="AH13" s="64">
        <f t="shared" si="34"/>
        <v>0.2</v>
      </c>
      <c r="AI13" s="14">
        <f t="shared" si="34"/>
        <v>1.7999999999999999E-2</v>
      </c>
      <c r="AJ13" s="14">
        <f>((AJ12*(AJ2-0-AJ4))+(AJ12*(0/1)))/(AJ2-AJ4)</f>
        <v>1.0999999999999999E-2</v>
      </c>
      <c r="AK13" s="65">
        <f t="shared" si="34"/>
        <v>1.0999999999999999E-2</v>
      </c>
      <c r="AL13" s="139"/>
      <c r="AM13" s="35">
        <f t="shared" si="34"/>
        <v>6.487804878048781E-3</v>
      </c>
      <c r="AN13" s="14">
        <f t="shared" si="34"/>
        <v>4.6536046511627911E-2</v>
      </c>
      <c r="AO13" s="48">
        <f t="shared" si="34"/>
        <v>3.007474226804124E-2</v>
      </c>
      <c r="AP13" s="48">
        <f t="shared" si="34"/>
        <v>8.7500000000000002E-4</v>
      </c>
      <c r="AQ13" s="122">
        <f t="shared" ref="AQ13" si="35">((AQ12*(AQ2-AQ3-AQ4))+(AQ12*(AQ3/AQ5)))/(AQ2-AQ4)</f>
        <v>3.3000000000000002E-2</v>
      </c>
      <c r="AR13" s="48">
        <f t="shared" ref="AR13" si="36">((AR12*(AR2-AR3-AR4))+(AR12*(AR3/AR5)))/(AR2-AR4)</f>
        <v>0.26</v>
      </c>
      <c r="AS13" s="65">
        <f t="shared" ref="AS13" si="37">((AS12*(AS2-AS3-AS4))+(AS12*(AS3/AS5)))/(AS2-AS4)</f>
        <v>4.6421052631578946E-2</v>
      </c>
      <c r="AT13" s="111"/>
      <c r="AU13" s="111"/>
      <c r="AV13" s="64">
        <f t="shared" si="34"/>
        <v>9.2399999999999999E-3</v>
      </c>
      <c r="AW13" s="25"/>
      <c r="AX13" s="92"/>
      <c r="AY13" s="64">
        <f t="shared" ref="AY13" si="38">((AY12*(AY2-AY3-AY4))+(AY12*(AY3/AY5)))/(AY2-AY4)</f>
        <v>0.34</v>
      </c>
      <c r="AZ13" s="65">
        <f t="shared" si="34"/>
        <v>0.21999999999999997</v>
      </c>
    </row>
    <row r="14" spans="1:57" s="18" customFormat="1" ht="18.5" x14ac:dyDescent="0.35">
      <c r="A14" s="118" t="s">
        <v>7</v>
      </c>
      <c r="B14" s="66">
        <f>B13/3.25</f>
        <v>2.1538461538461542E-3</v>
      </c>
      <c r="C14" s="15">
        <f t="shared" ref="C14:AZ14" si="39">C13/3.25</f>
        <v>3.3846153846153844E-3</v>
      </c>
      <c r="D14" s="15">
        <f t="shared" si="39"/>
        <v>1.3076923076923077E-4</v>
      </c>
      <c r="E14" s="15">
        <f t="shared" si="39"/>
        <v>2E-3</v>
      </c>
      <c r="F14" s="67">
        <f t="shared" si="39"/>
        <v>1.8461538461538461E-3</v>
      </c>
      <c r="G14" s="66">
        <f t="shared" si="39"/>
        <v>5.3076923076923082E-4</v>
      </c>
      <c r="H14" s="15">
        <f t="shared" si="39"/>
        <v>1.5384615384615385E-3</v>
      </c>
      <c r="I14" s="67">
        <f t="shared" si="39"/>
        <v>4.1538461538461542E-4</v>
      </c>
      <c r="J14" s="66">
        <f t="shared" si="39"/>
        <v>1.7692307692307693E-4</v>
      </c>
      <c r="K14" s="15">
        <f t="shared" si="39"/>
        <v>3.6923076923076922E-3</v>
      </c>
      <c r="L14" s="15">
        <f t="shared" si="39"/>
        <v>4.8461538461538461E-4</v>
      </c>
      <c r="M14" s="15">
        <f t="shared" si="39"/>
        <v>1.692307692307692E-4</v>
      </c>
      <c r="N14" s="67">
        <f t="shared" si="39"/>
        <v>2.3076923076923076E-4</v>
      </c>
      <c r="O14" s="66">
        <f t="shared" si="39"/>
        <v>2.3076923076923076E-4</v>
      </c>
      <c r="P14" s="49">
        <f t="shared" si="39"/>
        <v>8.4615384615384601E-5</v>
      </c>
      <c r="Q14" s="214">
        <f>Q13/3.25</f>
        <v>4.9411153846153849E-3</v>
      </c>
      <c r="R14" s="215"/>
      <c r="S14" s="215">
        <f t="shared" ref="S14" si="40">S13/3.25</f>
        <v>5.1352785145888594E-3</v>
      </c>
      <c r="T14" s="215"/>
      <c r="U14" s="215">
        <f t="shared" ref="U14" si="41">U13/3.25</f>
        <v>9.7052826691380895E-3</v>
      </c>
      <c r="V14" s="218"/>
      <c r="W14" s="36">
        <f t="shared" si="39"/>
        <v>2.1648050579557428E-2</v>
      </c>
      <c r="X14" s="15">
        <f t="shared" si="39"/>
        <v>2.3516483516483515E-3</v>
      </c>
      <c r="Y14" s="15">
        <f>Y13/3.25</f>
        <v>1.5999999999999999E-4</v>
      </c>
      <c r="Z14" s="89"/>
      <c r="AA14" s="66">
        <f t="shared" ref="AA14" si="42">AA13/3.25</f>
        <v>3.6923076923076927E-2</v>
      </c>
      <c r="AB14" s="15">
        <f t="shared" ref="AB14" si="43">AB13/3.25</f>
        <v>2.5538461538461541E-2</v>
      </c>
      <c r="AC14" s="15">
        <f t="shared" si="39"/>
        <v>2.0615384615384615E-2</v>
      </c>
      <c r="AD14" s="67">
        <f t="shared" si="39"/>
        <v>1.8769230769230767E-2</v>
      </c>
      <c r="AE14" s="36">
        <f t="shared" si="39"/>
        <v>2.924150268336314E-3</v>
      </c>
      <c r="AF14" s="15">
        <f t="shared" si="39"/>
        <v>7.0326923076923084E-3</v>
      </c>
      <c r="AG14" s="67">
        <f t="shared" si="39"/>
        <v>5.5425101214574887E-3</v>
      </c>
      <c r="AH14" s="66">
        <f t="shared" si="39"/>
        <v>6.1538461538461542E-2</v>
      </c>
      <c r="AI14" s="15">
        <f t="shared" si="39"/>
        <v>5.5384615384615381E-3</v>
      </c>
      <c r="AJ14" s="15">
        <f t="shared" si="39"/>
        <v>3.3846153846153844E-3</v>
      </c>
      <c r="AK14" s="67">
        <f t="shared" si="39"/>
        <v>3.3846153846153844E-3</v>
      </c>
      <c r="AL14" s="140"/>
      <c r="AM14" s="36">
        <f t="shared" si="39"/>
        <v>1.9962476547842403E-3</v>
      </c>
      <c r="AN14" s="15">
        <f t="shared" si="39"/>
        <v>1.4318783542039358E-2</v>
      </c>
      <c r="AO14" s="49">
        <f t="shared" si="39"/>
        <v>9.2537668517049965E-3</v>
      </c>
      <c r="AP14" s="49">
        <f t="shared" si="39"/>
        <v>2.6923076923076922E-4</v>
      </c>
      <c r="AQ14" s="123">
        <f t="shared" ref="AQ14" si="44">AQ13/3.25</f>
        <v>1.0153846153846154E-2</v>
      </c>
      <c r="AR14" s="49">
        <f t="shared" ref="AR14" si="45">AR13/3.25</f>
        <v>0.08</v>
      </c>
      <c r="AS14" s="67">
        <f t="shared" ref="AS14" si="46">AS13/3.25</f>
        <v>1.4283400809716599E-2</v>
      </c>
      <c r="AT14" s="112"/>
      <c r="AU14" s="112"/>
      <c r="AV14" s="66">
        <f t="shared" si="39"/>
        <v>2.843076923076923E-3</v>
      </c>
      <c r="AW14" s="25"/>
      <c r="AX14" s="92"/>
      <c r="AY14" s="66">
        <f t="shared" ref="AY14" si="47">AY13/3.25</f>
        <v>0.10461538461538462</v>
      </c>
      <c r="AZ14" s="67">
        <f t="shared" si="39"/>
        <v>6.7692307692307691E-2</v>
      </c>
    </row>
    <row r="15" spans="1:57" s="16" customFormat="1" ht="18.5" x14ac:dyDescent="0.35">
      <c r="A15" s="119" t="s">
        <v>5</v>
      </c>
      <c r="B15" s="68">
        <f>B14</f>
        <v>2.1538461538461542E-3</v>
      </c>
      <c r="C15" s="19">
        <f t="shared" ref="C15:AZ15" si="48">C14</f>
        <v>3.3846153846153844E-3</v>
      </c>
      <c r="D15" s="19">
        <f t="shared" si="48"/>
        <v>1.3076923076923077E-4</v>
      </c>
      <c r="E15" s="19">
        <f t="shared" si="48"/>
        <v>2E-3</v>
      </c>
      <c r="F15" s="69">
        <f t="shared" si="48"/>
        <v>1.8461538461538461E-3</v>
      </c>
      <c r="G15" s="68">
        <f t="shared" si="48"/>
        <v>5.3076923076923082E-4</v>
      </c>
      <c r="H15" s="19">
        <f t="shared" si="48"/>
        <v>1.5384615384615385E-3</v>
      </c>
      <c r="I15" s="69">
        <f t="shared" si="48"/>
        <v>4.1538461538461542E-4</v>
      </c>
      <c r="J15" s="68">
        <f t="shared" si="48"/>
        <v>1.7692307692307693E-4</v>
      </c>
      <c r="K15" s="19">
        <f t="shared" si="48"/>
        <v>3.6923076923076922E-3</v>
      </c>
      <c r="L15" s="19">
        <f t="shared" si="48"/>
        <v>4.8461538461538461E-4</v>
      </c>
      <c r="M15" s="19">
        <f t="shared" si="48"/>
        <v>1.692307692307692E-4</v>
      </c>
      <c r="N15" s="69">
        <f t="shared" si="48"/>
        <v>2.3076923076923076E-4</v>
      </c>
      <c r="O15" s="68">
        <f t="shared" si="48"/>
        <v>2.3076923076923076E-4</v>
      </c>
      <c r="P15" s="50">
        <f t="shared" si="48"/>
        <v>8.4615384615384601E-5</v>
      </c>
      <c r="Q15" s="213">
        <f>Q14</f>
        <v>4.9411153846153849E-3</v>
      </c>
      <c r="R15" s="211"/>
      <c r="S15" s="211">
        <f t="shared" ref="S15" si="49">S14</f>
        <v>5.1352785145888594E-3</v>
      </c>
      <c r="T15" s="211"/>
      <c r="U15" s="211">
        <f t="shared" ref="U15" si="50">U14</f>
        <v>9.7052826691380895E-3</v>
      </c>
      <c r="V15" s="212"/>
      <c r="W15" s="37">
        <f t="shared" si="48"/>
        <v>2.1648050579557428E-2</v>
      </c>
      <c r="X15" s="19">
        <f t="shared" si="48"/>
        <v>2.3516483516483515E-3</v>
      </c>
      <c r="Y15" s="19">
        <f>Y14</f>
        <v>1.5999999999999999E-4</v>
      </c>
      <c r="Z15" s="90"/>
      <c r="AA15" s="68">
        <f t="shared" ref="AA15" si="51">AA14</f>
        <v>3.6923076923076927E-2</v>
      </c>
      <c r="AB15" s="19">
        <f t="shared" ref="AB15" si="52">AB14</f>
        <v>2.5538461538461541E-2</v>
      </c>
      <c r="AC15" s="19">
        <f t="shared" si="48"/>
        <v>2.0615384615384615E-2</v>
      </c>
      <c r="AD15" s="69">
        <f t="shared" si="48"/>
        <v>1.8769230769230767E-2</v>
      </c>
      <c r="AE15" s="37">
        <f t="shared" si="48"/>
        <v>2.924150268336314E-3</v>
      </c>
      <c r="AF15" s="19">
        <f t="shared" si="48"/>
        <v>7.0326923076923084E-3</v>
      </c>
      <c r="AG15" s="69">
        <f t="shared" si="48"/>
        <v>5.5425101214574887E-3</v>
      </c>
      <c r="AH15" s="68">
        <f t="shared" si="48"/>
        <v>6.1538461538461542E-2</v>
      </c>
      <c r="AI15" s="19">
        <f t="shared" si="48"/>
        <v>5.5384615384615381E-3</v>
      </c>
      <c r="AJ15" s="19">
        <f t="shared" si="48"/>
        <v>3.3846153846153844E-3</v>
      </c>
      <c r="AK15" s="69">
        <f t="shared" si="48"/>
        <v>3.3846153846153844E-3</v>
      </c>
      <c r="AL15" s="141"/>
      <c r="AM15" s="37">
        <f t="shared" si="48"/>
        <v>1.9962476547842403E-3</v>
      </c>
      <c r="AN15" s="19">
        <f t="shared" si="48"/>
        <v>1.4318783542039358E-2</v>
      </c>
      <c r="AO15" s="50">
        <f t="shared" si="48"/>
        <v>9.2537668517049965E-3</v>
      </c>
      <c r="AP15" s="50">
        <f t="shared" si="48"/>
        <v>2.6923076923076922E-4</v>
      </c>
      <c r="AQ15" s="124">
        <f t="shared" ref="AQ15" si="53">AQ14</f>
        <v>1.0153846153846154E-2</v>
      </c>
      <c r="AR15" s="50">
        <f t="shared" ref="AR15" si="54">AR14</f>
        <v>0.08</v>
      </c>
      <c r="AS15" s="69">
        <f t="shared" ref="AS15" si="55">AS14</f>
        <v>1.4283400809716599E-2</v>
      </c>
      <c r="AT15" s="113"/>
      <c r="AU15" s="113"/>
      <c r="AV15" s="68">
        <f t="shared" si="48"/>
        <v>2.843076923076923E-3</v>
      </c>
      <c r="AW15" s="25"/>
      <c r="AX15" s="92"/>
      <c r="AY15" s="68">
        <f t="shared" ref="AY15" si="56">AY14</f>
        <v>0.10461538461538462</v>
      </c>
      <c r="AZ15" s="69">
        <f t="shared" si="48"/>
        <v>6.7692307692307691E-2</v>
      </c>
    </row>
    <row r="16" spans="1:57" s="12" customFormat="1" ht="18.5" x14ac:dyDescent="0.35">
      <c r="A16" s="116" t="s">
        <v>23</v>
      </c>
      <c r="B16" s="70"/>
      <c r="C16" s="39"/>
      <c r="D16" s="39"/>
      <c r="E16" s="39"/>
      <c r="F16" s="71"/>
      <c r="G16" s="70"/>
      <c r="H16" s="39"/>
      <c r="I16" s="71"/>
      <c r="J16" s="70"/>
      <c r="K16" s="39"/>
      <c r="L16" s="39"/>
      <c r="M16" s="39"/>
      <c r="N16" s="71"/>
      <c r="O16" s="70"/>
      <c r="P16" s="39"/>
      <c r="Q16" s="172"/>
      <c r="R16" s="169"/>
      <c r="S16" s="169"/>
      <c r="T16" s="169"/>
      <c r="U16" s="169"/>
      <c r="V16" s="173"/>
      <c r="W16" s="40"/>
      <c r="X16" s="126"/>
      <c r="Y16" s="126"/>
      <c r="Z16" s="39"/>
      <c r="AA16" s="129"/>
      <c r="AB16" s="126"/>
      <c r="AC16" s="126"/>
      <c r="AD16" s="130"/>
      <c r="AE16" s="39"/>
      <c r="AF16" s="39"/>
      <c r="AG16" s="71"/>
      <c r="AH16" s="70"/>
      <c r="AI16" s="39"/>
      <c r="AJ16" s="39"/>
      <c r="AK16" s="71"/>
      <c r="AL16" s="158"/>
      <c r="AM16" s="39"/>
      <c r="AN16" s="39"/>
      <c r="AO16" s="39"/>
      <c r="AP16" s="39"/>
      <c r="AQ16" s="129"/>
      <c r="AR16" s="126"/>
      <c r="AS16" s="130"/>
      <c r="AT16" s="105"/>
      <c r="AU16" s="105"/>
      <c r="AV16" s="70"/>
      <c r="AW16" s="39"/>
      <c r="AX16" s="39"/>
      <c r="AY16" s="129"/>
      <c r="AZ16" s="130"/>
      <c r="BA16" s="13"/>
      <c r="BB16" s="13"/>
      <c r="BC16" s="13"/>
      <c r="BD16" s="13"/>
      <c r="BE16" s="13"/>
    </row>
    <row r="17" spans="1:57" ht="18.5" x14ac:dyDescent="0.35">
      <c r="A17" s="115" t="s">
        <v>3</v>
      </c>
      <c r="B17" s="62">
        <v>1.57</v>
      </c>
      <c r="C17" s="11">
        <v>1.65</v>
      </c>
      <c r="D17" s="11">
        <v>0.65</v>
      </c>
      <c r="E17" s="11">
        <v>2.09</v>
      </c>
      <c r="F17" s="63">
        <v>1.77</v>
      </c>
      <c r="G17" s="62">
        <v>2</v>
      </c>
      <c r="H17" s="11">
        <v>3.85</v>
      </c>
      <c r="I17" s="63">
        <v>2.67</v>
      </c>
      <c r="J17" s="62">
        <v>1.95</v>
      </c>
      <c r="K17" s="11">
        <v>5.03</v>
      </c>
      <c r="L17" s="11">
        <v>0.36</v>
      </c>
      <c r="M17" s="11">
        <v>0.45</v>
      </c>
      <c r="N17" s="63">
        <v>0.96</v>
      </c>
      <c r="O17" s="62">
        <v>0.56000000000000005</v>
      </c>
      <c r="P17" s="47">
        <v>0.32</v>
      </c>
      <c r="Q17" s="62">
        <v>0.24</v>
      </c>
      <c r="R17" s="11">
        <v>0.67</v>
      </c>
      <c r="S17" s="11">
        <v>0.23</v>
      </c>
      <c r="T17" s="11">
        <v>0.94</v>
      </c>
      <c r="U17" s="11">
        <v>0.3</v>
      </c>
      <c r="V17" s="63">
        <v>4.03</v>
      </c>
      <c r="W17" s="142"/>
      <c r="X17" s="11">
        <v>0.21</v>
      </c>
      <c r="Y17" s="25"/>
      <c r="Z17" s="84">
        <v>15.94</v>
      </c>
      <c r="AA17" s="62">
        <v>0.18</v>
      </c>
      <c r="AB17" s="142"/>
      <c r="AC17" s="142"/>
      <c r="AD17" s="63">
        <v>0.33</v>
      </c>
      <c r="AE17" s="34">
        <v>0.68</v>
      </c>
      <c r="AF17" s="11">
        <v>1.22</v>
      </c>
      <c r="AG17" s="63">
        <v>0.64</v>
      </c>
      <c r="AH17" s="62">
        <v>0.16</v>
      </c>
      <c r="AI17" s="11">
        <v>0.22</v>
      </c>
      <c r="AJ17" s="11">
        <v>2.09</v>
      </c>
      <c r="AK17" s="63">
        <v>0.4</v>
      </c>
      <c r="AL17" s="62">
        <v>1.0900000000000001</v>
      </c>
      <c r="AM17" s="11">
        <v>0.27</v>
      </c>
      <c r="AN17" s="11">
        <v>0.46</v>
      </c>
      <c r="AO17" s="47">
        <v>0.28000000000000003</v>
      </c>
      <c r="AP17" s="131"/>
      <c r="AQ17" s="132"/>
      <c r="AR17" s="142"/>
      <c r="AS17" s="147"/>
      <c r="AT17" s="108"/>
      <c r="AU17" s="102">
        <v>3.5</v>
      </c>
      <c r="AV17" s="62">
        <v>1.64</v>
      </c>
      <c r="AW17" s="11">
        <v>2.6</v>
      </c>
      <c r="AX17" s="47">
        <v>4.18</v>
      </c>
      <c r="AY17" s="132"/>
      <c r="AZ17" s="159"/>
      <c r="BA17" s="2"/>
      <c r="BB17" s="2"/>
      <c r="BC17" s="2"/>
      <c r="BD17" s="2"/>
      <c r="BE17" s="2"/>
    </row>
    <row r="18" spans="1:57" s="29" customFormat="1" ht="18.5" x14ac:dyDescent="0.35">
      <c r="A18" s="117" t="s">
        <v>6</v>
      </c>
      <c r="B18" s="72">
        <f>B17/B5</f>
        <v>3.925E-2</v>
      </c>
      <c r="C18" s="26">
        <f t="shared" ref="C18:P18" si="57">C17/C5</f>
        <v>4.1249999999999995E-2</v>
      </c>
      <c r="D18" s="26">
        <f t="shared" si="57"/>
        <v>1.6250000000000001E-2</v>
      </c>
      <c r="E18" s="26">
        <f t="shared" si="57"/>
        <v>5.2249999999999998E-2</v>
      </c>
      <c r="F18" s="73">
        <f t="shared" si="57"/>
        <v>4.4249999999999998E-2</v>
      </c>
      <c r="G18" s="72">
        <f t="shared" si="57"/>
        <v>0.05</v>
      </c>
      <c r="H18" s="26">
        <f t="shared" si="57"/>
        <v>9.6250000000000002E-2</v>
      </c>
      <c r="I18" s="73">
        <f t="shared" si="57"/>
        <v>6.6750000000000004E-2</v>
      </c>
      <c r="J18" s="72">
        <f>J17/J5</f>
        <v>4.8750000000000002E-2</v>
      </c>
      <c r="K18" s="26">
        <f>K17/K5</f>
        <v>0.12575</v>
      </c>
      <c r="L18" s="26">
        <f>L17/L5</f>
        <v>8.9999999999999993E-3</v>
      </c>
      <c r="M18" s="26">
        <f>M17/M5</f>
        <v>1.125E-2</v>
      </c>
      <c r="N18" s="73">
        <f>N17/N5</f>
        <v>2.4E-2</v>
      </c>
      <c r="O18" s="72">
        <f t="shared" si="57"/>
        <v>1.4000000000000002E-2</v>
      </c>
      <c r="P18" s="51">
        <f t="shared" si="57"/>
        <v>8.0000000000000002E-3</v>
      </c>
      <c r="Q18" s="216">
        <f>((((Q17*(Q2-Q3-Q4))+(Q17*(Q3/Q5)))/(Q2-Q4))*(Q2/(Q2+R2)))+((((R17*(R2-R3-R4))+(R17*(R3/R5)))/(R2-R4))*(R2/(Q2+R2)))</f>
        <v>0.16465312500000001</v>
      </c>
      <c r="R18" s="207"/>
      <c r="S18" s="207">
        <f t="shared" ref="S18" si="58">((((S17*(S2-S3-S4))+(S17*(S3/S5)))/(S2-S4))*(S2/(S2+T2)))+((((T17*(T2-T3-T4))+(T17*(T3/T5)))/(T2-T4))*(T2/(S2+T2)))</f>
        <v>0.18549568965517244</v>
      </c>
      <c r="T18" s="207"/>
      <c r="U18" s="207">
        <f t="shared" ref="U18" si="59">((((U17*(U2-U3-U4))+(U17*(U3/U5)))/(U2-U4))*(U2/(U2+V2)))+((((V17*(V2-V3-V4))+(V17*(V3/V5)))/(V2-V4))*(V2/(U2+V2)))</f>
        <v>0.22798192771084336</v>
      </c>
      <c r="V18" s="217"/>
      <c r="W18" s="143"/>
      <c r="X18" s="26">
        <f>((X17*(X2-X3-X4))+(X17*(X3/X5)))/(X2-X4)</f>
        <v>0.10031250000000001</v>
      </c>
      <c r="Y18" s="27"/>
      <c r="Z18" s="87">
        <f>((Z17*(Z2-Z3-Z4))+(Z17*(Z3/Z5)))/(Z2-Z4)</f>
        <v>0.39850000000000002</v>
      </c>
      <c r="AA18" s="72">
        <f t="shared" ref="AA18" si="60">((AA17*(AA2-AA3-AA4))+(AA17*(AA3/AA5)))/(AA2-AA4)</f>
        <v>0.18</v>
      </c>
      <c r="AB18" s="143"/>
      <c r="AC18" s="143"/>
      <c r="AD18" s="137">
        <f t="shared" ref="AD18" si="61">((AD17*(AD2-AD3-AD4))+(AD17*(AD3/AD5)))/(AD2-AD4)</f>
        <v>0.33</v>
      </c>
      <c r="AE18" s="38">
        <f t="shared" ref="AE18:AX18" si="62">((AE17*(AE2-AE3-AE4))+(AE17*(AE3/AE5)))/(AE2-AE4)</f>
        <v>0.58748837209302329</v>
      </c>
      <c r="AF18" s="26">
        <f t="shared" si="62"/>
        <v>0.52612499999999995</v>
      </c>
      <c r="AG18" s="73">
        <f t="shared" si="62"/>
        <v>0.31157894736842107</v>
      </c>
      <c r="AH18" s="72">
        <f t="shared" si="62"/>
        <v>0.15999999999999998</v>
      </c>
      <c r="AI18" s="26">
        <f t="shared" si="62"/>
        <v>0.22</v>
      </c>
      <c r="AJ18" s="26">
        <f t="shared" si="62"/>
        <v>1.6215112359550559</v>
      </c>
      <c r="AK18" s="73">
        <f t="shared" si="62"/>
        <v>0.4</v>
      </c>
      <c r="AL18" s="72">
        <f t="shared" si="62"/>
        <v>0.63948641304347842</v>
      </c>
      <c r="AM18" s="26">
        <f t="shared" si="62"/>
        <v>0.10948170731707317</v>
      </c>
      <c r="AN18" s="26">
        <f t="shared" si="62"/>
        <v>0.34526744186046515</v>
      </c>
      <c r="AO18" s="51">
        <f t="shared" si="62"/>
        <v>0.24059793814432992</v>
      </c>
      <c r="AP18" s="91"/>
      <c r="AQ18" s="132"/>
      <c r="AR18" s="142"/>
      <c r="AS18" s="147"/>
      <c r="AT18" s="109"/>
      <c r="AU18" s="106">
        <f t="shared" si="62"/>
        <v>2.290909090909091</v>
      </c>
      <c r="AV18" s="72">
        <f t="shared" si="62"/>
        <v>0.94709999999999994</v>
      </c>
      <c r="AW18" s="26">
        <f t="shared" si="62"/>
        <v>1.4633831521739133</v>
      </c>
      <c r="AX18" s="51">
        <f t="shared" si="62"/>
        <v>1.1652465753424657</v>
      </c>
      <c r="AY18" s="132"/>
      <c r="AZ18" s="159"/>
      <c r="BA18" s="28"/>
      <c r="BB18" s="28"/>
      <c r="BC18" s="28"/>
      <c r="BD18" s="28"/>
      <c r="BE18" s="28"/>
    </row>
    <row r="19" spans="1:57" s="6" customFormat="1" ht="18.5" x14ac:dyDescent="0.35">
      <c r="A19" s="118" t="s">
        <v>7</v>
      </c>
      <c r="B19" s="66">
        <f>B18/10</f>
        <v>3.9249999999999997E-3</v>
      </c>
      <c r="C19" s="15">
        <f t="shared" ref="C19:AX19" si="63">C18/10</f>
        <v>4.1249999999999993E-3</v>
      </c>
      <c r="D19" s="15">
        <f t="shared" si="63"/>
        <v>1.6250000000000001E-3</v>
      </c>
      <c r="E19" s="15">
        <f t="shared" si="63"/>
        <v>5.2249999999999996E-3</v>
      </c>
      <c r="F19" s="67">
        <f t="shared" si="63"/>
        <v>4.4250000000000001E-3</v>
      </c>
      <c r="G19" s="66">
        <f t="shared" si="63"/>
        <v>5.0000000000000001E-3</v>
      </c>
      <c r="H19" s="15">
        <f t="shared" si="63"/>
        <v>9.6249999999999999E-3</v>
      </c>
      <c r="I19" s="67">
        <f t="shared" si="63"/>
        <v>6.6750000000000004E-3</v>
      </c>
      <c r="J19" s="66">
        <f t="shared" si="63"/>
        <v>4.875E-3</v>
      </c>
      <c r="K19" s="15">
        <f t="shared" si="63"/>
        <v>1.2574999999999999E-2</v>
      </c>
      <c r="L19" s="15">
        <f t="shared" si="63"/>
        <v>8.9999999999999998E-4</v>
      </c>
      <c r="M19" s="15">
        <f t="shared" si="63"/>
        <v>1.1249999999999999E-3</v>
      </c>
      <c r="N19" s="67">
        <f t="shared" si="63"/>
        <v>2.4000000000000002E-3</v>
      </c>
      <c r="O19" s="66">
        <f t="shared" si="63"/>
        <v>1.4000000000000002E-3</v>
      </c>
      <c r="P19" s="49">
        <f t="shared" si="63"/>
        <v>8.0000000000000004E-4</v>
      </c>
      <c r="Q19" s="214">
        <f>Q18/10</f>
        <v>1.6465312500000003E-2</v>
      </c>
      <c r="R19" s="215"/>
      <c r="S19" s="215">
        <f t="shared" ref="S19" si="64">S18/10</f>
        <v>1.8549568965517245E-2</v>
      </c>
      <c r="T19" s="215"/>
      <c r="U19" s="215">
        <f t="shared" ref="U19" si="65">U18/10</f>
        <v>2.2798192771084337E-2</v>
      </c>
      <c r="V19" s="218"/>
      <c r="W19" s="144"/>
      <c r="X19" s="15">
        <f t="shared" si="63"/>
        <v>1.0031250000000002E-2</v>
      </c>
      <c r="Y19" s="23"/>
      <c r="Z19" s="85">
        <f>Z18/10</f>
        <v>3.9850000000000003E-2</v>
      </c>
      <c r="AA19" s="66">
        <f t="shared" ref="AA19" si="66">AA18/10</f>
        <v>1.7999999999999999E-2</v>
      </c>
      <c r="AB19" s="144"/>
      <c r="AC19" s="144"/>
      <c r="AD19" s="136">
        <f t="shared" ref="AD19" si="67">AD18/10</f>
        <v>3.3000000000000002E-2</v>
      </c>
      <c r="AE19" s="36">
        <f t="shared" si="63"/>
        <v>5.8748837209302331E-2</v>
      </c>
      <c r="AF19" s="15">
        <f t="shared" si="63"/>
        <v>5.2612499999999993E-2</v>
      </c>
      <c r="AG19" s="67">
        <f t="shared" si="63"/>
        <v>3.1157894736842107E-2</v>
      </c>
      <c r="AH19" s="66">
        <f t="shared" si="63"/>
        <v>1.5999999999999997E-2</v>
      </c>
      <c r="AI19" s="15">
        <f t="shared" si="63"/>
        <v>2.1999999999999999E-2</v>
      </c>
      <c r="AJ19" s="15">
        <f t="shared" si="63"/>
        <v>0.1621511235955056</v>
      </c>
      <c r="AK19" s="67">
        <f t="shared" si="63"/>
        <v>0.04</v>
      </c>
      <c r="AL19" s="66">
        <f t="shared" si="63"/>
        <v>6.3948641304347839E-2</v>
      </c>
      <c r="AM19" s="15">
        <f t="shared" si="63"/>
        <v>1.0948170731707316E-2</v>
      </c>
      <c r="AN19" s="15">
        <f t="shared" si="63"/>
        <v>3.4526744186046517E-2</v>
      </c>
      <c r="AO19" s="49">
        <f t="shared" si="63"/>
        <v>2.4059793814432993E-2</v>
      </c>
      <c r="AP19" s="89"/>
      <c r="AQ19" s="132"/>
      <c r="AR19" s="142"/>
      <c r="AS19" s="147"/>
      <c r="AT19" s="109"/>
      <c r="AU19" s="103">
        <f t="shared" si="63"/>
        <v>0.2290909090909091</v>
      </c>
      <c r="AV19" s="66">
        <f t="shared" si="63"/>
        <v>9.4709999999999989E-2</v>
      </c>
      <c r="AW19" s="15">
        <f t="shared" si="63"/>
        <v>0.14633831521739132</v>
      </c>
      <c r="AX19" s="49">
        <f t="shared" si="63"/>
        <v>0.11652465753424657</v>
      </c>
      <c r="AY19" s="132"/>
      <c r="AZ19" s="159"/>
      <c r="BA19" s="7"/>
      <c r="BB19" s="7"/>
      <c r="BC19" s="7"/>
      <c r="BD19" s="7"/>
      <c r="BE19" s="7"/>
    </row>
    <row r="20" spans="1:57" s="21" customFormat="1" ht="19" thickBot="1" x14ac:dyDescent="0.4">
      <c r="A20" s="120" t="s">
        <v>5</v>
      </c>
      <c r="B20" s="68">
        <f>B19</f>
        <v>3.9249999999999997E-3</v>
      </c>
      <c r="C20" s="19">
        <f t="shared" ref="C20:AX20" si="68">C19</f>
        <v>4.1249999999999993E-3</v>
      </c>
      <c r="D20" s="19">
        <f t="shared" si="68"/>
        <v>1.6250000000000001E-3</v>
      </c>
      <c r="E20" s="19">
        <f t="shared" si="68"/>
        <v>5.2249999999999996E-3</v>
      </c>
      <c r="F20" s="69">
        <f t="shared" si="68"/>
        <v>4.4250000000000001E-3</v>
      </c>
      <c r="G20" s="68">
        <f t="shared" si="68"/>
        <v>5.0000000000000001E-3</v>
      </c>
      <c r="H20" s="19">
        <f t="shared" si="68"/>
        <v>9.6249999999999999E-3</v>
      </c>
      <c r="I20" s="69">
        <f t="shared" si="68"/>
        <v>6.6750000000000004E-3</v>
      </c>
      <c r="J20" s="68">
        <f t="shared" si="68"/>
        <v>4.875E-3</v>
      </c>
      <c r="K20" s="19">
        <f t="shared" si="68"/>
        <v>1.2574999999999999E-2</v>
      </c>
      <c r="L20" s="19">
        <f t="shared" si="68"/>
        <v>8.9999999999999998E-4</v>
      </c>
      <c r="M20" s="19">
        <f t="shared" si="68"/>
        <v>1.1249999999999999E-3</v>
      </c>
      <c r="N20" s="69">
        <f t="shared" si="68"/>
        <v>2.4000000000000002E-3</v>
      </c>
      <c r="O20" s="68">
        <f t="shared" si="68"/>
        <v>1.4000000000000002E-3</v>
      </c>
      <c r="P20" s="50">
        <f t="shared" si="68"/>
        <v>8.0000000000000004E-4</v>
      </c>
      <c r="Q20" s="213">
        <f>Q19</f>
        <v>1.6465312500000003E-2</v>
      </c>
      <c r="R20" s="211"/>
      <c r="S20" s="211">
        <f t="shared" ref="S20" si="69">S19</f>
        <v>1.8549568965517245E-2</v>
      </c>
      <c r="T20" s="211"/>
      <c r="U20" s="211">
        <f t="shared" ref="U20" si="70">U19</f>
        <v>2.2798192771084337E-2</v>
      </c>
      <c r="V20" s="212"/>
      <c r="W20" s="145"/>
      <c r="X20" s="19">
        <f t="shared" si="68"/>
        <v>1.0031250000000002E-2</v>
      </c>
      <c r="Y20" s="24"/>
      <c r="Z20" s="86">
        <f>Z19</f>
        <v>3.9850000000000003E-2</v>
      </c>
      <c r="AA20" s="68">
        <f t="shared" ref="AA20" si="71">AA19</f>
        <v>1.7999999999999999E-2</v>
      </c>
      <c r="AB20" s="151"/>
      <c r="AC20" s="151"/>
      <c r="AD20" s="69">
        <f t="shared" si="68"/>
        <v>3.3000000000000002E-2</v>
      </c>
      <c r="AE20" s="37">
        <f t="shared" si="68"/>
        <v>5.8748837209302331E-2</v>
      </c>
      <c r="AF20" s="19">
        <f t="shared" si="68"/>
        <v>5.2612499999999993E-2</v>
      </c>
      <c r="AG20" s="69">
        <f t="shared" si="68"/>
        <v>3.1157894736842107E-2</v>
      </c>
      <c r="AH20" s="68">
        <f t="shared" si="68"/>
        <v>1.5999999999999997E-2</v>
      </c>
      <c r="AI20" s="19">
        <f t="shared" si="68"/>
        <v>2.1999999999999999E-2</v>
      </c>
      <c r="AJ20" s="19">
        <f t="shared" si="68"/>
        <v>0.1621511235955056</v>
      </c>
      <c r="AK20" s="69">
        <f t="shared" si="68"/>
        <v>0.04</v>
      </c>
      <c r="AL20" s="68">
        <f t="shared" si="68"/>
        <v>6.3948641304347839E-2</v>
      </c>
      <c r="AM20" s="19">
        <f t="shared" si="68"/>
        <v>1.0948170731707316E-2</v>
      </c>
      <c r="AN20" s="19">
        <f t="shared" si="68"/>
        <v>3.4526744186046517E-2</v>
      </c>
      <c r="AO20" s="50">
        <f t="shared" si="68"/>
        <v>2.4059793814432993E-2</v>
      </c>
      <c r="AP20" s="90"/>
      <c r="AQ20" s="132"/>
      <c r="AR20" s="142"/>
      <c r="AS20" s="147"/>
      <c r="AT20" s="109"/>
      <c r="AU20" s="104">
        <f t="shared" si="68"/>
        <v>0.2290909090909091</v>
      </c>
      <c r="AV20" s="68">
        <f t="shared" si="68"/>
        <v>9.4709999999999989E-2</v>
      </c>
      <c r="AW20" s="19">
        <f t="shared" si="68"/>
        <v>0.14633831521739132</v>
      </c>
      <c r="AX20" s="50">
        <f t="shared" si="68"/>
        <v>0.11652465753424657</v>
      </c>
      <c r="AY20" s="132"/>
      <c r="AZ20" s="159"/>
      <c r="BA20" s="20"/>
      <c r="BB20" s="20"/>
      <c r="BC20" s="20"/>
      <c r="BD20" s="20"/>
      <c r="BE20" s="20"/>
    </row>
    <row r="21" spans="1:57" s="12" customFormat="1" ht="18.5" x14ac:dyDescent="0.35">
      <c r="A21" s="116" t="s">
        <v>24</v>
      </c>
      <c r="B21" s="70"/>
      <c r="C21" s="39"/>
      <c r="D21" s="39"/>
      <c r="E21" s="39"/>
      <c r="F21" s="71"/>
      <c r="G21" s="70"/>
      <c r="H21" s="39"/>
      <c r="I21" s="71"/>
      <c r="J21" s="70"/>
      <c r="K21" s="39"/>
      <c r="L21" s="39"/>
      <c r="M21" s="39"/>
      <c r="N21" s="71"/>
      <c r="O21" s="70"/>
      <c r="P21" s="39"/>
      <c r="Q21" s="172"/>
      <c r="R21" s="169"/>
      <c r="S21" s="169"/>
      <c r="T21" s="169"/>
      <c r="U21" s="169"/>
      <c r="V21" s="173"/>
      <c r="W21" s="40"/>
      <c r="X21" s="126"/>
      <c r="Y21" s="126"/>
      <c r="Z21" s="39"/>
      <c r="AA21" s="129"/>
      <c r="AB21" s="126"/>
      <c r="AC21" s="126"/>
      <c r="AD21" s="130"/>
      <c r="AE21" s="39"/>
      <c r="AF21" s="39"/>
      <c r="AG21" s="71"/>
      <c r="AH21" s="70"/>
      <c r="AI21" s="39"/>
      <c r="AJ21" s="39"/>
      <c r="AK21" s="71"/>
      <c r="AL21" s="70"/>
      <c r="AM21" s="39"/>
      <c r="AN21" s="39"/>
      <c r="AO21" s="39"/>
      <c r="AP21" s="157"/>
      <c r="AQ21" s="129"/>
      <c r="AR21" s="126"/>
      <c r="AS21" s="130"/>
      <c r="AT21" s="105"/>
      <c r="AU21" s="105"/>
      <c r="AV21" s="70"/>
      <c r="AW21" s="39"/>
      <c r="AX21" s="39"/>
      <c r="AY21" s="129"/>
      <c r="AZ21" s="130"/>
      <c r="BA21" s="13"/>
      <c r="BB21" s="13"/>
      <c r="BC21" s="13"/>
      <c r="BD21" s="13"/>
      <c r="BE21" s="13"/>
    </row>
    <row r="22" spans="1:57" ht="18.5" x14ac:dyDescent="0.35">
      <c r="A22" s="115" t="s">
        <v>3</v>
      </c>
      <c r="B22" s="132"/>
      <c r="C22" s="142"/>
      <c r="D22" s="142"/>
      <c r="E22" s="11">
        <v>1.52</v>
      </c>
      <c r="F22" s="63">
        <v>0.86</v>
      </c>
      <c r="G22" s="132"/>
      <c r="H22" s="142"/>
      <c r="I22" s="147"/>
      <c r="J22" s="62">
        <v>0.92</v>
      </c>
      <c r="K22" s="11">
        <v>1.0900000000000001</v>
      </c>
      <c r="L22" s="142"/>
      <c r="M22" s="142"/>
      <c r="N22" s="147"/>
      <c r="O22" s="132"/>
      <c r="P22" s="47">
        <v>0.28000000000000003</v>
      </c>
      <c r="Q22" s="132"/>
      <c r="R22" s="25"/>
      <c r="S22" s="25"/>
      <c r="T22" s="25"/>
      <c r="U22" s="25"/>
      <c r="V22" s="133"/>
      <c r="W22" s="142"/>
      <c r="X22" s="11">
        <v>0.18</v>
      </c>
      <c r="Y22" s="142"/>
      <c r="Z22" s="146"/>
      <c r="AA22" s="132"/>
      <c r="AB22" s="142"/>
      <c r="AC22" s="142"/>
      <c r="AD22" s="147"/>
      <c r="AE22" s="34">
        <v>0.14000000000000001</v>
      </c>
      <c r="AF22" s="142"/>
      <c r="AG22" s="147"/>
      <c r="AH22" s="62">
        <v>0.14000000000000001</v>
      </c>
      <c r="AI22" s="11">
        <v>0.15</v>
      </c>
      <c r="AJ22" s="11">
        <v>0.34</v>
      </c>
      <c r="AK22" s="63">
        <v>0.15</v>
      </c>
      <c r="AL22" s="62">
        <v>0.11</v>
      </c>
      <c r="AM22" s="142"/>
      <c r="AN22" s="142"/>
      <c r="AO22" s="142"/>
      <c r="AP22" s="146"/>
      <c r="AQ22" s="132"/>
      <c r="AR22" s="142"/>
      <c r="AS22" s="147"/>
      <c r="AT22" s="108"/>
      <c r="AU22" s="102">
        <v>1.1599999999999999</v>
      </c>
      <c r="AV22" s="62">
        <v>0.3</v>
      </c>
      <c r="AW22" s="25"/>
      <c r="AX22" s="92"/>
      <c r="AY22" s="132"/>
      <c r="AZ22" s="159"/>
      <c r="BA22" s="2"/>
      <c r="BB22" s="2"/>
      <c r="BC22" s="2"/>
      <c r="BD22" s="2"/>
      <c r="BE22" s="2"/>
    </row>
    <row r="23" spans="1:57" s="29" customFormat="1" ht="18.5" x14ac:dyDescent="0.35">
      <c r="A23" s="117" t="s">
        <v>6</v>
      </c>
      <c r="B23" s="139"/>
      <c r="C23" s="143"/>
      <c r="D23" s="143"/>
      <c r="E23" s="26">
        <f t="shared" ref="E23:P23" si="72">E22/E5</f>
        <v>3.7999999999999999E-2</v>
      </c>
      <c r="F23" s="73">
        <f t="shared" si="72"/>
        <v>2.1499999999999998E-2</v>
      </c>
      <c r="G23" s="139"/>
      <c r="H23" s="143"/>
      <c r="I23" s="148"/>
      <c r="J23" s="72">
        <f t="shared" si="72"/>
        <v>2.3E-2</v>
      </c>
      <c r="K23" s="26">
        <f t="shared" si="72"/>
        <v>2.7250000000000003E-2</v>
      </c>
      <c r="L23" s="143"/>
      <c r="M23" s="143"/>
      <c r="N23" s="148"/>
      <c r="O23" s="139"/>
      <c r="P23" s="51">
        <f t="shared" si="72"/>
        <v>7.000000000000001E-3</v>
      </c>
      <c r="Q23" s="177"/>
      <c r="R23" s="176"/>
      <c r="S23" s="176"/>
      <c r="T23" s="176"/>
      <c r="U23" s="176"/>
      <c r="V23" s="178"/>
      <c r="W23" s="143"/>
      <c r="X23" s="26">
        <f>((X22*(X2-X3-X4))+(X22*(X3/X5)))/(X2-X4)</f>
        <v>8.5982142857142854E-2</v>
      </c>
      <c r="Y23" s="143"/>
      <c r="Z23" s="94"/>
      <c r="AA23" s="139"/>
      <c r="AB23" s="143"/>
      <c r="AC23" s="143"/>
      <c r="AD23" s="148"/>
      <c r="AE23" s="38">
        <f t="shared" ref="AE23:AV23" si="73">((AE22*(AE2-AE3-AE4))+(AE22*(AE3/AE5)))/(AE2-AE4)</f>
        <v>0.12095348837209303</v>
      </c>
      <c r="AF23" s="143"/>
      <c r="AG23" s="148"/>
      <c r="AH23" s="72">
        <f t="shared" si="73"/>
        <v>0.14000000000000001</v>
      </c>
      <c r="AI23" s="26">
        <f t="shared" si="73"/>
        <v>0.15</v>
      </c>
      <c r="AJ23" s="26">
        <f t="shared" si="73"/>
        <v>0.26378651685393262</v>
      </c>
      <c r="AK23" s="73">
        <f t="shared" si="73"/>
        <v>0.15</v>
      </c>
      <c r="AL23" s="72">
        <f t="shared" si="73"/>
        <v>6.4535326086956515E-2</v>
      </c>
      <c r="AM23" s="143"/>
      <c r="AN23" s="143"/>
      <c r="AO23" s="143"/>
      <c r="AP23" s="94"/>
      <c r="AQ23" s="132"/>
      <c r="AR23" s="142"/>
      <c r="AS23" s="147"/>
      <c r="AT23" s="109"/>
      <c r="AU23" s="106">
        <f t="shared" si="73"/>
        <v>0.75927272727272721</v>
      </c>
      <c r="AV23" s="72">
        <f t="shared" si="73"/>
        <v>0.17325000000000002</v>
      </c>
      <c r="AW23" s="25"/>
      <c r="AX23" s="92"/>
      <c r="AY23" s="132"/>
      <c r="AZ23" s="159"/>
      <c r="BA23" s="28"/>
      <c r="BB23" s="28"/>
      <c r="BC23" s="28"/>
      <c r="BD23" s="28"/>
      <c r="BE23" s="28"/>
    </row>
    <row r="24" spans="1:57" s="6" customFormat="1" ht="18.5" x14ac:dyDescent="0.35">
      <c r="A24" s="118" t="s">
        <v>7</v>
      </c>
      <c r="B24" s="140"/>
      <c r="C24" s="144"/>
      <c r="D24" s="144"/>
      <c r="E24" s="15">
        <f t="shared" ref="E24:AV24" si="74">E23/5</f>
        <v>7.6E-3</v>
      </c>
      <c r="F24" s="67">
        <f t="shared" si="74"/>
        <v>4.3E-3</v>
      </c>
      <c r="G24" s="140"/>
      <c r="H24" s="144"/>
      <c r="I24" s="149"/>
      <c r="J24" s="66">
        <f t="shared" si="74"/>
        <v>4.5999999999999999E-3</v>
      </c>
      <c r="K24" s="15">
        <f t="shared" si="74"/>
        <v>5.4500000000000009E-3</v>
      </c>
      <c r="L24" s="144"/>
      <c r="M24" s="144"/>
      <c r="N24" s="149"/>
      <c r="O24" s="140"/>
      <c r="P24" s="49">
        <f t="shared" si="74"/>
        <v>1.4000000000000002E-3</v>
      </c>
      <c r="Q24" s="174"/>
      <c r="R24" s="175"/>
      <c r="S24" s="175"/>
      <c r="T24" s="175"/>
      <c r="U24" s="175"/>
      <c r="V24" s="179"/>
      <c r="W24" s="144"/>
      <c r="X24" s="15">
        <f t="shared" si="74"/>
        <v>1.7196428571428571E-2</v>
      </c>
      <c r="Y24" s="144"/>
      <c r="Z24" s="93"/>
      <c r="AA24" s="140"/>
      <c r="AB24" s="144"/>
      <c r="AC24" s="144"/>
      <c r="AD24" s="149"/>
      <c r="AE24" s="36">
        <f t="shared" si="74"/>
        <v>2.4190697674418608E-2</v>
      </c>
      <c r="AF24" s="144"/>
      <c r="AG24" s="149"/>
      <c r="AH24" s="66">
        <f t="shared" si="74"/>
        <v>2.8000000000000004E-2</v>
      </c>
      <c r="AI24" s="15">
        <f t="shared" si="74"/>
        <v>0.03</v>
      </c>
      <c r="AJ24" s="15">
        <f t="shared" si="74"/>
        <v>5.2757303370786525E-2</v>
      </c>
      <c r="AK24" s="67">
        <f t="shared" si="74"/>
        <v>0.03</v>
      </c>
      <c r="AL24" s="66">
        <f t="shared" si="74"/>
        <v>1.2907065217391303E-2</v>
      </c>
      <c r="AM24" s="144"/>
      <c r="AN24" s="144"/>
      <c r="AO24" s="144"/>
      <c r="AP24" s="93"/>
      <c r="AQ24" s="132"/>
      <c r="AR24" s="142"/>
      <c r="AS24" s="147"/>
      <c r="AT24" s="109"/>
      <c r="AU24" s="103">
        <f t="shared" si="74"/>
        <v>0.15185454545454544</v>
      </c>
      <c r="AV24" s="66">
        <f t="shared" si="74"/>
        <v>3.465E-2</v>
      </c>
      <c r="AW24" s="25"/>
      <c r="AX24" s="92"/>
      <c r="AY24" s="132"/>
      <c r="AZ24" s="159"/>
      <c r="BA24" s="7"/>
      <c r="BB24" s="7"/>
      <c r="BC24" s="7"/>
      <c r="BD24" s="7"/>
      <c r="BE24" s="7"/>
    </row>
    <row r="25" spans="1:57" s="21" customFormat="1" ht="19" thickBot="1" x14ac:dyDescent="0.4">
      <c r="A25" s="121" t="s">
        <v>5</v>
      </c>
      <c r="B25" s="150"/>
      <c r="C25" s="151"/>
      <c r="D25" s="151"/>
      <c r="E25" s="75">
        <f t="shared" ref="E25" si="75">E24</f>
        <v>7.6E-3</v>
      </c>
      <c r="F25" s="76">
        <f t="shared" ref="F25" si="76">F24</f>
        <v>4.3E-3</v>
      </c>
      <c r="G25" s="150"/>
      <c r="H25" s="151"/>
      <c r="I25" s="152"/>
      <c r="J25" s="74">
        <f t="shared" ref="J25" si="77">J24</f>
        <v>4.5999999999999999E-3</v>
      </c>
      <c r="K25" s="75">
        <f t="shared" ref="K25" si="78">K24</f>
        <v>5.4500000000000009E-3</v>
      </c>
      <c r="L25" s="151"/>
      <c r="M25" s="151"/>
      <c r="N25" s="152"/>
      <c r="O25" s="150"/>
      <c r="P25" s="77">
        <f t="shared" ref="P25" si="79">P24</f>
        <v>1.4000000000000002E-3</v>
      </c>
      <c r="Q25" s="180"/>
      <c r="R25" s="181"/>
      <c r="S25" s="181"/>
      <c r="T25" s="181"/>
      <c r="U25" s="181"/>
      <c r="V25" s="182"/>
      <c r="W25" s="151"/>
      <c r="X25" s="75">
        <f t="shared" ref="X25" si="80">X24</f>
        <v>1.7196428571428571E-2</v>
      </c>
      <c r="Y25" s="151"/>
      <c r="Z25" s="153"/>
      <c r="AA25" s="150"/>
      <c r="AB25" s="151"/>
      <c r="AC25" s="151"/>
      <c r="AD25" s="152"/>
      <c r="AE25" s="95">
        <f t="shared" ref="AE25" si="81">AE24</f>
        <v>2.4190697674418608E-2</v>
      </c>
      <c r="AF25" s="151"/>
      <c r="AG25" s="152"/>
      <c r="AH25" s="74">
        <f t="shared" ref="AH25" si="82">AH24</f>
        <v>2.8000000000000004E-2</v>
      </c>
      <c r="AI25" s="75">
        <f t="shared" ref="AI25" si="83">AI24</f>
        <v>0.03</v>
      </c>
      <c r="AJ25" s="75">
        <f t="shared" ref="AJ25" si="84">AJ24</f>
        <v>5.2757303370786525E-2</v>
      </c>
      <c r="AK25" s="76">
        <f t="shared" ref="AK25" si="85">AK24</f>
        <v>0.03</v>
      </c>
      <c r="AL25" s="74">
        <f t="shared" ref="AL25" si="86">AL24</f>
        <v>1.2907065217391303E-2</v>
      </c>
      <c r="AM25" s="151"/>
      <c r="AN25" s="151"/>
      <c r="AO25" s="151"/>
      <c r="AP25" s="153"/>
      <c r="AQ25" s="138"/>
      <c r="AR25" s="160"/>
      <c r="AS25" s="161"/>
      <c r="AT25" s="162"/>
      <c r="AU25" s="107">
        <f t="shared" ref="AU25" si="87">AU24</f>
        <v>0.15185454545454544</v>
      </c>
      <c r="AV25" s="74">
        <f t="shared" ref="AV25" si="88">AV24</f>
        <v>3.465E-2</v>
      </c>
      <c r="AW25" s="163"/>
      <c r="AX25" s="166"/>
      <c r="AY25" s="138"/>
      <c r="AZ25" s="165"/>
      <c r="BA25" s="20"/>
      <c r="BB25" s="20"/>
      <c r="BC25" s="20"/>
      <c r="BD25" s="20"/>
      <c r="BE25" s="20"/>
    </row>
    <row r="26" spans="1:57" s="8" customFormat="1" ht="18.5" x14ac:dyDescent="0.35">
      <c r="A26" s="116"/>
      <c r="B26" s="70"/>
      <c r="C26" s="39"/>
      <c r="D26" s="39"/>
      <c r="E26" s="39"/>
      <c r="F26" s="71"/>
      <c r="G26" s="70"/>
      <c r="H26" s="39"/>
      <c r="I26" s="71"/>
      <c r="J26" s="70"/>
      <c r="K26" s="39"/>
      <c r="L26" s="39"/>
      <c r="M26" s="39"/>
      <c r="AY26" s="9"/>
      <c r="AZ26" s="9"/>
      <c r="BA26" s="9"/>
      <c r="BB26" s="9"/>
      <c r="BC26" s="9"/>
      <c r="BD26" s="9"/>
      <c r="BE26" s="9"/>
    </row>
    <row r="27" spans="1:57" ht="18.5" x14ac:dyDescent="0.35">
      <c r="A27" s="115" t="s">
        <v>3</v>
      </c>
      <c r="Q27" s="203"/>
      <c r="R27" s="203"/>
      <c r="S27" s="167"/>
      <c r="T27" s="167"/>
      <c r="U27" s="167"/>
      <c r="V27" s="167"/>
    </row>
    <row r="28" spans="1:57" ht="18.5" x14ac:dyDescent="0.35">
      <c r="A28" s="117" t="s">
        <v>6</v>
      </c>
    </row>
    <row r="29" spans="1:57" ht="18.5" x14ac:dyDescent="0.35">
      <c r="A29" s="118" t="s">
        <v>7</v>
      </c>
    </row>
  </sheetData>
  <mergeCells count="40">
    <mergeCell ref="O1:P1"/>
    <mergeCell ref="AE1:AG1"/>
    <mergeCell ref="B1:F1"/>
    <mergeCell ref="G1:I1"/>
    <mergeCell ref="J1:N1"/>
    <mergeCell ref="W1:Z1"/>
    <mergeCell ref="AA1:AD1"/>
    <mergeCell ref="AY1:AZ1"/>
    <mergeCell ref="Q1:V1"/>
    <mergeCell ref="Q14:R14"/>
    <mergeCell ref="Q15:R15"/>
    <mergeCell ref="Q13:R13"/>
    <mergeCell ref="Q8:R8"/>
    <mergeCell ref="Q9:R9"/>
    <mergeCell ref="S8:T8"/>
    <mergeCell ref="S9:T9"/>
    <mergeCell ref="U8:V8"/>
    <mergeCell ref="U9:V9"/>
    <mergeCell ref="AH1:AK1"/>
    <mergeCell ref="AL1:AP1"/>
    <mergeCell ref="AV1:AX1"/>
    <mergeCell ref="S15:T15"/>
    <mergeCell ref="U15:V15"/>
    <mergeCell ref="Q20:R20"/>
    <mergeCell ref="S20:T20"/>
    <mergeCell ref="U20:V20"/>
    <mergeCell ref="Q19:R19"/>
    <mergeCell ref="Q18:R18"/>
    <mergeCell ref="U18:V18"/>
    <mergeCell ref="U19:V19"/>
    <mergeCell ref="S19:T19"/>
    <mergeCell ref="S18:T18"/>
    <mergeCell ref="AQ1:AS1"/>
    <mergeCell ref="S10:T10"/>
    <mergeCell ref="U10:V10"/>
    <mergeCell ref="Q10:R10"/>
    <mergeCell ref="U14:V14"/>
    <mergeCell ref="U13:V13"/>
    <mergeCell ref="S14:T14"/>
    <mergeCell ref="S13:T13"/>
  </mergeCells>
  <conditionalFormatting sqref="Q9 X9 Z9 AE9:AN9 AU9:AX9 S9 U9">
    <cfRule type="cellIs" dxfId="1" priority="60" operator="greaterThan">
      <formula>10</formula>
    </cfRule>
  </conditionalFormatting>
  <conditionalFormatting sqref="AO9">
    <cfRule type="cellIs" dxfId="0" priority="22" operator="greaterThan">
      <formula>10</formula>
    </cfRule>
  </conditionalFormatting>
  <pageMargins left="0.7" right="0.7" top="0.75" bottom="0.75" header="0.3" footer="0.3"/>
  <pageSetup paperSize="9" orientation="portrait" r:id="rId1"/>
  <ignoredErrors>
    <ignoredError sqref="AJ13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9" id="{A11F92CD-96FD-4958-B3F4-8625153D5BF5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AY26:XFD26 A10:P10 X10 Z10:AA10 AD10:AN10 AU10:AX10</xm:sqref>
        </x14:conditionalFormatting>
        <x14:conditionalFormatting xmlns:xm="http://schemas.microsoft.com/office/excel/2006/main">
          <x14:cfRule type="iconSet" priority="57" id="{2D9D1760-25C7-4785-9F4F-0CBE001F97BE}">
            <x14:iconSet custom="1">
              <x14:cfvo type="percent">
                <xm:f>0</xm:f>
              </x14:cfvo>
              <x14:cfvo type="num">
                <xm:f>10</xm:f>
              </x14:cfvo>
              <x14:cfvo type="num">
                <xm:f>30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A15</xm:sqref>
        </x14:conditionalFormatting>
        <x14:conditionalFormatting xmlns:xm="http://schemas.microsoft.com/office/excel/2006/main">
          <x14:cfRule type="iconSet" priority="56" id="{8B6FD885-BF0A-469E-B956-40692A5F465F}">
            <x14:iconSet custom="1">
              <x14:cfvo type="percent">
                <xm:f>0</xm:f>
              </x14:cfvo>
              <x14:cfvo type="num">
                <xm:f>10</xm:f>
              </x14:cfvo>
              <x14:cfvo type="num">
                <xm:f>30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A20</xm:sqref>
        </x14:conditionalFormatting>
        <x14:conditionalFormatting xmlns:xm="http://schemas.microsoft.com/office/excel/2006/main">
          <x14:cfRule type="iconSet" priority="55" id="{3DE471EA-ABDC-4C8C-9CDF-91C543AFB227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B15:Q15 Z15:AK15 AM15:AN15 AP15:AT15 AV15 AY15:AZ15 W15:X15 S15 U15</xm:sqref>
        </x14:conditionalFormatting>
        <x14:conditionalFormatting xmlns:xm="http://schemas.microsoft.com/office/excel/2006/main">
          <x14:cfRule type="iconSet" priority="54" id="{EBE471C7-EA4A-470A-839D-B0DB80803203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B20:P20 Z20:AA20 AD20:AN20 AU20:AX20 W20:X20</xm:sqref>
        </x14:conditionalFormatting>
        <x14:conditionalFormatting xmlns:xm="http://schemas.microsoft.com/office/excel/2006/main">
          <x14:cfRule type="iconSet" priority="53" id="{EAFB3CD7-969B-4B6A-966E-89310FCD3A4A}">
            <x14:iconSet custom="1">
              <x14:cfvo type="percent">
                <xm:f>0</xm:f>
              </x14:cfvo>
              <x14:cfvo type="num">
                <xm:f>10</xm:f>
              </x14:cfvo>
              <x14:cfvo type="num">
                <xm:f>30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A25</xm:sqref>
        </x14:conditionalFormatting>
        <x14:conditionalFormatting xmlns:xm="http://schemas.microsoft.com/office/excel/2006/main">
          <x14:cfRule type="iconSet" priority="52" id="{FA1D54B2-3E6D-42A7-B934-B4FAAFDE72F5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E25:F25 X25 J25:K25 P25 AE25 AH25:AL25 AU25:AV25</xm:sqref>
        </x14:conditionalFormatting>
        <x14:conditionalFormatting xmlns:xm="http://schemas.microsoft.com/office/excel/2006/main">
          <x14:cfRule type="iconSet" priority="48" id="{B9AB86AB-8110-406B-ACA5-1B09B6DF5544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Y15</xm:sqref>
        </x14:conditionalFormatting>
        <x14:conditionalFormatting xmlns:xm="http://schemas.microsoft.com/office/excel/2006/main">
          <x14:cfRule type="iconSet" priority="47" id="{ECFD9419-391E-4F94-8626-2D678BA2A908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Y20</xm:sqref>
        </x14:conditionalFormatting>
        <x14:conditionalFormatting xmlns:xm="http://schemas.microsoft.com/office/excel/2006/main">
          <x14:cfRule type="iconSet" priority="45" id="{D0A32276-2BCE-4F4F-9604-AF6BEF6A03DD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W10</xm:sqref>
        </x14:conditionalFormatting>
        <x14:conditionalFormatting xmlns:xm="http://schemas.microsoft.com/office/excel/2006/main">
          <x14:cfRule type="iconSet" priority="44" id="{9C9A7743-02BC-4518-9EF2-7AE802D2A602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Y10</xm:sqref>
        </x14:conditionalFormatting>
        <x14:conditionalFormatting xmlns:xm="http://schemas.microsoft.com/office/excel/2006/main">
          <x14:cfRule type="iconSet" priority="43" id="{AFDD8417-250B-4AFB-84BC-ADE03451B2CC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W25</xm:sqref>
        </x14:conditionalFormatting>
        <x14:conditionalFormatting xmlns:xm="http://schemas.microsoft.com/office/excel/2006/main">
          <x14:cfRule type="iconSet" priority="42" id="{27279F30-229F-477F-AB06-75232BC1007A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Y25</xm:sqref>
        </x14:conditionalFormatting>
        <x14:conditionalFormatting xmlns:xm="http://schemas.microsoft.com/office/excel/2006/main">
          <x14:cfRule type="iconSet" priority="41" id="{A9023903-C07A-4EC9-81A5-FEE384BDABBE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Z25</xm:sqref>
        </x14:conditionalFormatting>
        <x14:conditionalFormatting xmlns:xm="http://schemas.microsoft.com/office/excel/2006/main">
          <x14:cfRule type="iconSet" priority="40" id="{9082D4B1-23DD-498D-9610-343C7E0D5EE5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B25</xm:sqref>
        </x14:conditionalFormatting>
        <x14:conditionalFormatting xmlns:xm="http://schemas.microsoft.com/office/excel/2006/main">
          <x14:cfRule type="iconSet" priority="39" id="{8318CBBF-AFBF-468D-BC51-0D82D308E8ED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C25</xm:sqref>
        </x14:conditionalFormatting>
        <x14:conditionalFormatting xmlns:xm="http://schemas.microsoft.com/office/excel/2006/main">
          <x14:cfRule type="iconSet" priority="38" id="{973A151F-397D-4660-82C6-C930F014C703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D25</xm:sqref>
        </x14:conditionalFormatting>
        <x14:conditionalFormatting xmlns:xm="http://schemas.microsoft.com/office/excel/2006/main">
          <x14:cfRule type="iconSet" priority="37" id="{A544658B-78D4-41DA-A74A-1674006D1D9C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G25</xm:sqref>
        </x14:conditionalFormatting>
        <x14:conditionalFormatting xmlns:xm="http://schemas.microsoft.com/office/excel/2006/main">
          <x14:cfRule type="iconSet" priority="36" id="{ED4223A5-514C-46F4-A896-02C275033622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H25</xm:sqref>
        </x14:conditionalFormatting>
        <x14:conditionalFormatting xmlns:xm="http://schemas.microsoft.com/office/excel/2006/main">
          <x14:cfRule type="iconSet" priority="35" id="{3C0F4C19-9BB9-4D3D-BC1B-5A0002DF35AA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I25</xm:sqref>
        </x14:conditionalFormatting>
        <x14:conditionalFormatting xmlns:xm="http://schemas.microsoft.com/office/excel/2006/main">
          <x14:cfRule type="iconSet" priority="33" id="{65BFCCAB-94B8-4607-AECA-B04256FC8177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L25:M25</xm:sqref>
        </x14:conditionalFormatting>
        <x14:conditionalFormatting xmlns:xm="http://schemas.microsoft.com/office/excel/2006/main">
          <x14:cfRule type="iconSet" priority="32" id="{0D317930-BD61-4C2D-BC15-0FF8845B682C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N25</xm:sqref>
        </x14:conditionalFormatting>
        <x14:conditionalFormatting xmlns:xm="http://schemas.microsoft.com/office/excel/2006/main">
          <x14:cfRule type="iconSet" priority="31" id="{756D0613-4D2F-418F-B1D3-2D1B42329894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O25</xm:sqref>
        </x14:conditionalFormatting>
        <x14:conditionalFormatting xmlns:xm="http://schemas.microsoft.com/office/excel/2006/main">
          <x14:cfRule type="iconSet" priority="26" id="{B235CB42-2E1D-455B-897F-D8B3C3C1681D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AB20</xm:sqref>
        </x14:conditionalFormatting>
        <x14:conditionalFormatting xmlns:xm="http://schemas.microsoft.com/office/excel/2006/main">
          <x14:cfRule type="iconSet" priority="28" id="{393FE3FA-B3AB-4FDF-8C65-ACA43D40E846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AB10</xm:sqref>
        </x14:conditionalFormatting>
        <x14:conditionalFormatting xmlns:xm="http://schemas.microsoft.com/office/excel/2006/main">
          <x14:cfRule type="iconSet" priority="27" id="{8AFFD94E-9BBC-49D0-A31A-8E30BF16DE0C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AC10</xm:sqref>
        </x14:conditionalFormatting>
        <x14:conditionalFormatting xmlns:xm="http://schemas.microsoft.com/office/excel/2006/main">
          <x14:cfRule type="iconSet" priority="25" id="{31629F5E-3617-4AD6-9AA2-5388E0C27C66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AC20</xm:sqref>
        </x14:conditionalFormatting>
        <x14:conditionalFormatting xmlns:xm="http://schemas.microsoft.com/office/excel/2006/main">
          <x14:cfRule type="iconSet" priority="24" id="{FD5B2C2D-AE6F-4837-AD11-6888D98F196F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AA25:AD25</xm:sqref>
        </x14:conditionalFormatting>
        <x14:conditionalFormatting xmlns:xm="http://schemas.microsoft.com/office/excel/2006/main">
          <x14:cfRule type="iconSet" priority="23" id="{DF91638B-E118-4864-9F09-E21B82141B5E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AF25:AG25</xm:sqref>
        </x14:conditionalFormatting>
        <x14:conditionalFormatting xmlns:xm="http://schemas.microsoft.com/office/excel/2006/main">
          <x14:cfRule type="iconSet" priority="21" id="{FEA81E9C-4269-4B24-97C5-72856BB9C4EB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AO10</xm:sqref>
        </x14:conditionalFormatting>
        <x14:conditionalFormatting xmlns:xm="http://schemas.microsoft.com/office/excel/2006/main">
          <x14:cfRule type="iconSet" priority="20" id="{9548379A-0FE6-470E-8E04-C28BEFAE2D49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AO15</xm:sqref>
        </x14:conditionalFormatting>
        <x14:conditionalFormatting xmlns:xm="http://schemas.microsoft.com/office/excel/2006/main">
          <x14:cfRule type="iconSet" priority="19" id="{C682C394-91B0-473A-9175-D8DBBE3AD5E5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AO20</xm:sqref>
        </x14:conditionalFormatting>
        <x14:conditionalFormatting xmlns:xm="http://schemas.microsoft.com/office/excel/2006/main">
          <x14:cfRule type="iconSet" priority="17" id="{E2A900C6-20AF-48F4-B8D5-563BAE45A648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AL15</xm:sqref>
        </x14:conditionalFormatting>
        <x14:conditionalFormatting xmlns:xm="http://schemas.microsoft.com/office/excel/2006/main">
          <x14:cfRule type="iconSet" priority="16" id="{3DD5B8F2-1A4F-4D50-B427-3D1869B905BC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AP10</xm:sqref>
        </x14:conditionalFormatting>
        <x14:conditionalFormatting xmlns:xm="http://schemas.microsoft.com/office/excel/2006/main">
          <x14:cfRule type="iconSet" priority="15" id="{11129595-C98B-4118-A338-4FFC4E5D1901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AP20</xm:sqref>
        </x14:conditionalFormatting>
        <x14:conditionalFormatting xmlns:xm="http://schemas.microsoft.com/office/excel/2006/main">
          <x14:cfRule type="iconSet" priority="14" id="{C50EB8D7-B708-4035-AEA7-816F69F6F75D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AM25</xm:sqref>
        </x14:conditionalFormatting>
        <x14:conditionalFormatting xmlns:xm="http://schemas.microsoft.com/office/excel/2006/main">
          <x14:cfRule type="iconSet" priority="12" id="{DEC99104-A617-46BC-A039-15CB428F799B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AN25</xm:sqref>
        </x14:conditionalFormatting>
        <x14:conditionalFormatting xmlns:xm="http://schemas.microsoft.com/office/excel/2006/main">
          <x14:cfRule type="iconSet" priority="11" id="{BACABB55-B7D3-46D0-B7D4-19615D34C3BD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AO25</xm:sqref>
        </x14:conditionalFormatting>
        <x14:conditionalFormatting xmlns:xm="http://schemas.microsoft.com/office/excel/2006/main">
          <x14:cfRule type="iconSet" priority="10" id="{30B2B5F8-491F-455C-874E-9838D18CEDE6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AP25</xm:sqref>
        </x14:conditionalFormatting>
        <x14:conditionalFormatting xmlns:xm="http://schemas.microsoft.com/office/excel/2006/main">
          <x14:cfRule type="iconSet" priority="8" id="{37A30D20-2799-4084-900D-3D37878084B1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AU15</xm:sqref>
        </x14:conditionalFormatting>
        <x14:conditionalFormatting xmlns:xm="http://schemas.microsoft.com/office/excel/2006/main">
          <x14:cfRule type="iconSet" priority="5" id="{E5C156BF-817F-417F-9FA7-62B89C369538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Q10</xm:sqref>
        </x14:conditionalFormatting>
        <x14:conditionalFormatting xmlns:xm="http://schemas.microsoft.com/office/excel/2006/main">
          <x14:cfRule type="iconSet" priority="4" id="{401AF610-F93B-4DE5-B506-45C4EE091CD1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S10</xm:sqref>
        </x14:conditionalFormatting>
        <x14:conditionalFormatting xmlns:xm="http://schemas.microsoft.com/office/excel/2006/main">
          <x14:cfRule type="iconSet" priority="3" id="{FF7D6306-82CD-47EF-8116-44FCBEE4339A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U10</xm:sqref>
        </x14:conditionalFormatting>
        <x14:conditionalFormatting xmlns:xm="http://schemas.microsoft.com/office/excel/2006/main">
          <x14:cfRule type="iconSet" priority="2" id="{83C6510E-EAF9-44F9-8CFA-7304E49C5369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Q20 S20 U20</xm:sqref>
        </x14:conditionalFormatting>
        <x14:conditionalFormatting xmlns:xm="http://schemas.microsoft.com/office/excel/2006/main">
          <x14:cfRule type="iconSet" priority="1" id="{40FCC4CB-93F0-45B3-88B2-AA5EE8688BB6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Q25 S25 U25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19360-401F-4251-AF5A-61E191983D30}">
  <dimension ref="A1"/>
  <sheetViews>
    <sheetView zoomScaleNormal="100" workbookViewId="0">
      <selection activeCell="S19" sqref="S19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92DBF-25B6-49DB-8B1A-177B7C232117}">
  <dimension ref="A1:L58"/>
  <sheetViews>
    <sheetView workbookViewId="0">
      <selection activeCell="L18" sqref="L18"/>
    </sheetView>
  </sheetViews>
  <sheetFormatPr baseColWidth="10" defaultRowHeight="15.5" x14ac:dyDescent="0.35"/>
  <cols>
    <col min="1" max="1" width="21.1796875" style="2" customWidth="1"/>
    <col min="2" max="2" width="12.6328125" style="2" customWidth="1"/>
    <col min="3" max="11" width="10.90625" style="2"/>
    <col min="12" max="12" width="12.90625" style="2" bestFit="1" customWidth="1"/>
    <col min="13" max="16384" width="10.90625" style="2"/>
  </cols>
  <sheetData>
    <row r="1" spans="1:7" x14ac:dyDescent="0.35">
      <c r="A1" s="2" t="s">
        <v>59</v>
      </c>
      <c r="B1" s="189" t="s">
        <v>0</v>
      </c>
      <c r="C1" s="189" t="s">
        <v>1</v>
      </c>
      <c r="D1" s="189" t="s">
        <v>2</v>
      </c>
      <c r="E1" s="189" t="s">
        <v>4</v>
      </c>
      <c r="F1" s="2" t="s">
        <v>70</v>
      </c>
      <c r="G1" s="2" t="s">
        <v>48</v>
      </c>
    </row>
    <row r="2" spans="1:7" x14ac:dyDescent="0.35">
      <c r="A2" s="184" t="s">
        <v>56</v>
      </c>
      <c r="B2" s="189">
        <v>410</v>
      </c>
      <c r="C2" s="189">
        <v>350</v>
      </c>
      <c r="D2" s="189">
        <v>0</v>
      </c>
      <c r="E2" s="189">
        <v>40</v>
      </c>
      <c r="F2" s="2" t="s">
        <v>8</v>
      </c>
      <c r="G2" s="2">
        <v>2019</v>
      </c>
    </row>
    <row r="3" spans="1:7" x14ac:dyDescent="0.35">
      <c r="A3" s="184" t="s">
        <v>57</v>
      </c>
      <c r="B3" s="189">
        <v>430</v>
      </c>
      <c r="C3" s="189">
        <v>415</v>
      </c>
      <c r="D3" s="189">
        <v>0</v>
      </c>
      <c r="E3" s="189">
        <v>40</v>
      </c>
      <c r="F3" s="2" t="s">
        <v>8</v>
      </c>
      <c r="G3" s="2">
        <v>2019</v>
      </c>
    </row>
    <row r="4" spans="1:7" x14ac:dyDescent="0.35">
      <c r="A4" s="184" t="s">
        <v>58</v>
      </c>
      <c r="B4" s="189">
        <v>430</v>
      </c>
      <c r="C4" s="189">
        <v>320</v>
      </c>
      <c r="D4" s="189">
        <v>0</v>
      </c>
      <c r="E4" s="189">
        <v>40</v>
      </c>
      <c r="F4" s="2" t="s">
        <v>8</v>
      </c>
      <c r="G4" s="2">
        <v>2019</v>
      </c>
    </row>
    <row r="5" spans="1:7" x14ac:dyDescent="0.35">
      <c r="A5" s="184" t="s">
        <v>54</v>
      </c>
      <c r="B5" s="189">
        <v>475</v>
      </c>
      <c r="C5" s="189">
        <v>285</v>
      </c>
      <c r="D5" s="189">
        <v>0</v>
      </c>
      <c r="E5" s="189">
        <v>40</v>
      </c>
      <c r="F5" s="2" t="s">
        <v>8</v>
      </c>
      <c r="G5" s="2">
        <v>2019</v>
      </c>
    </row>
    <row r="6" spans="1:7" x14ac:dyDescent="0.35">
      <c r="A6" s="184" t="s">
        <v>55</v>
      </c>
      <c r="B6" s="189">
        <v>480</v>
      </c>
      <c r="C6" s="189">
        <v>395</v>
      </c>
      <c r="D6" s="189">
        <v>0</v>
      </c>
      <c r="E6" s="189">
        <v>40</v>
      </c>
      <c r="F6" s="2" t="s">
        <v>8</v>
      </c>
      <c r="G6" s="2">
        <v>2019</v>
      </c>
    </row>
    <row r="7" spans="1:7" x14ac:dyDescent="0.35">
      <c r="A7" s="2" t="s">
        <v>60</v>
      </c>
      <c r="B7" s="2">
        <v>270</v>
      </c>
      <c r="C7" s="2">
        <v>215</v>
      </c>
      <c r="D7" s="189">
        <v>0</v>
      </c>
      <c r="E7" s="189">
        <v>40</v>
      </c>
      <c r="F7" s="2" t="s">
        <v>9</v>
      </c>
      <c r="G7" s="2">
        <v>2019</v>
      </c>
    </row>
    <row r="8" spans="1:7" x14ac:dyDescent="0.35">
      <c r="A8" s="2" t="s">
        <v>61</v>
      </c>
      <c r="B8" s="2">
        <v>345</v>
      </c>
      <c r="C8" s="2">
        <v>200</v>
      </c>
      <c r="D8" s="189">
        <v>0</v>
      </c>
      <c r="E8" s="189">
        <v>40</v>
      </c>
      <c r="F8" s="2" t="s">
        <v>9</v>
      </c>
      <c r="G8" s="2">
        <v>2019</v>
      </c>
    </row>
    <row r="9" spans="1:7" x14ac:dyDescent="0.35">
      <c r="A9" s="2" t="s">
        <v>62</v>
      </c>
      <c r="B9" s="2">
        <v>415</v>
      </c>
      <c r="C9" s="2">
        <v>270</v>
      </c>
      <c r="D9" s="189">
        <v>0</v>
      </c>
      <c r="E9" s="189">
        <v>40</v>
      </c>
      <c r="F9" s="2" t="s">
        <v>9</v>
      </c>
      <c r="G9" s="2">
        <v>2019</v>
      </c>
    </row>
    <row r="10" spans="1:7" x14ac:dyDescent="0.35">
      <c r="A10" s="2" t="s">
        <v>66</v>
      </c>
      <c r="B10" s="2">
        <v>400</v>
      </c>
      <c r="C10" s="2">
        <v>315</v>
      </c>
      <c r="D10" s="189">
        <v>0</v>
      </c>
      <c r="E10" s="189">
        <v>40</v>
      </c>
      <c r="F10" s="2" t="s">
        <v>10</v>
      </c>
      <c r="G10" s="2">
        <v>2019</v>
      </c>
    </row>
    <row r="11" spans="1:7" x14ac:dyDescent="0.35">
      <c r="A11" s="2" t="s">
        <v>67</v>
      </c>
      <c r="B11" s="2">
        <v>330</v>
      </c>
      <c r="C11" s="2">
        <v>235</v>
      </c>
      <c r="D11" s="189">
        <v>0</v>
      </c>
      <c r="E11" s="189">
        <v>40</v>
      </c>
      <c r="F11" s="2" t="s">
        <v>10</v>
      </c>
      <c r="G11" s="2">
        <v>2019</v>
      </c>
    </row>
    <row r="12" spans="1:7" x14ac:dyDescent="0.35">
      <c r="A12" s="2" t="s">
        <v>63</v>
      </c>
      <c r="B12" s="2">
        <v>310</v>
      </c>
      <c r="C12" s="2">
        <v>175</v>
      </c>
      <c r="D12" s="189">
        <v>0</v>
      </c>
      <c r="E12" s="189">
        <v>40</v>
      </c>
      <c r="F12" s="2" t="s">
        <v>10</v>
      </c>
      <c r="G12" s="2">
        <v>2019</v>
      </c>
    </row>
    <row r="13" spans="1:7" x14ac:dyDescent="0.35">
      <c r="A13" s="2" t="s">
        <v>64</v>
      </c>
      <c r="B13" s="2">
        <v>370</v>
      </c>
      <c r="C13" s="2">
        <v>220</v>
      </c>
      <c r="D13" s="189">
        <v>0</v>
      </c>
      <c r="E13" s="189">
        <v>40</v>
      </c>
      <c r="F13" s="2" t="s">
        <v>10</v>
      </c>
      <c r="G13" s="2">
        <v>2019</v>
      </c>
    </row>
    <row r="14" spans="1:7" x14ac:dyDescent="0.35">
      <c r="A14" s="2" t="s">
        <v>65</v>
      </c>
      <c r="B14" s="2">
        <v>370</v>
      </c>
      <c r="C14" s="2">
        <v>240</v>
      </c>
      <c r="D14" s="2">
        <v>0</v>
      </c>
      <c r="E14" s="2">
        <v>40</v>
      </c>
      <c r="F14" s="2" t="s">
        <v>10</v>
      </c>
      <c r="G14" s="2">
        <v>2019</v>
      </c>
    </row>
    <row r="15" spans="1:7" x14ac:dyDescent="0.35">
      <c r="A15" s="2" t="s">
        <v>68</v>
      </c>
      <c r="B15" s="2">
        <v>430</v>
      </c>
      <c r="C15" s="2">
        <v>318</v>
      </c>
      <c r="D15" s="189">
        <v>0</v>
      </c>
      <c r="E15" s="189">
        <v>40</v>
      </c>
      <c r="F15" s="2" t="s">
        <v>12</v>
      </c>
      <c r="G15" s="2">
        <v>2019</v>
      </c>
    </row>
    <row r="16" spans="1:7" x14ac:dyDescent="0.35">
      <c r="A16" s="2" t="s">
        <v>69</v>
      </c>
      <c r="B16" s="2">
        <v>440</v>
      </c>
      <c r="C16" s="2">
        <v>360</v>
      </c>
      <c r="D16" s="189">
        <v>0</v>
      </c>
      <c r="E16" s="189">
        <v>40</v>
      </c>
      <c r="F16" s="2" t="s">
        <v>12</v>
      </c>
      <c r="G16" s="2">
        <v>2019</v>
      </c>
    </row>
    <row r="17" spans="1:12" x14ac:dyDescent="0.35">
      <c r="A17" s="2" t="s">
        <v>71</v>
      </c>
      <c r="B17" s="2">
        <v>265</v>
      </c>
      <c r="C17" s="2">
        <v>0</v>
      </c>
      <c r="D17" s="2">
        <v>60</v>
      </c>
      <c r="E17" s="2">
        <v>1</v>
      </c>
      <c r="F17" s="2" t="s">
        <v>13</v>
      </c>
      <c r="G17" s="2">
        <v>2019</v>
      </c>
      <c r="H17" s="2">
        <f>$B17/($B18+$B17)</f>
        <v>0.66249999999999998</v>
      </c>
      <c r="L17" s="232">
        <f>IFERROR(VLOOKUP($A17,BDD!C:O,8,0),"")</f>
        <v>2.4E-2</v>
      </c>
    </row>
    <row r="18" spans="1:12" x14ac:dyDescent="0.35">
      <c r="A18" s="2" t="s">
        <v>72</v>
      </c>
      <c r="B18" s="2">
        <v>135</v>
      </c>
      <c r="C18" s="2">
        <v>135</v>
      </c>
      <c r="D18" s="2">
        <v>0</v>
      </c>
      <c r="E18" s="2">
        <v>40</v>
      </c>
      <c r="F18" s="2" t="s">
        <v>13</v>
      </c>
      <c r="G18" s="2">
        <v>2019</v>
      </c>
      <c r="H18" s="2">
        <f>$B18/($B18+$B17)</f>
        <v>0.33750000000000002</v>
      </c>
      <c r="L18" s="233">
        <f>IFERROR(VLOOKUP($A18,BDD!C:O,8,0),"")</f>
        <v>9.2499999999999993E-7</v>
      </c>
    </row>
    <row r="19" spans="1:12" x14ac:dyDescent="0.35">
      <c r="A19" s="2" t="s">
        <v>115</v>
      </c>
      <c r="B19" s="2" t="s">
        <v>118</v>
      </c>
      <c r="C19" s="2" t="s">
        <v>118</v>
      </c>
      <c r="D19" s="2" t="s">
        <v>118</v>
      </c>
      <c r="E19" s="2" t="s">
        <v>118</v>
      </c>
      <c r="F19" s="2" t="s">
        <v>13</v>
      </c>
      <c r="G19" s="2">
        <v>2019</v>
      </c>
      <c r="I19" s="2">
        <f>BDD!L66+BDD!L70</f>
        <v>3.1542168674698792E-2</v>
      </c>
      <c r="L19" s="2" t="str">
        <f>IFERROR(VLOOKUP($A19,BDD!C:O,8,0),"")</f>
        <v/>
      </c>
    </row>
    <row r="20" spans="1:12" x14ac:dyDescent="0.35">
      <c r="A20" s="2" t="s">
        <v>73</v>
      </c>
      <c r="B20" s="2">
        <v>273</v>
      </c>
      <c r="C20" s="2">
        <v>0</v>
      </c>
      <c r="D20" s="2">
        <v>30</v>
      </c>
      <c r="E20" s="2">
        <v>1</v>
      </c>
      <c r="F20" s="2" t="s">
        <v>13</v>
      </c>
      <c r="G20" s="2">
        <v>2019</v>
      </c>
      <c r="H20" s="2">
        <f>$B20/($B21+$B20)</f>
        <v>0.78448275862068961</v>
      </c>
    </row>
    <row r="21" spans="1:12" x14ac:dyDescent="0.35">
      <c r="A21" s="2" t="s">
        <v>74</v>
      </c>
      <c r="B21" s="2">
        <v>75</v>
      </c>
      <c r="C21" s="2">
        <v>75</v>
      </c>
      <c r="D21" s="2">
        <v>0</v>
      </c>
      <c r="E21" s="2">
        <v>40</v>
      </c>
      <c r="F21" s="2" t="s">
        <v>13</v>
      </c>
      <c r="G21" s="2">
        <v>2019</v>
      </c>
      <c r="H21" s="2">
        <f>$B21/($B21+$B20)</f>
        <v>0.21551724137931033</v>
      </c>
    </row>
    <row r="22" spans="1:12" x14ac:dyDescent="0.35">
      <c r="A22" s="2" t="s">
        <v>109</v>
      </c>
      <c r="B22" s="2" t="s">
        <v>118</v>
      </c>
      <c r="C22" s="2" t="s">
        <v>118</v>
      </c>
      <c r="D22" s="2" t="s">
        <v>118</v>
      </c>
      <c r="E22" s="2" t="s">
        <v>118</v>
      </c>
      <c r="F22" s="2" t="s">
        <v>13</v>
      </c>
      <c r="G22" s="2">
        <v>2019</v>
      </c>
    </row>
    <row r="23" spans="1:12" x14ac:dyDescent="0.35">
      <c r="A23" s="2" t="s">
        <v>75</v>
      </c>
      <c r="B23" s="2">
        <v>265</v>
      </c>
      <c r="C23" s="2">
        <v>0</v>
      </c>
      <c r="D23" s="2">
        <v>0</v>
      </c>
      <c r="E23" s="2">
        <v>1</v>
      </c>
      <c r="F23" s="2" t="s">
        <v>13</v>
      </c>
      <c r="G23" s="2">
        <v>2019</v>
      </c>
      <c r="H23" s="2">
        <f>$B23/($B24+$B23)</f>
        <v>0.63855421686746983</v>
      </c>
    </row>
    <row r="24" spans="1:12" x14ac:dyDescent="0.35">
      <c r="A24" s="2" t="s">
        <v>76</v>
      </c>
      <c r="B24" s="2">
        <v>150</v>
      </c>
      <c r="C24" s="2">
        <v>150</v>
      </c>
      <c r="D24" s="2">
        <v>0</v>
      </c>
      <c r="E24" s="2">
        <v>40</v>
      </c>
      <c r="F24" s="2" t="s">
        <v>13</v>
      </c>
      <c r="G24" s="2">
        <v>2019</v>
      </c>
      <c r="H24" s="2">
        <f>$B24/($B24+$B23)</f>
        <v>0.36144578313253012</v>
      </c>
    </row>
    <row r="25" spans="1:12" x14ac:dyDescent="0.35">
      <c r="A25" s="2" t="s">
        <v>114</v>
      </c>
      <c r="B25" s="2" t="s">
        <v>118</v>
      </c>
      <c r="C25" s="2" t="s">
        <v>118</v>
      </c>
      <c r="D25" s="2" t="s">
        <v>118</v>
      </c>
      <c r="E25" s="2" t="s">
        <v>118</v>
      </c>
      <c r="F25" s="2" t="s">
        <v>13</v>
      </c>
      <c r="G25" s="2">
        <v>2019</v>
      </c>
    </row>
    <row r="26" spans="1:12" x14ac:dyDescent="0.35">
      <c r="A26" s="2" t="s">
        <v>77</v>
      </c>
      <c r="B26" s="2">
        <v>322</v>
      </c>
      <c r="C26" s="2">
        <v>80</v>
      </c>
      <c r="D26" s="2">
        <v>30</v>
      </c>
      <c r="E26" s="2">
        <v>40</v>
      </c>
      <c r="F26" s="2" t="s">
        <v>14</v>
      </c>
      <c r="G26" s="2">
        <v>2019</v>
      </c>
    </row>
    <row r="27" spans="1:12" x14ac:dyDescent="0.35">
      <c r="A27" s="2" t="s">
        <v>78</v>
      </c>
      <c r="B27" s="2">
        <v>280</v>
      </c>
      <c r="C27" s="2">
        <v>150</v>
      </c>
      <c r="D27" s="2">
        <v>0</v>
      </c>
      <c r="E27" s="2">
        <v>40</v>
      </c>
      <c r="F27" s="2" t="s">
        <v>14</v>
      </c>
      <c r="G27" s="2">
        <v>2019</v>
      </c>
    </row>
    <row r="28" spans="1:12" x14ac:dyDescent="0.35">
      <c r="A28" s="2" t="s">
        <v>79</v>
      </c>
      <c r="B28" s="2">
        <v>345</v>
      </c>
      <c r="C28" s="2">
        <v>320</v>
      </c>
      <c r="D28" s="2">
        <v>20</v>
      </c>
      <c r="E28" s="2">
        <v>40</v>
      </c>
      <c r="F28" s="2" t="s">
        <v>14</v>
      </c>
      <c r="G28" s="2">
        <v>2019</v>
      </c>
    </row>
    <row r="29" spans="1:12" x14ac:dyDescent="0.35">
      <c r="A29" s="2" t="s">
        <v>80</v>
      </c>
      <c r="B29" s="2">
        <v>360</v>
      </c>
      <c r="C29" s="2">
        <v>360</v>
      </c>
      <c r="D29" s="2">
        <v>0</v>
      </c>
      <c r="E29" s="2">
        <v>40</v>
      </c>
      <c r="F29" s="2" t="s">
        <v>14</v>
      </c>
      <c r="G29" s="2">
        <v>2019</v>
      </c>
    </row>
    <row r="30" spans="1:12" x14ac:dyDescent="0.35">
      <c r="A30" s="2" t="s">
        <v>81</v>
      </c>
      <c r="B30" s="2">
        <v>330</v>
      </c>
      <c r="C30" s="2">
        <v>0</v>
      </c>
      <c r="D30" s="2">
        <v>0</v>
      </c>
      <c r="E30" s="2">
        <v>1</v>
      </c>
      <c r="F30" s="2" t="s">
        <v>15</v>
      </c>
      <c r="G30" s="2">
        <v>2019</v>
      </c>
    </row>
    <row r="31" spans="1:12" x14ac:dyDescent="0.35">
      <c r="A31" s="2" t="s">
        <v>82</v>
      </c>
      <c r="B31" s="2">
        <v>490</v>
      </c>
      <c r="C31" s="2">
        <v>0</v>
      </c>
      <c r="D31" s="2">
        <v>60</v>
      </c>
      <c r="E31" s="2">
        <v>1</v>
      </c>
      <c r="F31" s="2" t="s">
        <v>15</v>
      </c>
      <c r="G31" s="2">
        <v>2019</v>
      </c>
    </row>
    <row r="32" spans="1:12" x14ac:dyDescent="0.35">
      <c r="A32" s="2" t="s">
        <v>83</v>
      </c>
      <c r="B32" s="2">
        <v>325</v>
      </c>
      <c r="C32" s="2">
        <v>0</v>
      </c>
      <c r="D32" s="2">
        <v>0</v>
      </c>
      <c r="E32" s="2">
        <v>1</v>
      </c>
      <c r="F32" s="2" t="s">
        <v>15</v>
      </c>
      <c r="G32" s="2">
        <v>2019</v>
      </c>
    </row>
    <row r="33" spans="1:7" x14ac:dyDescent="0.35">
      <c r="A33" s="2" t="s">
        <v>84</v>
      </c>
      <c r="B33" s="2">
        <v>375</v>
      </c>
      <c r="C33" s="2">
        <v>0</v>
      </c>
      <c r="D33" s="2">
        <v>0</v>
      </c>
      <c r="E33" s="2">
        <v>1</v>
      </c>
      <c r="F33" s="2" t="s">
        <v>15</v>
      </c>
      <c r="G33" s="2">
        <v>2019</v>
      </c>
    </row>
    <row r="34" spans="1:7" x14ac:dyDescent="0.35">
      <c r="A34" s="2" t="s">
        <v>85</v>
      </c>
      <c r="B34" s="2">
        <v>345</v>
      </c>
      <c r="C34" s="2">
        <v>0</v>
      </c>
      <c r="D34" s="2">
        <v>0</v>
      </c>
      <c r="E34" s="2">
        <v>1</v>
      </c>
      <c r="F34" s="2" t="s">
        <v>15</v>
      </c>
      <c r="G34" s="2">
        <v>2019</v>
      </c>
    </row>
    <row r="35" spans="1:7" x14ac:dyDescent="0.35">
      <c r="A35" s="2" t="s">
        <v>86</v>
      </c>
      <c r="B35" s="2">
        <v>395</v>
      </c>
      <c r="C35" s="2">
        <v>0</v>
      </c>
      <c r="D35" s="2">
        <v>0</v>
      </c>
      <c r="E35" s="2">
        <v>1</v>
      </c>
      <c r="F35" s="2" t="s">
        <v>15</v>
      </c>
      <c r="G35" s="2">
        <v>2019</v>
      </c>
    </row>
    <row r="36" spans="1:7" x14ac:dyDescent="0.35">
      <c r="A36" s="2" t="s">
        <v>87</v>
      </c>
      <c r="B36" s="2">
        <v>375</v>
      </c>
      <c r="C36" s="2">
        <v>0</v>
      </c>
      <c r="D36" s="2">
        <v>0</v>
      </c>
      <c r="E36" s="2">
        <v>1</v>
      </c>
      <c r="F36" s="2" t="s">
        <v>15</v>
      </c>
      <c r="G36" s="2">
        <v>2019</v>
      </c>
    </row>
    <row r="37" spans="1:7" x14ac:dyDescent="0.35">
      <c r="A37" s="2" t="s">
        <v>88</v>
      </c>
      <c r="B37" s="2">
        <v>430</v>
      </c>
      <c r="C37" s="2">
        <v>60</v>
      </c>
      <c r="D37" s="2">
        <v>0</v>
      </c>
      <c r="E37" s="2">
        <v>40</v>
      </c>
      <c r="F37" s="2" t="s">
        <v>16</v>
      </c>
      <c r="G37" s="2">
        <v>2019</v>
      </c>
    </row>
    <row r="38" spans="1:7" x14ac:dyDescent="0.35">
      <c r="A38" s="2" t="s">
        <v>89</v>
      </c>
      <c r="B38" s="2">
        <v>480</v>
      </c>
      <c r="C38" s="2">
        <v>280</v>
      </c>
      <c r="D38" s="2">
        <v>0</v>
      </c>
      <c r="E38" s="2">
        <v>40</v>
      </c>
      <c r="F38" s="2" t="s">
        <v>16</v>
      </c>
      <c r="G38" s="2">
        <v>2019</v>
      </c>
    </row>
    <row r="39" spans="1:7" x14ac:dyDescent="0.35">
      <c r="A39" s="2" t="s">
        <v>90</v>
      </c>
      <c r="B39" s="2">
        <v>380</v>
      </c>
      <c r="C39" s="2">
        <v>200</v>
      </c>
      <c r="D39" s="2">
        <v>0</v>
      </c>
      <c r="E39" s="2">
        <v>40</v>
      </c>
      <c r="F39" s="2" t="s">
        <v>16</v>
      </c>
      <c r="G39" s="2">
        <v>2019</v>
      </c>
    </row>
    <row r="40" spans="1:7" x14ac:dyDescent="0.35">
      <c r="A40" s="2" t="s">
        <v>81</v>
      </c>
      <c r="B40" s="2">
        <v>410</v>
      </c>
      <c r="C40" s="2">
        <v>0</v>
      </c>
      <c r="D40" s="2">
        <v>0</v>
      </c>
      <c r="E40" s="2">
        <v>1</v>
      </c>
      <c r="F40" s="2" t="s">
        <v>17</v>
      </c>
      <c r="G40" s="2">
        <v>2019</v>
      </c>
    </row>
    <row r="41" spans="1:7" x14ac:dyDescent="0.35">
      <c r="A41" s="2" t="s">
        <v>91</v>
      </c>
      <c r="B41" s="2">
        <v>390</v>
      </c>
      <c r="C41" s="2">
        <v>0</v>
      </c>
      <c r="D41" s="2">
        <v>0</v>
      </c>
      <c r="E41" s="2">
        <v>1</v>
      </c>
      <c r="F41" s="2" t="s">
        <v>17</v>
      </c>
      <c r="G41" s="2">
        <v>2019</v>
      </c>
    </row>
    <row r="42" spans="1:7" x14ac:dyDescent="0.35">
      <c r="A42" s="2" t="s">
        <v>93</v>
      </c>
      <c r="B42" s="2">
        <v>445</v>
      </c>
      <c r="C42" s="2">
        <v>0</v>
      </c>
      <c r="D42" s="2">
        <v>0</v>
      </c>
      <c r="E42" s="2">
        <v>1</v>
      </c>
      <c r="F42" s="2" t="s">
        <v>17</v>
      </c>
      <c r="G42" s="2">
        <v>2019</v>
      </c>
    </row>
    <row r="43" spans="1:7" x14ac:dyDescent="0.35">
      <c r="A43" s="2" t="s">
        <v>92</v>
      </c>
      <c r="B43" s="2">
        <v>475</v>
      </c>
      <c r="C43" s="2">
        <v>0</v>
      </c>
      <c r="D43" s="2">
        <v>0</v>
      </c>
      <c r="E43" s="2">
        <v>1</v>
      </c>
      <c r="F43" s="2" t="s">
        <v>17</v>
      </c>
      <c r="G43" s="2">
        <v>2019</v>
      </c>
    </row>
    <row r="44" spans="1:7" x14ac:dyDescent="0.35">
      <c r="A44" s="2" t="s">
        <v>94</v>
      </c>
      <c r="B44" s="2">
        <v>445</v>
      </c>
      <c r="C44" s="2">
        <v>105</v>
      </c>
      <c r="D44" s="2">
        <v>0</v>
      </c>
      <c r="E44" s="2">
        <v>20</v>
      </c>
      <c r="F44" s="2" t="s">
        <v>17</v>
      </c>
      <c r="G44" s="2">
        <v>2019</v>
      </c>
    </row>
    <row r="45" spans="1:7" x14ac:dyDescent="0.35">
      <c r="A45" s="2" t="s">
        <v>95</v>
      </c>
      <c r="B45" s="2">
        <v>470</v>
      </c>
      <c r="C45" s="2">
        <v>250</v>
      </c>
      <c r="D45" s="2">
        <v>60</v>
      </c>
      <c r="E45" s="2">
        <v>40</v>
      </c>
      <c r="F45" s="2" t="s">
        <v>18</v>
      </c>
      <c r="G45" s="2">
        <v>2019</v>
      </c>
    </row>
    <row r="46" spans="1:7" x14ac:dyDescent="0.35">
      <c r="A46" s="2" t="s">
        <v>96</v>
      </c>
      <c r="B46" s="2">
        <v>430</v>
      </c>
      <c r="C46" s="2">
        <v>110</v>
      </c>
      <c r="D46" s="2">
        <v>0</v>
      </c>
      <c r="E46" s="2">
        <v>40</v>
      </c>
      <c r="F46" s="2" t="s">
        <v>18</v>
      </c>
      <c r="G46" s="2">
        <v>2019</v>
      </c>
    </row>
    <row r="47" spans="1:7" x14ac:dyDescent="0.35">
      <c r="A47" s="2" t="s">
        <v>97</v>
      </c>
      <c r="B47" s="2">
        <v>545</v>
      </c>
      <c r="C47" s="2">
        <v>70</v>
      </c>
      <c r="D47" s="2">
        <v>60</v>
      </c>
      <c r="E47" s="2">
        <v>40</v>
      </c>
      <c r="F47" s="2" t="s">
        <v>18</v>
      </c>
      <c r="G47" s="2">
        <v>2019</v>
      </c>
    </row>
    <row r="48" spans="1:7" x14ac:dyDescent="0.35">
      <c r="A48" s="2" t="s">
        <v>98</v>
      </c>
      <c r="B48" s="2">
        <v>395</v>
      </c>
      <c r="C48" s="2">
        <v>395</v>
      </c>
      <c r="D48" s="2">
        <v>0</v>
      </c>
      <c r="E48" s="2">
        <v>40</v>
      </c>
      <c r="F48" s="2" t="s">
        <v>18</v>
      </c>
      <c r="G48" s="2">
        <v>2019</v>
      </c>
    </row>
    <row r="49" spans="1:7" x14ac:dyDescent="0.35">
      <c r="A49" s="2" t="s">
        <v>99</v>
      </c>
      <c r="B49" s="2">
        <v>490</v>
      </c>
      <c r="C49" s="2">
        <v>195</v>
      </c>
      <c r="D49" s="2">
        <v>30</v>
      </c>
      <c r="E49" s="2">
        <v>40</v>
      </c>
      <c r="F49" s="2" t="s">
        <v>18</v>
      </c>
      <c r="G49" s="2">
        <v>2019</v>
      </c>
    </row>
    <row r="50" spans="1:7" x14ac:dyDescent="0.35">
      <c r="A50" s="2" t="s">
        <v>100</v>
      </c>
      <c r="B50" s="2">
        <v>505</v>
      </c>
      <c r="C50" s="2">
        <v>0</v>
      </c>
      <c r="D50" s="2">
        <v>60</v>
      </c>
      <c r="E50" s="2">
        <v>1</v>
      </c>
      <c r="F50" s="2" t="s">
        <v>22</v>
      </c>
      <c r="G50" s="2">
        <v>2019</v>
      </c>
    </row>
    <row r="51" spans="1:7" x14ac:dyDescent="0.35">
      <c r="A51" s="2" t="s">
        <v>101</v>
      </c>
      <c r="B51" s="2">
        <v>580</v>
      </c>
      <c r="C51" s="2">
        <v>0</v>
      </c>
      <c r="D51" s="2">
        <v>40</v>
      </c>
      <c r="E51" s="2">
        <v>1</v>
      </c>
      <c r="F51" s="2" t="s">
        <v>22</v>
      </c>
      <c r="G51" s="2">
        <v>2019</v>
      </c>
    </row>
    <row r="52" spans="1:7" x14ac:dyDescent="0.35">
      <c r="A52" s="2" t="s">
        <v>102</v>
      </c>
      <c r="B52" s="2">
        <v>501</v>
      </c>
      <c r="C52" s="2">
        <v>80</v>
      </c>
      <c r="D52" s="2">
        <v>45</v>
      </c>
      <c r="E52" s="2">
        <v>40</v>
      </c>
      <c r="F52" s="2" t="s">
        <v>22</v>
      </c>
      <c r="G52" s="2">
        <v>2019</v>
      </c>
    </row>
    <row r="53" spans="1:7" x14ac:dyDescent="0.35">
      <c r="A53" s="2" t="s">
        <v>103</v>
      </c>
      <c r="B53" s="2">
        <v>435</v>
      </c>
      <c r="C53" s="2">
        <v>140</v>
      </c>
      <c r="D53" s="2">
        <v>50</v>
      </c>
      <c r="E53" s="2">
        <v>20</v>
      </c>
      <c r="F53" s="2" t="s">
        <v>19</v>
      </c>
      <c r="G53" s="2">
        <v>2019</v>
      </c>
    </row>
    <row r="54" spans="1:7" x14ac:dyDescent="0.35">
      <c r="A54" s="2" t="s">
        <v>104</v>
      </c>
      <c r="B54" s="2">
        <v>300</v>
      </c>
      <c r="C54" s="2">
        <v>130</v>
      </c>
      <c r="D54" s="2">
        <v>0</v>
      </c>
      <c r="E54" s="2">
        <v>40</v>
      </c>
      <c r="F54" s="2" t="s">
        <v>20</v>
      </c>
      <c r="G54" s="2">
        <v>2019</v>
      </c>
    </row>
    <row r="55" spans="1:7" x14ac:dyDescent="0.35">
      <c r="A55" s="2" t="s">
        <v>105</v>
      </c>
      <c r="B55" s="2">
        <v>368</v>
      </c>
      <c r="C55" s="2">
        <v>165</v>
      </c>
      <c r="D55" s="2">
        <v>0</v>
      </c>
      <c r="E55" s="2">
        <v>40</v>
      </c>
      <c r="F55" s="2" t="s">
        <v>20</v>
      </c>
      <c r="G55" s="2">
        <v>2019</v>
      </c>
    </row>
    <row r="56" spans="1:7" x14ac:dyDescent="0.35">
      <c r="A56" s="2" t="s">
        <v>106</v>
      </c>
      <c r="B56" s="2">
        <v>365</v>
      </c>
      <c r="C56" s="2">
        <v>270</v>
      </c>
      <c r="D56" s="2">
        <v>0</v>
      </c>
      <c r="E56" s="2">
        <v>40</v>
      </c>
      <c r="F56" s="2" t="s">
        <v>20</v>
      </c>
      <c r="G56" s="2">
        <v>2019</v>
      </c>
    </row>
    <row r="57" spans="1:7" x14ac:dyDescent="0.35">
      <c r="A57" s="2" t="s">
        <v>107</v>
      </c>
      <c r="B57" s="2">
        <v>455</v>
      </c>
      <c r="C57" s="2">
        <v>0</v>
      </c>
      <c r="D57" s="2">
        <v>60</v>
      </c>
      <c r="E57" s="2">
        <v>1</v>
      </c>
      <c r="F57" s="2" t="s">
        <v>25</v>
      </c>
      <c r="G57" s="2">
        <v>2019</v>
      </c>
    </row>
    <row r="58" spans="1:7" x14ac:dyDescent="0.35">
      <c r="A58" s="2" t="s">
        <v>108</v>
      </c>
      <c r="B58" s="2">
        <v>440</v>
      </c>
      <c r="C58" s="2">
        <v>0</v>
      </c>
      <c r="D58" s="2">
        <v>60</v>
      </c>
      <c r="E58" s="2">
        <v>1</v>
      </c>
      <c r="F58" s="2" t="s">
        <v>25</v>
      </c>
      <c r="G58" s="2">
        <v>2019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07011-1AAF-4BE6-A40D-B873C4DED03B}">
  <sheetPr codeName="Feuil4"/>
  <dimension ref="A1:BB1029"/>
  <sheetViews>
    <sheetView tabSelected="1" topLeftCell="I1" zoomScaleNormal="100" workbookViewId="0">
      <selection activeCell="N1012" sqref="N1012"/>
    </sheetView>
  </sheetViews>
  <sheetFormatPr baseColWidth="10" defaultRowHeight="20" customHeight="1" x14ac:dyDescent="0.35"/>
  <cols>
    <col min="1" max="1" width="10.90625" style="2"/>
    <col min="2" max="2" width="15" style="190" customWidth="1"/>
    <col min="3" max="3" width="21.7265625" style="190" customWidth="1"/>
    <col min="4" max="5" width="10.90625" style="197" customWidth="1"/>
    <col min="6" max="6" width="15.08984375" style="197" customWidth="1"/>
    <col min="7" max="7" width="10.90625" style="197" customWidth="1"/>
    <col min="8" max="8" width="29.36328125" style="190" customWidth="1"/>
    <col min="9" max="9" width="10.90625" style="190" customWidth="1"/>
    <col min="10" max="13" width="26.81640625" style="190" customWidth="1"/>
    <col min="14" max="14" width="25.6328125" style="190" customWidth="1"/>
    <col min="15" max="15" width="12.26953125" style="198" customWidth="1"/>
    <col min="16" max="16" width="11.81640625" style="2" bestFit="1" customWidth="1"/>
    <col min="17" max="18" width="10.90625" style="2" customWidth="1"/>
    <col min="19" max="19" width="31.90625" style="2" customWidth="1"/>
    <col min="20" max="23" width="10.90625" style="2"/>
    <col min="24" max="24" width="45.1796875" style="2" customWidth="1"/>
    <col min="25" max="16384" width="10.90625" style="2"/>
  </cols>
  <sheetData>
    <row r="1" spans="1:54" ht="20" customHeight="1" x14ac:dyDescent="0.35">
      <c r="A1" s="2" t="s">
        <v>48</v>
      </c>
      <c r="B1" s="184" t="s">
        <v>11</v>
      </c>
      <c r="C1" s="184" t="s">
        <v>53</v>
      </c>
      <c r="D1" s="189" t="s">
        <v>0</v>
      </c>
      <c r="E1" s="189" t="s">
        <v>1</v>
      </c>
      <c r="F1" s="189" t="s">
        <v>2</v>
      </c>
      <c r="G1" s="189" t="s">
        <v>4</v>
      </c>
      <c r="H1" s="184" t="s">
        <v>26</v>
      </c>
      <c r="I1" s="184" t="s">
        <v>3</v>
      </c>
      <c r="J1" s="185" t="s">
        <v>6</v>
      </c>
      <c r="K1" s="185" t="s">
        <v>116</v>
      </c>
      <c r="L1" s="185" t="s">
        <v>117</v>
      </c>
      <c r="M1" s="185" t="s">
        <v>119</v>
      </c>
      <c r="N1" s="186" t="s">
        <v>7</v>
      </c>
      <c r="O1" s="187" t="s">
        <v>5</v>
      </c>
      <c r="P1" s="10"/>
      <c r="Q1" s="191"/>
      <c r="R1" s="192"/>
      <c r="S1" s="10"/>
      <c r="T1" s="10"/>
      <c r="U1" s="28"/>
      <c r="V1" s="191"/>
      <c r="W1" s="193"/>
      <c r="X1" s="10"/>
      <c r="Y1" s="10"/>
      <c r="Z1" s="28"/>
      <c r="AA1" s="191"/>
      <c r="AB1" s="193"/>
    </row>
    <row r="2" spans="1:54" ht="20" hidden="1" customHeight="1" x14ac:dyDescent="0.35">
      <c r="A2" s="2">
        <f>IFERROR(VLOOKUP($C2,'Nom Prénom'!$A:$G,7,0),"")</f>
        <v>2019</v>
      </c>
      <c r="B2" s="184" t="str">
        <f>IFERROR(VLOOKUP($C2,'Nom Prénom'!$A:$G,6,0),"")</f>
        <v>GEH1a</v>
      </c>
      <c r="C2" s="184" t="s">
        <v>56</v>
      </c>
      <c r="D2" s="2">
        <f>IFERROR(VLOOKUP($C2,'Nom Prénom'!$A:$G,2,0),"")</f>
        <v>410</v>
      </c>
      <c r="E2" s="2">
        <f>IFERROR(VLOOKUP($C2,'Nom Prénom'!$A:$G,3,0),"")</f>
        <v>350</v>
      </c>
      <c r="F2" s="2">
        <f>IFERROR(VLOOKUP($C2,'Nom Prénom'!$A:$G,4,0),"")</f>
        <v>0</v>
      </c>
      <c r="G2" s="2">
        <f>IFERROR(VLOOKUP($C2,'Nom Prénom'!$A:$G,5,0),"")</f>
        <v>40</v>
      </c>
      <c r="H2" s="184" t="s">
        <v>27</v>
      </c>
      <c r="I2" s="184">
        <v>0.28000000000000003</v>
      </c>
      <c r="J2" s="185">
        <f t="shared" ref="J2:J65" si="0">IFERROR(IF(OR(B2="GEH1a",B2="GEH1b",B2="GEH2",B2="GEH3",B2="GEH4"),I2/G2,((I2*(D2-E2))+(I2*(E2/G2)))/(D2-F2)),"")</f>
        <v>7.000000000000001E-3</v>
      </c>
      <c r="K2" s="185">
        <f>IFERROR(VLOOKUP($C2,'Nom Prénom'!$A:$I,8,0),"")</f>
        <v>0</v>
      </c>
      <c r="L2" s="185">
        <f t="shared" ref="L2:L65" si="1">IFERROR(J2*K2,"")</f>
        <v>0</v>
      </c>
      <c r="M2" s="185">
        <f>IFERROR(VLOOKUP($C2,'Nom Prénom'!$A:$I,9,0),"")</f>
        <v>0</v>
      </c>
      <c r="N2" s="186">
        <f>IFERROR($J2/(VLOOKUP($H2,VLEP!$A:$B,2,0)),"")</f>
        <v>2.1538461538461542E-3</v>
      </c>
      <c r="O2" s="187">
        <f>N2</f>
        <v>2.1538461538461542E-3</v>
      </c>
      <c r="P2" s="200"/>
      <c r="Q2" s="191"/>
      <c r="R2" s="193"/>
      <c r="S2" s="10"/>
      <c r="T2" s="10"/>
      <c r="U2" s="28"/>
      <c r="V2" s="191"/>
      <c r="W2" s="193"/>
      <c r="X2" s="10"/>
      <c r="Y2" s="10"/>
      <c r="Z2" s="28"/>
      <c r="AA2" s="191"/>
      <c r="AB2" s="193"/>
    </row>
    <row r="3" spans="1:54" ht="20" hidden="1" customHeight="1" x14ac:dyDescent="0.35">
      <c r="A3" s="2">
        <f>IFERROR(VLOOKUP($C3,'Nom Prénom'!$A:$G,7,0),"")</f>
        <v>2019</v>
      </c>
      <c r="B3" s="184" t="str">
        <f>IFERROR(VLOOKUP($C3,'Nom Prénom'!$A:$G,6,0),"")</f>
        <v>GEH1a</v>
      </c>
      <c r="C3" s="184" t="s">
        <v>56</v>
      </c>
      <c r="D3" s="2">
        <f>IFERROR(VLOOKUP($C3,'Nom Prénom'!$A:$G,2,0),"")</f>
        <v>410</v>
      </c>
      <c r="E3" s="2">
        <f>IFERROR(VLOOKUP($C3,'Nom Prénom'!$A:$G,3,0),"")</f>
        <v>350</v>
      </c>
      <c r="F3" s="2">
        <f>IFERROR(VLOOKUP($C3,'Nom Prénom'!$A:$G,4,0),"")</f>
        <v>0</v>
      </c>
      <c r="G3" s="2">
        <f>IFERROR(VLOOKUP($C3,'Nom Prénom'!$A:$G,5,0),"")</f>
        <v>40</v>
      </c>
      <c r="H3" s="184" t="s">
        <v>28</v>
      </c>
      <c r="I3" s="184">
        <v>4.1000000000000003E-3</v>
      </c>
      <c r="J3" s="185">
        <f t="shared" si="0"/>
        <v>1.0250000000000001E-4</v>
      </c>
      <c r="K3" s="185">
        <f>IFERROR(VLOOKUP($C3,'Nom Prénom'!$A:$I,8,0),"")</f>
        <v>0</v>
      </c>
      <c r="L3" s="185">
        <f t="shared" si="1"/>
        <v>0</v>
      </c>
      <c r="M3" s="185">
        <f>IFERROR(VLOOKUP($C3,'Nom Prénom'!$A:$I,9,0),"")</f>
        <v>0</v>
      </c>
      <c r="N3" s="186">
        <f>IFERROR($J3/(VLOOKUP($H3,VLEP!$A:$B,2,0)),"")</f>
        <v>0.68333333333333346</v>
      </c>
      <c r="O3" s="187">
        <f>N3</f>
        <v>0.68333333333333346</v>
      </c>
      <c r="P3" s="10"/>
      <c r="Q3" s="191"/>
      <c r="R3" s="193"/>
      <c r="S3" s="10"/>
      <c r="T3" s="10"/>
      <c r="U3" s="28"/>
      <c r="V3" s="191"/>
      <c r="W3" s="193"/>
      <c r="X3" s="10"/>
      <c r="Y3" s="10"/>
      <c r="Z3" s="28"/>
      <c r="AA3" s="191"/>
      <c r="AB3" s="193"/>
    </row>
    <row r="4" spans="1:54" ht="20" hidden="1" customHeight="1" x14ac:dyDescent="0.35">
      <c r="A4" s="2">
        <f>IFERROR(VLOOKUP($C4,'Nom Prénom'!$A:$G,7,0),"")</f>
        <v>2019</v>
      </c>
      <c r="B4" s="184" t="str">
        <f>IFERROR(VLOOKUP($C4,'Nom Prénom'!$A:$G,6,0),"")</f>
        <v>GEH1a</v>
      </c>
      <c r="C4" s="184" t="s">
        <v>56</v>
      </c>
      <c r="D4" s="2">
        <f>IFERROR(VLOOKUP($C4,'Nom Prénom'!$A:$G,2,0),"")</f>
        <v>410</v>
      </c>
      <c r="E4" s="2">
        <f>IFERROR(VLOOKUP($C4,'Nom Prénom'!$A:$G,3,0),"")</f>
        <v>350</v>
      </c>
      <c r="F4" s="2">
        <f>IFERROR(VLOOKUP($C4,'Nom Prénom'!$A:$G,4,0),"")</f>
        <v>0</v>
      </c>
      <c r="G4" s="2">
        <f>IFERROR(VLOOKUP($C4,'Nom Prénom'!$A:$G,5,0),"")</f>
        <v>40</v>
      </c>
      <c r="H4" s="184" t="s">
        <v>24</v>
      </c>
      <c r="I4" s="184"/>
      <c r="J4" s="185">
        <f t="shared" si="0"/>
        <v>0</v>
      </c>
      <c r="K4" s="185">
        <f>IFERROR(VLOOKUP($C4,'Nom Prénom'!$A:$I,8,0),"")</f>
        <v>0</v>
      </c>
      <c r="L4" s="185">
        <f t="shared" si="1"/>
        <v>0</v>
      </c>
      <c r="M4" s="185">
        <f>IFERROR(VLOOKUP($C4,'Nom Prénom'!$A:$I,9,0),"")</f>
        <v>0</v>
      </c>
      <c r="N4" s="186"/>
      <c r="O4" s="187"/>
      <c r="P4" s="10"/>
      <c r="Q4" s="191"/>
      <c r="R4" s="193"/>
      <c r="S4" s="10"/>
      <c r="T4" s="10"/>
      <c r="U4" s="28"/>
      <c r="V4" s="191"/>
      <c r="W4" s="193"/>
      <c r="X4" s="10"/>
      <c r="Y4" s="10"/>
      <c r="Z4" s="28"/>
      <c r="AA4" s="191"/>
      <c r="AB4" s="193"/>
    </row>
    <row r="5" spans="1:54" ht="20" hidden="1" customHeight="1" x14ac:dyDescent="0.35">
      <c r="A5" s="2">
        <f>IFERROR(VLOOKUP($C5,'Nom Prénom'!$A:$G,7,0),"")</f>
        <v>2019</v>
      </c>
      <c r="B5" s="184" t="str">
        <f>IFERROR(VLOOKUP($C5,'Nom Prénom'!$A:$G,6,0),"")</f>
        <v>GEH1a</v>
      </c>
      <c r="C5" s="184" t="s">
        <v>56</v>
      </c>
      <c r="D5" s="2">
        <f>IFERROR(VLOOKUP($C5,'Nom Prénom'!$A:$G,2,0),"")</f>
        <v>410</v>
      </c>
      <c r="E5" s="2">
        <f>IFERROR(VLOOKUP($C5,'Nom Prénom'!$A:$G,3,0),"")</f>
        <v>350</v>
      </c>
      <c r="F5" s="2">
        <f>IFERROR(VLOOKUP($C5,'Nom Prénom'!$A:$G,4,0),"")</f>
        <v>0</v>
      </c>
      <c r="G5" s="2">
        <f>IFERROR(VLOOKUP($C5,'Nom Prénom'!$A:$G,5,0),"")</f>
        <v>40</v>
      </c>
      <c r="H5" s="184" t="s">
        <v>23</v>
      </c>
      <c r="I5" s="184">
        <v>1.57</v>
      </c>
      <c r="J5" s="185">
        <f t="shared" si="0"/>
        <v>3.925E-2</v>
      </c>
      <c r="K5" s="185">
        <f>IFERROR(VLOOKUP($C5,'Nom Prénom'!$A:$I,8,0),"")</f>
        <v>0</v>
      </c>
      <c r="L5" s="185">
        <f t="shared" si="1"/>
        <v>0</v>
      </c>
      <c r="M5" s="185">
        <f>IFERROR(VLOOKUP($C5,'Nom Prénom'!$A:$I,9,0),"")</f>
        <v>0</v>
      </c>
      <c r="N5" s="186">
        <f>IFERROR($J5/(VLOOKUP($H5,VLEP!$A:$B,2,0)),"")</f>
        <v>3.9249999999999997E-3</v>
      </c>
      <c r="O5" s="187">
        <f>N5</f>
        <v>3.9249999999999997E-3</v>
      </c>
      <c r="P5" s="10"/>
      <c r="Q5" s="191"/>
      <c r="R5" s="193"/>
      <c r="S5" s="10"/>
      <c r="T5" s="10"/>
      <c r="U5" s="28"/>
      <c r="V5" s="191"/>
      <c r="W5" s="193"/>
      <c r="X5" s="10"/>
      <c r="Y5" s="10"/>
      <c r="Z5" s="28"/>
      <c r="AA5" s="191"/>
      <c r="AB5" s="193"/>
    </row>
    <row r="6" spans="1:54" ht="20" hidden="1" customHeight="1" x14ac:dyDescent="0.35">
      <c r="A6" s="2">
        <f>IFERROR(VLOOKUP($C6,'Nom Prénom'!$A:$G,7,0),"")</f>
        <v>2019</v>
      </c>
      <c r="B6" s="184" t="str">
        <f>IFERROR(VLOOKUP($C6,'Nom Prénom'!$A:$G,6,0),"")</f>
        <v>GEH1a</v>
      </c>
      <c r="C6" s="184" t="s">
        <v>57</v>
      </c>
      <c r="D6" s="2">
        <f>IFERROR(VLOOKUP($C6,'Nom Prénom'!$A:$G,2,0),"")</f>
        <v>430</v>
      </c>
      <c r="E6" s="2">
        <f>IFERROR(VLOOKUP($C6,'Nom Prénom'!$A:$G,3,0),"")</f>
        <v>415</v>
      </c>
      <c r="F6" s="2">
        <f>IFERROR(VLOOKUP($C6,'Nom Prénom'!$A:$G,4,0),"")</f>
        <v>0</v>
      </c>
      <c r="G6" s="2">
        <f>IFERROR(VLOOKUP($C6,'Nom Prénom'!$A:$G,5,0),"")</f>
        <v>40</v>
      </c>
      <c r="H6" s="184" t="s">
        <v>27</v>
      </c>
      <c r="I6" s="184">
        <v>0.44</v>
      </c>
      <c r="J6" s="185">
        <f t="shared" si="0"/>
        <v>1.0999999999999999E-2</v>
      </c>
      <c r="K6" s="185">
        <f>IFERROR(VLOOKUP($C6,'Nom Prénom'!$A:$I,8,0),"")</f>
        <v>0</v>
      </c>
      <c r="L6" s="185">
        <f t="shared" si="1"/>
        <v>0</v>
      </c>
      <c r="M6" s="185">
        <f>IFERROR(VLOOKUP($C6,'Nom Prénom'!$A:$I,9,0),"")</f>
        <v>0</v>
      </c>
      <c r="N6" s="186">
        <f>IFERROR($J6/(VLOOKUP($H6,VLEP!$A:$B,2,0)),"")</f>
        <v>3.3846153846153844E-3</v>
      </c>
      <c r="O6" s="187">
        <f>N6</f>
        <v>3.3846153846153844E-3</v>
      </c>
      <c r="P6" s="10"/>
      <c r="Q6" s="191"/>
      <c r="R6" s="193"/>
      <c r="S6" s="10"/>
      <c r="T6" s="10"/>
      <c r="U6" s="28"/>
      <c r="V6" s="191"/>
      <c r="W6" s="193"/>
      <c r="X6" s="10"/>
      <c r="Y6" s="10"/>
      <c r="Z6" s="28"/>
      <c r="AA6" s="191"/>
      <c r="AB6" s="193"/>
    </row>
    <row r="7" spans="1:54" ht="20" hidden="1" customHeight="1" x14ac:dyDescent="0.35">
      <c r="A7" s="2">
        <f>IFERROR(VLOOKUP($C7,'Nom Prénom'!$A:$G,7,0),"")</f>
        <v>2019</v>
      </c>
      <c r="B7" s="184" t="str">
        <f>IFERROR(VLOOKUP($C7,'Nom Prénom'!$A:$G,6,0),"")</f>
        <v>GEH1a</v>
      </c>
      <c r="C7" s="184" t="s">
        <v>58</v>
      </c>
      <c r="D7" s="2">
        <f>IFERROR(VLOOKUP($C7,'Nom Prénom'!$A:$G,2,0),"")</f>
        <v>430</v>
      </c>
      <c r="E7" s="2">
        <f>IFERROR(VLOOKUP($C7,'Nom Prénom'!$A:$G,3,0),"")</f>
        <v>320</v>
      </c>
      <c r="F7" s="2">
        <f>IFERROR(VLOOKUP($C7,'Nom Prénom'!$A:$G,4,0),"")</f>
        <v>0</v>
      </c>
      <c r="G7" s="2">
        <f>IFERROR(VLOOKUP($C7,'Nom Prénom'!$A:$G,5,0),"")</f>
        <v>40</v>
      </c>
      <c r="H7" s="184" t="s">
        <v>27</v>
      </c>
      <c r="I7" s="184">
        <v>1.7000000000000001E-2</v>
      </c>
      <c r="J7" s="185">
        <f t="shared" si="0"/>
        <v>4.2500000000000003E-4</v>
      </c>
      <c r="K7" s="185">
        <f>IFERROR(VLOOKUP($C7,'Nom Prénom'!$A:$I,8,0),"")</f>
        <v>0</v>
      </c>
      <c r="L7" s="185">
        <f t="shared" si="1"/>
        <v>0</v>
      </c>
      <c r="M7" s="185">
        <f>IFERROR(VLOOKUP($C7,'Nom Prénom'!$A:$I,9,0),"")</f>
        <v>0</v>
      </c>
      <c r="N7" s="186">
        <f>IFERROR($J7/(VLOOKUP($H7,VLEP!$A:$B,2,0)),"")</f>
        <v>1.3076923076923077E-4</v>
      </c>
      <c r="O7" s="187">
        <f>N7</f>
        <v>1.3076923076923077E-4</v>
      </c>
      <c r="P7" s="10"/>
      <c r="Q7" s="191"/>
      <c r="R7" s="193"/>
      <c r="S7" s="10"/>
      <c r="T7" s="10"/>
      <c r="U7" s="28"/>
      <c r="V7" s="191"/>
      <c r="W7" s="193"/>
      <c r="X7" s="10"/>
      <c r="Y7" s="10"/>
      <c r="Z7" s="28"/>
      <c r="AA7" s="191"/>
      <c r="AB7" s="193"/>
      <c r="AC7" s="30"/>
      <c r="AD7" s="3"/>
      <c r="AE7" s="3"/>
      <c r="AF7" s="53"/>
      <c r="AG7" s="30"/>
      <c r="AH7" s="3"/>
      <c r="AI7" s="53"/>
      <c r="AJ7" s="52"/>
      <c r="AK7" s="3"/>
      <c r="AL7" s="3"/>
      <c r="AM7" s="53"/>
      <c r="AN7" s="52"/>
      <c r="AO7" s="3"/>
      <c r="AP7" s="3"/>
      <c r="AQ7" s="43"/>
      <c r="AR7" s="43"/>
      <c r="AS7" s="52"/>
      <c r="AT7" s="3"/>
      <c r="AU7" s="53"/>
      <c r="AV7" s="194"/>
      <c r="AW7" s="97"/>
      <c r="AX7" s="52"/>
      <c r="AY7" s="3"/>
      <c r="AZ7" s="43"/>
      <c r="BA7" s="52"/>
      <c r="BB7" s="53"/>
    </row>
    <row r="8" spans="1:54" ht="20" hidden="1" customHeight="1" x14ac:dyDescent="0.35">
      <c r="A8" s="2">
        <f>IFERROR(VLOOKUP($C8,'Nom Prénom'!$A:$G,7,0),"")</f>
        <v>2019</v>
      </c>
      <c r="B8" s="184" t="str">
        <f>IFERROR(VLOOKUP($C8,'Nom Prénom'!$A:$G,6,0),"")</f>
        <v>GEH1a</v>
      </c>
      <c r="C8" s="184" t="s">
        <v>57</v>
      </c>
      <c r="D8" s="2">
        <f>IFERROR(VLOOKUP($C8,'Nom Prénom'!$A:$G,2,0),"")</f>
        <v>430</v>
      </c>
      <c r="E8" s="2">
        <f>IFERROR(VLOOKUP($C8,'Nom Prénom'!$A:$G,3,0),"")</f>
        <v>415</v>
      </c>
      <c r="F8" s="2">
        <f>IFERROR(VLOOKUP($C8,'Nom Prénom'!$A:$G,4,0),"")</f>
        <v>0</v>
      </c>
      <c r="G8" s="2">
        <f>IFERROR(VLOOKUP($C8,'Nom Prénom'!$A:$G,5,0),"")</f>
        <v>40</v>
      </c>
      <c r="H8" s="184" t="s">
        <v>28</v>
      </c>
      <c r="I8" s="184">
        <v>1.9E-3</v>
      </c>
      <c r="J8" s="185">
        <f t="shared" si="0"/>
        <v>4.7500000000000003E-5</v>
      </c>
      <c r="K8" s="185">
        <f>IFERROR(VLOOKUP($C8,'Nom Prénom'!$A:$I,8,0),"")</f>
        <v>0</v>
      </c>
      <c r="L8" s="185">
        <f t="shared" si="1"/>
        <v>0</v>
      </c>
      <c r="M8" s="185">
        <f>IFERROR(VLOOKUP($C8,'Nom Prénom'!$A:$I,9,0),"")</f>
        <v>0</v>
      </c>
      <c r="N8" s="186">
        <f>IFERROR($J8/(VLOOKUP($H8,VLEP!$A:$B,2,0)),"")</f>
        <v>0.31666666666666671</v>
      </c>
      <c r="O8" s="187">
        <f>N8</f>
        <v>0.31666666666666671</v>
      </c>
      <c r="P8" s="10"/>
      <c r="Q8" s="191"/>
      <c r="R8" s="193"/>
      <c r="S8" s="10"/>
      <c r="T8" s="10"/>
      <c r="U8" s="28"/>
      <c r="V8" s="191"/>
      <c r="W8" s="193"/>
      <c r="X8" s="10"/>
      <c r="Y8" s="10"/>
      <c r="Z8" s="28"/>
      <c r="AA8" s="191"/>
      <c r="AB8" s="193"/>
    </row>
    <row r="9" spans="1:54" ht="20" hidden="1" customHeight="1" x14ac:dyDescent="0.35">
      <c r="A9" s="2">
        <f>IFERROR(VLOOKUP($C9,'Nom Prénom'!$A:$G,7,0),"")</f>
        <v>2019</v>
      </c>
      <c r="B9" s="184" t="str">
        <f>IFERROR(VLOOKUP($C9,'Nom Prénom'!$A:$G,6,0),"")</f>
        <v>GEH1a</v>
      </c>
      <c r="C9" s="184" t="s">
        <v>58</v>
      </c>
      <c r="D9" s="2">
        <f>IFERROR(VLOOKUP($C9,'Nom Prénom'!$A:$G,2,0),"")</f>
        <v>430</v>
      </c>
      <c r="E9" s="2">
        <f>IFERROR(VLOOKUP($C9,'Nom Prénom'!$A:$G,3,0),"")</f>
        <v>320</v>
      </c>
      <c r="F9" s="2">
        <f>IFERROR(VLOOKUP($C9,'Nom Prénom'!$A:$G,4,0),"")</f>
        <v>0</v>
      </c>
      <c r="G9" s="2">
        <f>IFERROR(VLOOKUP($C9,'Nom Prénom'!$A:$G,5,0),"")</f>
        <v>40</v>
      </c>
      <c r="H9" s="184" t="s">
        <v>28</v>
      </c>
      <c r="I9" s="184">
        <v>2.7999999999999998E-4</v>
      </c>
      <c r="J9" s="185">
        <f t="shared" si="0"/>
        <v>6.999999999999999E-6</v>
      </c>
      <c r="K9" s="185">
        <f>IFERROR(VLOOKUP($C9,'Nom Prénom'!$A:$I,8,0),"")</f>
        <v>0</v>
      </c>
      <c r="L9" s="185">
        <f t="shared" si="1"/>
        <v>0</v>
      </c>
      <c r="M9" s="185">
        <f>IFERROR(VLOOKUP($C9,'Nom Prénom'!$A:$I,9,0),"")</f>
        <v>0</v>
      </c>
      <c r="N9" s="186">
        <f>IFERROR($J9/(VLOOKUP($H9,VLEP!$A:$B,2,0)),"")</f>
        <v>4.6666666666666662E-2</v>
      </c>
      <c r="O9" s="187">
        <f>N9</f>
        <v>4.6666666666666662E-2</v>
      </c>
      <c r="P9" s="10"/>
      <c r="Q9" s="191"/>
      <c r="R9" s="193"/>
      <c r="S9" s="10"/>
      <c r="T9" s="10"/>
      <c r="U9" s="28"/>
      <c r="V9" s="191"/>
      <c r="W9" s="193"/>
      <c r="X9" s="10"/>
      <c r="Y9" s="10"/>
      <c r="Z9" s="28"/>
      <c r="AA9" s="191"/>
      <c r="AB9" s="193"/>
    </row>
    <row r="10" spans="1:54" ht="20" hidden="1" customHeight="1" x14ac:dyDescent="0.35">
      <c r="A10" s="2">
        <f>IFERROR(VLOOKUP($C10,'Nom Prénom'!$A:$G,7,0),"")</f>
        <v>2019</v>
      </c>
      <c r="B10" s="184" t="str">
        <f>IFERROR(VLOOKUP($C10,'Nom Prénom'!$A:$G,6,0),"")</f>
        <v>GEH1a</v>
      </c>
      <c r="C10" s="184" t="s">
        <v>57</v>
      </c>
      <c r="D10" s="2">
        <f>IFERROR(VLOOKUP($C10,'Nom Prénom'!$A:$G,2,0),"")</f>
        <v>430</v>
      </c>
      <c r="E10" s="2">
        <f>IFERROR(VLOOKUP($C10,'Nom Prénom'!$A:$G,3,0),"")</f>
        <v>415</v>
      </c>
      <c r="F10" s="2">
        <f>IFERROR(VLOOKUP($C10,'Nom Prénom'!$A:$G,4,0),"")</f>
        <v>0</v>
      </c>
      <c r="G10" s="2">
        <f>IFERROR(VLOOKUP($C10,'Nom Prénom'!$A:$G,5,0),"")</f>
        <v>40</v>
      </c>
      <c r="H10" s="184" t="s">
        <v>24</v>
      </c>
      <c r="I10" s="184"/>
      <c r="J10" s="185">
        <f t="shared" si="0"/>
        <v>0</v>
      </c>
      <c r="K10" s="185">
        <f>IFERROR(VLOOKUP($C10,'Nom Prénom'!$A:$I,8,0),"")</f>
        <v>0</v>
      </c>
      <c r="L10" s="185">
        <f t="shared" si="1"/>
        <v>0</v>
      </c>
      <c r="M10" s="185">
        <f>IFERROR(VLOOKUP($C10,'Nom Prénom'!$A:$I,9,0),"")</f>
        <v>0</v>
      </c>
      <c r="N10" s="186">
        <f>IFERROR($J10/(VLOOKUP($H10,VLEP!$A:$B,2,0)),"")</f>
        <v>0</v>
      </c>
      <c r="O10" s="187"/>
      <c r="P10" s="10"/>
      <c r="Q10" s="191"/>
      <c r="R10" s="193"/>
      <c r="S10" s="10"/>
      <c r="T10" s="10"/>
      <c r="U10" s="28"/>
      <c r="V10" s="191"/>
      <c r="W10" s="193"/>
      <c r="X10" s="10"/>
      <c r="Y10" s="10"/>
      <c r="Z10" s="28"/>
      <c r="AA10" s="191"/>
      <c r="AB10" s="193"/>
    </row>
    <row r="11" spans="1:54" ht="20" hidden="1" customHeight="1" x14ac:dyDescent="0.35">
      <c r="A11" s="2">
        <f>IFERROR(VLOOKUP($C11,'Nom Prénom'!$A:$G,7,0),"")</f>
        <v>2019</v>
      </c>
      <c r="B11" s="184" t="str">
        <f>IFERROR(VLOOKUP($C11,'Nom Prénom'!$A:$G,6,0),"")</f>
        <v>GEH1a</v>
      </c>
      <c r="C11" s="184" t="s">
        <v>58</v>
      </c>
      <c r="D11" s="2">
        <f>IFERROR(VLOOKUP($C11,'Nom Prénom'!$A:$G,2,0),"")</f>
        <v>430</v>
      </c>
      <c r="E11" s="2">
        <f>IFERROR(VLOOKUP($C11,'Nom Prénom'!$A:$G,3,0),"")</f>
        <v>320</v>
      </c>
      <c r="F11" s="2">
        <f>IFERROR(VLOOKUP($C11,'Nom Prénom'!$A:$G,4,0),"")</f>
        <v>0</v>
      </c>
      <c r="G11" s="2">
        <f>IFERROR(VLOOKUP($C11,'Nom Prénom'!$A:$G,5,0),"")</f>
        <v>40</v>
      </c>
      <c r="H11" s="184" t="s">
        <v>24</v>
      </c>
      <c r="I11" s="184"/>
      <c r="J11" s="185">
        <f t="shared" si="0"/>
        <v>0</v>
      </c>
      <c r="K11" s="185">
        <f>IFERROR(VLOOKUP($C11,'Nom Prénom'!$A:$I,8,0),"")</f>
        <v>0</v>
      </c>
      <c r="L11" s="185">
        <f t="shared" si="1"/>
        <v>0</v>
      </c>
      <c r="M11" s="185">
        <f>IFERROR(VLOOKUP($C11,'Nom Prénom'!$A:$I,9,0),"")</f>
        <v>0</v>
      </c>
      <c r="N11" s="186">
        <f>IFERROR($J11/(VLOOKUP($H11,VLEP!$A:$B,2,0)),"")</f>
        <v>0</v>
      </c>
      <c r="O11" s="187"/>
      <c r="P11" s="10"/>
      <c r="Q11" s="191"/>
      <c r="R11" s="193"/>
      <c r="S11" s="10"/>
      <c r="T11" s="10"/>
      <c r="U11" s="28"/>
      <c r="V11" s="191"/>
      <c r="W11" s="193"/>
      <c r="X11" s="10"/>
      <c r="Y11" s="10"/>
      <c r="Z11" s="28"/>
      <c r="AA11" s="191"/>
      <c r="AB11" s="193"/>
    </row>
    <row r="12" spans="1:54" ht="20" hidden="1" customHeight="1" x14ac:dyDescent="0.35">
      <c r="A12" s="2">
        <f>IFERROR(VLOOKUP($C12,'Nom Prénom'!$A:$G,7,0),"")</f>
        <v>2019</v>
      </c>
      <c r="B12" s="184" t="str">
        <f>IFERROR(VLOOKUP($C12,'Nom Prénom'!$A:$G,6,0),"")</f>
        <v>GEH1a</v>
      </c>
      <c r="C12" s="184" t="s">
        <v>57</v>
      </c>
      <c r="D12" s="2">
        <f>IFERROR(VLOOKUP($C12,'Nom Prénom'!$A:$G,2,0),"")</f>
        <v>430</v>
      </c>
      <c r="E12" s="2">
        <f>IFERROR(VLOOKUP($C12,'Nom Prénom'!$A:$G,3,0),"")</f>
        <v>415</v>
      </c>
      <c r="F12" s="2">
        <f>IFERROR(VLOOKUP($C12,'Nom Prénom'!$A:$G,4,0),"")</f>
        <v>0</v>
      </c>
      <c r="G12" s="2">
        <f>IFERROR(VLOOKUP($C12,'Nom Prénom'!$A:$G,5,0),"")</f>
        <v>40</v>
      </c>
      <c r="H12" s="184" t="s">
        <v>23</v>
      </c>
      <c r="I12" s="184">
        <v>1.65</v>
      </c>
      <c r="J12" s="185">
        <f t="shared" si="0"/>
        <v>4.1249999999999995E-2</v>
      </c>
      <c r="K12" s="185">
        <f>IFERROR(VLOOKUP($C12,'Nom Prénom'!$A:$I,8,0),"")</f>
        <v>0</v>
      </c>
      <c r="L12" s="185">
        <f t="shared" si="1"/>
        <v>0</v>
      </c>
      <c r="M12" s="185">
        <f>IFERROR(VLOOKUP($C12,'Nom Prénom'!$A:$I,9,0),"")</f>
        <v>0</v>
      </c>
      <c r="N12" s="186">
        <f>IFERROR($J12/(VLOOKUP($H12,VLEP!$A:$B,2,0)),"")</f>
        <v>4.1249999999999993E-3</v>
      </c>
      <c r="O12" s="187">
        <f t="shared" ref="O12:O23" si="2">N12</f>
        <v>4.1249999999999993E-3</v>
      </c>
      <c r="P12" s="10"/>
      <c r="Q12" s="191"/>
      <c r="R12" s="193"/>
      <c r="S12" s="10"/>
      <c r="T12" s="10"/>
      <c r="U12" s="28"/>
      <c r="V12" s="191"/>
      <c r="W12" s="193"/>
      <c r="X12" s="10"/>
      <c r="Y12" s="10"/>
      <c r="Z12" s="28"/>
      <c r="AA12" s="191"/>
      <c r="AB12" s="193"/>
    </row>
    <row r="13" spans="1:54" ht="20" hidden="1" customHeight="1" x14ac:dyDescent="0.35">
      <c r="A13" s="2">
        <f>IFERROR(VLOOKUP($C13,'Nom Prénom'!$A:$G,7,0),"")</f>
        <v>2019</v>
      </c>
      <c r="B13" s="184" t="str">
        <f>IFERROR(VLOOKUP($C13,'Nom Prénom'!$A:$G,6,0),"")</f>
        <v>GEH1a</v>
      </c>
      <c r="C13" s="184" t="s">
        <v>58</v>
      </c>
      <c r="D13" s="2">
        <f>IFERROR(VLOOKUP($C13,'Nom Prénom'!$A:$G,2,0),"")</f>
        <v>430</v>
      </c>
      <c r="E13" s="2">
        <f>IFERROR(VLOOKUP($C13,'Nom Prénom'!$A:$G,3,0),"")</f>
        <v>320</v>
      </c>
      <c r="F13" s="2">
        <f>IFERROR(VLOOKUP($C13,'Nom Prénom'!$A:$G,4,0),"")</f>
        <v>0</v>
      </c>
      <c r="G13" s="2">
        <f>IFERROR(VLOOKUP($C13,'Nom Prénom'!$A:$G,5,0),"")</f>
        <v>40</v>
      </c>
      <c r="H13" s="184" t="s">
        <v>23</v>
      </c>
      <c r="I13" s="184">
        <v>0.65</v>
      </c>
      <c r="J13" s="185">
        <f t="shared" si="0"/>
        <v>1.6250000000000001E-2</v>
      </c>
      <c r="K13" s="185">
        <f>IFERROR(VLOOKUP($C13,'Nom Prénom'!$A:$I,8,0),"")</f>
        <v>0</v>
      </c>
      <c r="L13" s="185">
        <f t="shared" si="1"/>
        <v>0</v>
      </c>
      <c r="M13" s="185">
        <f>IFERROR(VLOOKUP($C13,'Nom Prénom'!$A:$I,9,0),"")</f>
        <v>0</v>
      </c>
      <c r="N13" s="186">
        <f>IFERROR($J13/(VLOOKUP($H13,VLEP!$A:$B,2,0)),"")</f>
        <v>1.6250000000000001E-3</v>
      </c>
      <c r="O13" s="187">
        <f t="shared" si="2"/>
        <v>1.6250000000000001E-3</v>
      </c>
      <c r="P13" s="10"/>
      <c r="Q13" s="191"/>
      <c r="R13" s="193"/>
      <c r="S13" s="10"/>
      <c r="T13" s="10"/>
      <c r="U13" s="28"/>
      <c r="V13" s="191"/>
      <c r="W13" s="193"/>
      <c r="X13" s="10"/>
      <c r="Y13" s="10"/>
      <c r="Z13" s="28"/>
      <c r="AA13" s="191"/>
      <c r="AB13" s="193"/>
    </row>
    <row r="14" spans="1:54" ht="20" hidden="1" customHeight="1" x14ac:dyDescent="0.35">
      <c r="A14" s="2">
        <f>IFERROR(VLOOKUP($C14,'Nom Prénom'!$A:$G,7,0),"")</f>
        <v>2019</v>
      </c>
      <c r="B14" s="184" t="str">
        <f>IFERROR(VLOOKUP($C14,'Nom Prénom'!$A:$G,6,0),"")</f>
        <v>GEH1a</v>
      </c>
      <c r="C14" s="184" t="s">
        <v>54</v>
      </c>
      <c r="D14" s="2">
        <f>IFERROR(VLOOKUP($C14,'Nom Prénom'!$A:$G,2,0),"")</f>
        <v>475</v>
      </c>
      <c r="E14" s="2">
        <f>IFERROR(VLOOKUP($C14,'Nom Prénom'!$A:$G,3,0),"")</f>
        <v>285</v>
      </c>
      <c r="F14" s="2">
        <f>IFERROR(VLOOKUP($C14,'Nom Prénom'!$A:$G,4,0),"")</f>
        <v>0</v>
      </c>
      <c r="G14" s="2">
        <f>IFERROR(VLOOKUP($C14,'Nom Prénom'!$A:$G,5,0),"")</f>
        <v>40</v>
      </c>
      <c r="H14" s="184" t="s">
        <v>27</v>
      </c>
      <c r="I14" s="184">
        <v>0.26</v>
      </c>
      <c r="J14" s="185">
        <f t="shared" si="0"/>
        <v>6.5000000000000006E-3</v>
      </c>
      <c r="K14" s="185">
        <f>IFERROR(VLOOKUP($C14,'Nom Prénom'!$A:$I,8,0),"")</f>
        <v>0</v>
      </c>
      <c r="L14" s="185">
        <f t="shared" si="1"/>
        <v>0</v>
      </c>
      <c r="M14" s="185">
        <f>IFERROR(VLOOKUP($C14,'Nom Prénom'!$A:$I,9,0),"")</f>
        <v>0</v>
      </c>
      <c r="N14" s="186">
        <f>IFERROR($J14/(VLOOKUP($H14,VLEP!$A:$B,2,0)),"")</f>
        <v>2E-3</v>
      </c>
      <c r="O14" s="187">
        <f t="shared" si="2"/>
        <v>2E-3</v>
      </c>
      <c r="P14" s="10"/>
      <c r="Q14" s="191"/>
      <c r="R14" s="193"/>
      <c r="S14" s="10"/>
      <c r="T14" s="10"/>
      <c r="U14" s="28"/>
      <c r="V14" s="191"/>
      <c r="W14" s="193"/>
      <c r="X14" s="10"/>
      <c r="Y14" s="10"/>
      <c r="Z14" s="28"/>
      <c r="AA14" s="191"/>
      <c r="AB14" s="193"/>
    </row>
    <row r="15" spans="1:54" ht="20" hidden="1" customHeight="1" x14ac:dyDescent="0.35">
      <c r="A15" s="2">
        <f>IFERROR(VLOOKUP($C15,'Nom Prénom'!$A:$G,7,0),"")</f>
        <v>2019</v>
      </c>
      <c r="B15" s="184" t="str">
        <f>IFERROR(VLOOKUP($C15,'Nom Prénom'!$A:$G,6,0),"")</f>
        <v>GEH1a</v>
      </c>
      <c r="C15" s="184" t="s">
        <v>54</v>
      </c>
      <c r="D15" s="2">
        <f>IFERROR(VLOOKUP($C15,'Nom Prénom'!$A:$G,2,0),"")</f>
        <v>475</v>
      </c>
      <c r="E15" s="2">
        <f>IFERROR(VLOOKUP($C15,'Nom Prénom'!$A:$G,3,0),"")</f>
        <v>285</v>
      </c>
      <c r="F15" s="2">
        <f>IFERROR(VLOOKUP($C15,'Nom Prénom'!$A:$G,4,0),"")</f>
        <v>0</v>
      </c>
      <c r="G15" s="2">
        <f>IFERROR(VLOOKUP($C15,'Nom Prénom'!$A:$G,5,0),"")</f>
        <v>40</v>
      </c>
      <c r="H15" s="184" t="s">
        <v>28</v>
      </c>
      <c r="I15" s="184">
        <v>2.5999999999999999E-3</v>
      </c>
      <c r="J15" s="185">
        <f t="shared" si="0"/>
        <v>6.4999999999999994E-5</v>
      </c>
      <c r="K15" s="185">
        <f>IFERROR(VLOOKUP($C15,'Nom Prénom'!$A:$I,8,0),"")</f>
        <v>0</v>
      </c>
      <c r="L15" s="185">
        <f t="shared" si="1"/>
        <v>0</v>
      </c>
      <c r="M15" s="185">
        <f>IFERROR(VLOOKUP($C15,'Nom Prénom'!$A:$I,9,0),"")</f>
        <v>0</v>
      </c>
      <c r="N15" s="186">
        <f>IFERROR($J15/(VLOOKUP($H15,VLEP!$A:$B,2,0)),"")</f>
        <v>0.43333333333333335</v>
      </c>
      <c r="O15" s="187">
        <f t="shared" si="2"/>
        <v>0.43333333333333335</v>
      </c>
      <c r="P15" s="10"/>
      <c r="Q15" s="191"/>
      <c r="R15" s="193"/>
      <c r="S15" s="10"/>
      <c r="T15" s="10"/>
      <c r="U15" s="28"/>
      <c r="V15" s="191"/>
      <c r="W15" s="193"/>
      <c r="X15" s="10"/>
      <c r="Y15" s="10"/>
      <c r="Z15" s="28"/>
      <c r="AA15" s="191"/>
      <c r="AB15" s="193"/>
    </row>
    <row r="16" spans="1:54" ht="20" hidden="1" customHeight="1" x14ac:dyDescent="0.35">
      <c r="A16" s="2">
        <f>IFERROR(VLOOKUP($C16,'Nom Prénom'!$A:$G,7,0),"")</f>
        <v>2019</v>
      </c>
      <c r="B16" s="184" t="str">
        <f>IFERROR(VLOOKUP($C16,'Nom Prénom'!$A:$G,6,0),"")</f>
        <v>GEH1a</v>
      </c>
      <c r="C16" s="184" t="s">
        <v>54</v>
      </c>
      <c r="D16" s="2">
        <f>IFERROR(VLOOKUP($C16,'Nom Prénom'!$A:$G,2,0),"")</f>
        <v>475</v>
      </c>
      <c r="E16" s="2">
        <f>IFERROR(VLOOKUP($C16,'Nom Prénom'!$A:$G,3,0),"")</f>
        <v>285</v>
      </c>
      <c r="F16" s="2">
        <f>IFERROR(VLOOKUP($C16,'Nom Prénom'!$A:$G,4,0),"")</f>
        <v>0</v>
      </c>
      <c r="G16" s="2">
        <f>IFERROR(VLOOKUP($C16,'Nom Prénom'!$A:$G,5,0),"")</f>
        <v>40</v>
      </c>
      <c r="H16" s="184" t="s">
        <v>24</v>
      </c>
      <c r="I16" s="184">
        <v>1.52</v>
      </c>
      <c r="J16" s="185">
        <f t="shared" si="0"/>
        <v>3.7999999999999999E-2</v>
      </c>
      <c r="K16" s="185">
        <f>IFERROR(VLOOKUP($C16,'Nom Prénom'!$A:$I,8,0),"")</f>
        <v>0</v>
      </c>
      <c r="L16" s="185">
        <f t="shared" si="1"/>
        <v>0</v>
      </c>
      <c r="M16" s="185">
        <f>IFERROR(VLOOKUP($C16,'Nom Prénom'!$A:$I,9,0),"")</f>
        <v>0</v>
      </c>
      <c r="N16" s="186">
        <f>IFERROR($J16/(VLOOKUP($H16,VLEP!$A:$B,2,0)),"")</f>
        <v>7.6E-3</v>
      </c>
      <c r="O16" s="187">
        <f t="shared" si="2"/>
        <v>7.6E-3</v>
      </c>
      <c r="P16" s="10"/>
      <c r="Q16" s="191"/>
      <c r="R16" s="193"/>
      <c r="S16" s="10"/>
      <c r="T16" s="10"/>
      <c r="U16" s="28"/>
      <c r="V16" s="191"/>
      <c r="W16" s="193"/>
      <c r="X16" s="10"/>
      <c r="Y16" s="10"/>
      <c r="Z16" s="28"/>
      <c r="AA16" s="191"/>
      <c r="AB16" s="193"/>
    </row>
    <row r="17" spans="1:28" ht="20" hidden="1" customHeight="1" x14ac:dyDescent="0.35">
      <c r="A17" s="2">
        <f>IFERROR(VLOOKUP($C17,'Nom Prénom'!$A:$G,7,0),"")</f>
        <v>2019</v>
      </c>
      <c r="B17" s="184" t="str">
        <f>IFERROR(VLOOKUP($C17,'Nom Prénom'!$A:$G,6,0),"")</f>
        <v>GEH1a</v>
      </c>
      <c r="C17" s="184" t="s">
        <v>54</v>
      </c>
      <c r="D17" s="2">
        <f>IFERROR(VLOOKUP($C17,'Nom Prénom'!$A:$G,2,0),"")</f>
        <v>475</v>
      </c>
      <c r="E17" s="2">
        <f>IFERROR(VLOOKUP($C17,'Nom Prénom'!$A:$G,3,0),"")</f>
        <v>285</v>
      </c>
      <c r="F17" s="2">
        <f>IFERROR(VLOOKUP($C17,'Nom Prénom'!$A:$G,4,0),"")</f>
        <v>0</v>
      </c>
      <c r="G17" s="2">
        <f>IFERROR(VLOOKUP($C17,'Nom Prénom'!$A:$G,5,0),"")</f>
        <v>40</v>
      </c>
      <c r="H17" s="184" t="s">
        <v>23</v>
      </c>
      <c r="I17" s="184">
        <v>2.09</v>
      </c>
      <c r="J17" s="185">
        <f t="shared" si="0"/>
        <v>5.2249999999999998E-2</v>
      </c>
      <c r="K17" s="185">
        <f>IFERROR(VLOOKUP($C17,'Nom Prénom'!$A:$I,8,0),"")</f>
        <v>0</v>
      </c>
      <c r="L17" s="185">
        <f t="shared" si="1"/>
        <v>0</v>
      </c>
      <c r="M17" s="185">
        <f>IFERROR(VLOOKUP($C17,'Nom Prénom'!$A:$I,9,0),"")</f>
        <v>0</v>
      </c>
      <c r="N17" s="186">
        <f>IFERROR($J17/(VLOOKUP($H17,VLEP!$A:$B,2,0)),"")</f>
        <v>5.2249999999999996E-3</v>
      </c>
      <c r="O17" s="187">
        <f t="shared" si="2"/>
        <v>5.2249999999999996E-3</v>
      </c>
      <c r="P17" s="10"/>
      <c r="Q17" s="201"/>
      <c r="R17" s="202"/>
      <c r="S17" s="10"/>
      <c r="T17" s="10"/>
      <c r="U17" s="228"/>
      <c r="V17" s="229"/>
      <c r="W17" s="230"/>
      <c r="X17" s="10"/>
      <c r="Y17" s="10"/>
      <c r="Z17" s="28"/>
      <c r="AA17" s="195"/>
      <c r="AB17" s="193"/>
    </row>
    <row r="18" spans="1:28" ht="20" hidden="1" customHeight="1" x14ac:dyDescent="0.35">
      <c r="A18" s="2">
        <f>IFERROR(VLOOKUP($C18,'Nom Prénom'!$A:$G,7,0),"")</f>
        <v>2019</v>
      </c>
      <c r="B18" s="184" t="str">
        <f>IFERROR(VLOOKUP($C18,'Nom Prénom'!$A:$G,6,0),"")</f>
        <v>GEH1a</v>
      </c>
      <c r="C18" s="184" t="s">
        <v>55</v>
      </c>
      <c r="D18" s="2">
        <f>IFERROR(VLOOKUP($C18,'Nom Prénom'!$A:$G,2,0),"")</f>
        <v>480</v>
      </c>
      <c r="E18" s="2">
        <f>IFERROR(VLOOKUP($C18,'Nom Prénom'!$A:$G,3,0),"")</f>
        <v>395</v>
      </c>
      <c r="F18" s="2">
        <f>IFERROR(VLOOKUP($C18,'Nom Prénom'!$A:$G,4,0),"")</f>
        <v>0</v>
      </c>
      <c r="G18" s="2">
        <f>IFERROR(VLOOKUP($C18,'Nom Prénom'!$A:$G,5,0),"")</f>
        <v>40</v>
      </c>
      <c r="H18" s="184" t="s">
        <v>27</v>
      </c>
      <c r="I18" s="184">
        <v>0.24</v>
      </c>
      <c r="J18" s="185">
        <f t="shared" si="0"/>
        <v>6.0000000000000001E-3</v>
      </c>
      <c r="K18" s="185">
        <f>IFERROR(VLOOKUP($C18,'Nom Prénom'!$A:$I,8,0),"")</f>
        <v>0</v>
      </c>
      <c r="L18" s="185">
        <f t="shared" si="1"/>
        <v>0</v>
      </c>
      <c r="M18" s="185">
        <f>IFERROR(VLOOKUP($C18,'Nom Prénom'!$A:$I,9,0),"")</f>
        <v>0</v>
      </c>
      <c r="N18" s="186">
        <f>IFERROR($J18/(VLOOKUP($H18,VLEP!$A:$B,2,0)),"")</f>
        <v>1.8461538461538461E-3</v>
      </c>
      <c r="O18" s="187">
        <f t="shared" si="2"/>
        <v>1.8461538461538461E-3</v>
      </c>
      <c r="P18" s="10"/>
      <c r="Q18" s="201"/>
      <c r="R18" s="202"/>
      <c r="S18" s="10"/>
      <c r="T18" s="10"/>
      <c r="U18" s="228"/>
      <c r="V18" s="229"/>
      <c r="W18" s="230"/>
      <c r="X18" s="10"/>
      <c r="Y18" s="10"/>
      <c r="Z18" s="28"/>
      <c r="AA18" s="195"/>
      <c r="AB18" s="193"/>
    </row>
    <row r="19" spans="1:28" ht="20" hidden="1" customHeight="1" x14ac:dyDescent="0.35">
      <c r="A19" s="2">
        <f>IFERROR(VLOOKUP($C19,'Nom Prénom'!$A:$G,7,0),"")</f>
        <v>2019</v>
      </c>
      <c r="B19" s="184" t="str">
        <f>IFERROR(VLOOKUP($C19,'Nom Prénom'!$A:$G,6,0),"")</f>
        <v>GEH1a</v>
      </c>
      <c r="C19" s="184" t="s">
        <v>55</v>
      </c>
      <c r="D19" s="2">
        <f>IFERROR(VLOOKUP($C19,'Nom Prénom'!$A:$G,2,0),"")</f>
        <v>480</v>
      </c>
      <c r="E19" s="2">
        <f>IFERROR(VLOOKUP($C19,'Nom Prénom'!$A:$G,3,0),"")</f>
        <v>395</v>
      </c>
      <c r="F19" s="2">
        <f>IFERROR(VLOOKUP($C19,'Nom Prénom'!$A:$G,4,0),"")</f>
        <v>0</v>
      </c>
      <c r="G19" s="2">
        <f>IFERROR(VLOOKUP($C19,'Nom Prénom'!$A:$G,5,0),"")</f>
        <v>40</v>
      </c>
      <c r="H19" s="184" t="s">
        <v>28</v>
      </c>
      <c r="I19" s="184">
        <v>2.2000000000000001E-3</v>
      </c>
      <c r="J19" s="185">
        <f t="shared" si="0"/>
        <v>5.5000000000000002E-5</v>
      </c>
      <c r="K19" s="185">
        <f>IFERROR(VLOOKUP($C19,'Nom Prénom'!$A:$I,8,0),"")</f>
        <v>0</v>
      </c>
      <c r="L19" s="185">
        <f t="shared" si="1"/>
        <v>0</v>
      </c>
      <c r="M19" s="185">
        <f>IFERROR(VLOOKUP($C19,'Nom Prénom'!$A:$I,9,0),"")</f>
        <v>0</v>
      </c>
      <c r="N19" s="186">
        <f>IFERROR($J19/(VLOOKUP($H19,VLEP!$A:$B,2,0)),"")</f>
        <v>0.3666666666666667</v>
      </c>
      <c r="O19" s="187">
        <f t="shared" si="2"/>
        <v>0.3666666666666667</v>
      </c>
      <c r="P19" s="10"/>
      <c r="Q19" s="201"/>
      <c r="R19" s="202"/>
      <c r="S19" s="10"/>
      <c r="T19" s="10"/>
      <c r="U19" s="228"/>
      <c r="V19" s="229"/>
      <c r="W19" s="230"/>
      <c r="X19" s="10"/>
      <c r="Y19" s="10"/>
      <c r="Z19" s="28"/>
      <c r="AA19" s="195"/>
      <c r="AB19" s="193"/>
    </row>
    <row r="20" spans="1:28" ht="20" hidden="1" customHeight="1" x14ac:dyDescent="0.35">
      <c r="A20" s="2">
        <f>IFERROR(VLOOKUP($C20,'Nom Prénom'!$A:$G,7,0),"")</f>
        <v>2019</v>
      </c>
      <c r="B20" s="184" t="str">
        <f>IFERROR(VLOOKUP($C20,'Nom Prénom'!$A:$G,6,0),"")</f>
        <v>GEH1a</v>
      </c>
      <c r="C20" s="184" t="s">
        <v>55</v>
      </c>
      <c r="D20" s="2">
        <f>IFERROR(VLOOKUP($C20,'Nom Prénom'!$A:$G,2,0),"")</f>
        <v>480</v>
      </c>
      <c r="E20" s="2">
        <f>IFERROR(VLOOKUP($C20,'Nom Prénom'!$A:$G,3,0),"")</f>
        <v>395</v>
      </c>
      <c r="F20" s="2">
        <f>IFERROR(VLOOKUP($C20,'Nom Prénom'!$A:$G,4,0),"")</f>
        <v>0</v>
      </c>
      <c r="G20" s="2">
        <f>IFERROR(VLOOKUP($C20,'Nom Prénom'!$A:$G,5,0),"")</f>
        <v>40</v>
      </c>
      <c r="H20" s="184" t="s">
        <v>24</v>
      </c>
      <c r="I20" s="184">
        <v>0.86</v>
      </c>
      <c r="J20" s="185">
        <f t="shared" si="0"/>
        <v>2.1499999999999998E-2</v>
      </c>
      <c r="K20" s="185">
        <f>IFERROR(VLOOKUP($C20,'Nom Prénom'!$A:$I,8,0),"")</f>
        <v>0</v>
      </c>
      <c r="L20" s="185">
        <f t="shared" si="1"/>
        <v>0</v>
      </c>
      <c r="M20" s="185">
        <f>IFERROR(VLOOKUP($C20,'Nom Prénom'!$A:$I,9,0),"")</f>
        <v>0</v>
      </c>
      <c r="N20" s="186">
        <f>IFERROR($J20/(VLOOKUP($H20,VLEP!$A:$B,2,0)),"")</f>
        <v>4.3E-3</v>
      </c>
      <c r="O20" s="187">
        <f t="shared" si="2"/>
        <v>4.3E-3</v>
      </c>
      <c r="P20" s="10"/>
      <c r="Q20" s="201"/>
      <c r="R20" s="202"/>
      <c r="S20" s="10"/>
      <c r="T20" s="10"/>
      <c r="U20" s="228"/>
      <c r="V20" s="229"/>
      <c r="W20" s="230"/>
      <c r="X20" s="10"/>
      <c r="Y20" s="10"/>
      <c r="Z20" s="28"/>
      <c r="AA20" s="195"/>
      <c r="AB20" s="193"/>
    </row>
    <row r="21" spans="1:28" ht="20" hidden="1" customHeight="1" x14ac:dyDescent="0.35">
      <c r="A21" s="2">
        <f>IFERROR(VLOOKUP($C21,'Nom Prénom'!$A:$G,7,0),"")</f>
        <v>2019</v>
      </c>
      <c r="B21" s="184" t="str">
        <f>IFERROR(VLOOKUP($C21,'Nom Prénom'!$A:$G,6,0),"")</f>
        <v>GEH1a</v>
      </c>
      <c r="C21" s="184" t="s">
        <v>55</v>
      </c>
      <c r="D21" s="2">
        <f>IFERROR(VLOOKUP($C21,'Nom Prénom'!$A:$G,2,0),"")</f>
        <v>480</v>
      </c>
      <c r="E21" s="2">
        <f>IFERROR(VLOOKUP($C21,'Nom Prénom'!$A:$G,3,0),"")</f>
        <v>395</v>
      </c>
      <c r="F21" s="2">
        <f>IFERROR(VLOOKUP($C21,'Nom Prénom'!$A:$G,4,0),"")</f>
        <v>0</v>
      </c>
      <c r="G21" s="2">
        <f>IFERROR(VLOOKUP($C21,'Nom Prénom'!$A:$G,5,0),"")</f>
        <v>40</v>
      </c>
      <c r="H21" s="184" t="s">
        <v>23</v>
      </c>
      <c r="I21" s="184">
        <v>1.77</v>
      </c>
      <c r="J21" s="185">
        <f t="shared" si="0"/>
        <v>4.4249999999999998E-2</v>
      </c>
      <c r="K21" s="185">
        <f>IFERROR(VLOOKUP($C21,'Nom Prénom'!$A:$I,8,0),"")</f>
        <v>0</v>
      </c>
      <c r="L21" s="185">
        <f t="shared" si="1"/>
        <v>0</v>
      </c>
      <c r="M21" s="185">
        <f>IFERROR(VLOOKUP($C21,'Nom Prénom'!$A:$I,9,0),"")</f>
        <v>0</v>
      </c>
      <c r="N21" s="186">
        <f>IFERROR($J21/(VLOOKUP($H21,VLEP!$A:$B,2,0)),"")</f>
        <v>4.4250000000000001E-3</v>
      </c>
      <c r="O21" s="187">
        <f t="shared" si="2"/>
        <v>4.4250000000000001E-3</v>
      </c>
      <c r="P21" s="10"/>
      <c r="Q21" s="201"/>
      <c r="R21" s="202"/>
      <c r="S21" s="10"/>
      <c r="T21" s="10"/>
      <c r="U21" s="228"/>
      <c r="V21" s="229"/>
      <c r="W21" s="230"/>
      <c r="X21" s="10"/>
      <c r="Y21" s="10"/>
      <c r="Z21" s="28"/>
      <c r="AA21" s="195"/>
      <c r="AB21" s="193"/>
    </row>
    <row r="22" spans="1:28" ht="20" hidden="1" customHeight="1" x14ac:dyDescent="0.35">
      <c r="A22" s="2">
        <f>IFERROR(VLOOKUP($C22,'Nom Prénom'!$A:$G,7,0),"")</f>
        <v>2019</v>
      </c>
      <c r="B22" s="184" t="str">
        <f>IFERROR(VLOOKUP($C22,'Nom Prénom'!$A:$G,6,0),"")</f>
        <v>GEH1b</v>
      </c>
      <c r="C22" s="1" t="s">
        <v>60</v>
      </c>
      <c r="D22" s="2">
        <f>IFERROR(VLOOKUP($C22,'Nom Prénom'!$A:$G,2,0),"")</f>
        <v>270</v>
      </c>
      <c r="E22" s="2">
        <f>IFERROR(VLOOKUP($C22,'Nom Prénom'!$A:$G,3,0),"")</f>
        <v>215</v>
      </c>
      <c r="F22" s="2">
        <f>IFERROR(VLOOKUP($C22,'Nom Prénom'!$A:$G,4,0),"")</f>
        <v>0</v>
      </c>
      <c r="G22" s="2">
        <f>IFERROR(VLOOKUP($C22,'Nom Prénom'!$A:$G,5,0),"")</f>
        <v>40</v>
      </c>
      <c r="H22" s="184" t="s">
        <v>27</v>
      </c>
      <c r="I22" s="184">
        <v>6.9000000000000006E-2</v>
      </c>
      <c r="J22" s="185">
        <f t="shared" si="0"/>
        <v>1.7250000000000002E-3</v>
      </c>
      <c r="K22" s="185">
        <f>IFERROR(VLOOKUP($C22,'Nom Prénom'!$A:$I,8,0),"")</f>
        <v>0</v>
      </c>
      <c r="L22" s="185">
        <f t="shared" si="1"/>
        <v>0</v>
      </c>
      <c r="M22" s="185">
        <f>IFERROR(VLOOKUP($C22,'Nom Prénom'!$A:$I,9,0),"")</f>
        <v>0</v>
      </c>
      <c r="N22" s="186">
        <f>IFERROR($J22/(VLOOKUP($H22,VLEP!$A:$B,2,0)),"")</f>
        <v>5.3076923076923082E-4</v>
      </c>
      <c r="O22" s="187">
        <f t="shared" si="2"/>
        <v>5.3076923076923082E-4</v>
      </c>
      <c r="P22" s="10"/>
      <c r="Q22" s="201"/>
      <c r="R22" s="202"/>
      <c r="S22" s="10"/>
      <c r="T22" s="10"/>
      <c r="U22" s="228"/>
      <c r="V22" s="229"/>
      <c r="W22" s="230"/>
      <c r="X22" s="10"/>
      <c r="Y22" s="10"/>
      <c r="Z22" s="28"/>
      <c r="AA22" s="195"/>
      <c r="AB22" s="193"/>
    </row>
    <row r="23" spans="1:28" ht="20" hidden="1" customHeight="1" x14ac:dyDescent="0.35">
      <c r="A23" s="2">
        <f>IFERROR(VLOOKUP($C23,'Nom Prénom'!$A:$G,7,0),"")</f>
        <v>2019</v>
      </c>
      <c r="B23" s="184" t="str">
        <f>IFERROR(VLOOKUP($C23,'Nom Prénom'!$A:$G,6,0),"")</f>
        <v>GEH1b</v>
      </c>
      <c r="C23" s="1" t="s">
        <v>60</v>
      </c>
      <c r="D23" s="2">
        <f>IFERROR(VLOOKUP($C23,'Nom Prénom'!$A:$G,2,0),"")</f>
        <v>270</v>
      </c>
      <c r="E23" s="2">
        <f>IFERROR(VLOOKUP($C23,'Nom Prénom'!$A:$G,3,0),"")</f>
        <v>215</v>
      </c>
      <c r="F23" s="2">
        <f>IFERROR(VLOOKUP($C23,'Nom Prénom'!$A:$G,4,0),"")</f>
        <v>0</v>
      </c>
      <c r="G23" s="2">
        <f>IFERROR(VLOOKUP($C23,'Nom Prénom'!$A:$G,5,0),"")</f>
        <v>40</v>
      </c>
      <c r="H23" s="184" t="s">
        <v>28</v>
      </c>
      <c r="I23" s="184">
        <v>1.1000000000000001E-3</v>
      </c>
      <c r="J23" s="185">
        <f t="shared" si="0"/>
        <v>2.7500000000000001E-5</v>
      </c>
      <c r="K23" s="185">
        <f>IFERROR(VLOOKUP($C23,'Nom Prénom'!$A:$I,8,0),"")</f>
        <v>0</v>
      </c>
      <c r="L23" s="185">
        <f t="shared" si="1"/>
        <v>0</v>
      </c>
      <c r="M23" s="185">
        <f>IFERROR(VLOOKUP($C23,'Nom Prénom'!$A:$I,9,0),"")</f>
        <v>0</v>
      </c>
      <c r="N23" s="186">
        <f>IFERROR($J23/(VLOOKUP($H23,VLEP!$A:$B,2,0)),"")</f>
        <v>0.18333333333333335</v>
      </c>
      <c r="O23" s="187">
        <f t="shared" si="2"/>
        <v>0.18333333333333335</v>
      </c>
      <c r="P23" s="10"/>
      <c r="Q23" s="191"/>
      <c r="R23" s="193"/>
      <c r="S23" s="10"/>
      <c r="T23" s="10"/>
      <c r="U23" s="28"/>
      <c r="V23" s="191"/>
      <c r="W23" s="193"/>
      <c r="X23" s="10"/>
      <c r="Y23" s="10"/>
      <c r="Z23" s="28"/>
      <c r="AA23" s="191"/>
      <c r="AB23" s="193"/>
    </row>
    <row r="24" spans="1:28" ht="20" hidden="1" customHeight="1" x14ac:dyDescent="0.35">
      <c r="A24" s="2">
        <f>IFERROR(VLOOKUP($C24,'Nom Prénom'!$A:$G,7,0),"")</f>
        <v>2019</v>
      </c>
      <c r="B24" s="184" t="str">
        <f>IFERROR(VLOOKUP($C24,'Nom Prénom'!$A:$G,6,0),"")</f>
        <v>GEH1b</v>
      </c>
      <c r="C24" s="1" t="s">
        <v>60</v>
      </c>
      <c r="D24" s="2">
        <f>IFERROR(VLOOKUP($C24,'Nom Prénom'!$A:$G,2,0),"")</f>
        <v>270</v>
      </c>
      <c r="E24" s="2">
        <f>IFERROR(VLOOKUP($C24,'Nom Prénom'!$A:$G,3,0),"")</f>
        <v>215</v>
      </c>
      <c r="F24" s="2">
        <f>IFERROR(VLOOKUP($C24,'Nom Prénom'!$A:$G,4,0),"")</f>
        <v>0</v>
      </c>
      <c r="G24" s="2">
        <f>IFERROR(VLOOKUP($C24,'Nom Prénom'!$A:$G,5,0),"")</f>
        <v>40</v>
      </c>
      <c r="H24" s="184" t="s">
        <v>24</v>
      </c>
      <c r="I24" s="184"/>
      <c r="J24" s="185">
        <f t="shared" si="0"/>
        <v>0</v>
      </c>
      <c r="K24" s="185">
        <f>IFERROR(VLOOKUP($C24,'Nom Prénom'!$A:$I,8,0),"")</f>
        <v>0</v>
      </c>
      <c r="L24" s="185">
        <f t="shared" si="1"/>
        <v>0</v>
      </c>
      <c r="M24" s="185">
        <f>IFERROR(VLOOKUP($C24,'Nom Prénom'!$A:$I,9,0),"")</f>
        <v>0</v>
      </c>
      <c r="N24" s="186">
        <f>IFERROR($J24/(VLOOKUP($H24,VLEP!$A:$B,2,0)),"")</f>
        <v>0</v>
      </c>
      <c r="O24" s="187"/>
      <c r="P24" s="10"/>
      <c r="Q24" s="191"/>
      <c r="R24" s="193"/>
      <c r="S24" s="10"/>
      <c r="T24" s="10"/>
      <c r="U24" s="28"/>
      <c r="V24" s="191"/>
      <c r="W24" s="193"/>
      <c r="X24" s="10"/>
      <c r="Y24" s="10"/>
      <c r="Z24" s="28"/>
      <c r="AA24" s="191"/>
      <c r="AB24" s="193"/>
    </row>
    <row r="25" spans="1:28" ht="20" hidden="1" customHeight="1" x14ac:dyDescent="0.35">
      <c r="A25" s="2">
        <f>IFERROR(VLOOKUP($C25,'Nom Prénom'!$A:$G,7,0),"")</f>
        <v>2019</v>
      </c>
      <c r="B25" s="184" t="str">
        <f>IFERROR(VLOOKUP($C25,'Nom Prénom'!$A:$G,6,0),"")</f>
        <v>GEH1b</v>
      </c>
      <c r="C25" s="1" t="s">
        <v>60</v>
      </c>
      <c r="D25" s="2">
        <f>IFERROR(VLOOKUP($C25,'Nom Prénom'!$A:$G,2,0),"")</f>
        <v>270</v>
      </c>
      <c r="E25" s="2">
        <f>IFERROR(VLOOKUP($C25,'Nom Prénom'!$A:$G,3,0),"")</f>
        <v>215</v>
      </c>
      <c r="F25" s="2">
        <f>IFERROR(VLOOKUP($C25,'Nom Prénom'!$A:$G,4,0),"")</f>
        <v>0</v>
      </c>
      <c r="G25" s="2">
        <f>IFERROR(VLOOKUP($C25,'Nom Prénom'!$A:$G,5,0),"")</f>
        <v>40</v>
      </c>
      <c r="H25" s="184" t="s">
        <v>23</v>
      </c>
      <c r="I25" s="184">
        <v>2</v>
      </c>
      <c r="J25" s="185">
        <f t="shared" si="0"/>
        <v>0.05</v>
      </c>
      <c r="K25" s="185">
        <f>IFERROR(VLOOKUP($C25,'Nom Prénom'!$A:$I,8,0),"")</f>
        <v>0</v>
      </c>
      <c r="L25" s="185">
        <f t="shared" si="1"/>
        <v>0</v>
      </c>
      <c r="M25" s="185">
        <f>IFERROR(VLOOKUP($C25,'Nom Prénom'!$A:$I,9,0),"")</f>
        <v>0</v>
      </c>
      <c r="N25" s="186">
        <f>IFERROR($J25/(VLOOKUP($H25,VLEP!$A:$B,2,0)),"")</f>
        <v>5.0000000000000001E-3</v>
      </c>
      <c r="O25" s="187">
        <f>N25</f>
        <v>5.0000000000000001E-3</v>
      </c>
      <c r="P25" s="10"/>
      <c r="Q25" s="191"/>
      <c r="R25" s="193"/>
      <c r="S25" s="10"/>
      <c r="T25" s="10"/>
      <c r="U25" s="28"/>
      <c r="V25" s="191"/>
      <c r="W25" s="193"/>
      <c r="X25" s="10"/>
      <c r="Y25" s="10"/>
      <c r="Z25" s="28"/>
      <c r="AA25" s="191"/>
      <c r="AB25" s="193"/>
    </row>
    <row r="26" spans="1:28" ht="20" hidden="1" customHeight="1" x14ac:dyDescent="0.35">
      <c r="A26" s="2">
        <f>IFERROR(VLOOKUP($C26,'Nom Prénom'!$A:$G,7,0),"")</f>
        <v>2019</v>
      </c>
      <c r="B26" s="184" t="str">
        <f>IFERROR(VLOOKUP($C26,'Nom Prénom'!$A:$G,6,0),"")</f>
        <v>GEH1b</v>
      </c>
      <c r="C26" s="1" t="s">
        <v>61</v>
      </c>
      <c r="D26" s="2">
        <f>IFERROR(VLOOKUP($C26,'Nom Prénom'!$A:$G,2,0),"")</f>
        <v>345</v>
      </c>
      <c r="E26" s="2">
        <f>IFERROR(VLOOKUP($C26,'Nom Prénom'!$A:$G,3,0),"")</f>
        <v>200</v>
      </c>
      <c r="F26" s="2">
        <f>IFERROR(VLOOKUP($C26,'Nom Prénom'!$A:$G,4,0),"")</f>
        <v>0</v>
      </c>
      <c r="G26" s="2">
        <f>IFERROR(VLOOKUP($C26,'Nom Prénom'!$A:$G,5,0),"")</f>
        <v>40</v>
      </c>
      <c r="H26" s="184" t="s">
        <v>27</v>
      </c>
      <c r="I26" s="184">
        <v>0.2</v>
      </c>
      <c r="J26" s="185">
        <f t="shared" si="0"/>
        <v>5.0000000000000001E-3</v>
      </c>
      <c r="K26" s="185">
        <f>IFERROR(VLOOKUP($C26,'Nom Prénom'!$A:$I,8,0),"")</f>
        <v>0</v>
      </c>
      <c r="L26" s="185">
        <f t="shared" si="1"/>
        <v>0</v>
      </c>
      <c r="M26" s="185">
        <f>IFERROR(VLOOKUP($C26,'Nom Prénom'!$A:$I,9,0),"")</f>
        <v>0</v>
      </c>
      <c r="N26" s="186">
        <f>IFERROR($J26/(VLOOKUP($H26,VLEP!$A:$B,2,0)),"")</f>
        <v>1.5384615384615385E-3</v>
      </c>
      <c r="O26" s="187">
        <f>N26</f>
        <v>1.5384615384615385E-3</v>
      </c>
      <c r="P26" s="10"/>
      <c r="Q26" s="191"/>
      <c r="R26" s="193"/>
      <c r="S26" s="10"/>
      <c r="T26" s="10"/>
      <c r="U26" s="28"/>
      <c r="V26" s="191"/>
      <c r="W26" s="193"/>
      <c r="X26" s="10"/>
      <c r="Y26" s="10"/>
      <c r="Z26" s="28"/>
      <c r="AA26" s="191"/>
      <c r="AB26" s="193"/>
    </row>
    <row r="27" spans="1:28" ht="20" hidden="1" customHeight="1" x14ac:dyDescent="0.35">
      <c r="A27" s="2">
        <f>IFERROR(VLOOKUP($C27,'Nom Prénom'!$A:$G,7,0),"")</f>
        <v>2019</v>
      </c>
      <c r="B27" s="184" t="str">
        <f>IFERROR(VLOOKUP($C27,'Nom Prénom'!$A:$G,6,0),"")</f>
        <v>GEH1b</v>
      </c>
      <c r="C27" s="1" t="s">
        <v>61</v>
      </c>
      <c r="D27" s="2">
        <f>IFERROR(VLOOKUP($C27,'Nom Prénom'!$A:$G,2,0),"")</f>
        <v>345</v>
      </c>
      <c r="E27" s="2">
        <f>IFERROR(VLOOKUP($C27,'Nom Prénom'!$A:$G,3,0),"")</f>
        <v>200</v>
      </c>
      <c r="F27" s="2">
        <f>IFERROR(VLOOKUP($C27,'Nom Prénom'!$A:$G,4,0),"")</f>
        <v>0</v>
      </c>
      <c r="G27" s="2">
        <f>IFERROR(VLOOKUP($C27,'Nom Prénom'!$A:$G,5,0),"")</f>
        <v>40</v>
      </c>
      <c r="H27" s="184" t="s">
        <v>28</v>
      </c>
      <c r="I27" s="184">
        <v>3.3999999999999998E-3</v>
      </c>
      <c r="J27" s="185">
        <f t="shared" si="0"/>
        <v>8.4999999999999993E-5</v>
      </c>
      <c r="K27" s="185">
        <f>IFERROR(VLOOKUP($C27,'Nom Prénom'!$A:$I,8,0),"")</f>
        <v>0</v>
      </c>
      <c r="L27" s="185">
        <f t="shared" si="1"/>
        <v>0</v>
      </c>
      <c r="M27" s="185">
        <f>IFERROR(VLOOKUP($C27,'Nom Prénom'!$A:$I,9,0),"")</f>
        <v>0</v>
      </c>
      <c r="N27" s="186">
        <f>IFERROR($J27/(VLOOKUP($H27,VLEP!$A:$B,2,0)),"")</f>
        <v>0.56666666666666665</v>
      </c>
      <c r="O27" s="187">
        <f>N27</f>
        <v>0.56666666666666665</v>
      </c>
      <c r="P27" s="10"/>
      <c r="Q27" s="191"/>
      <c r="R27" s="193"/>
      <c r="S27" s="10"/>
      <c r="T27" s="10"/>
      <c r="U27" s="28"/>
      <c r="V27" s="191"/>
      <c r="W27" s="193"/>
      <c r="X27" s="10"/>
      <c r="Y27" s="10"/>
      <c r="Z27" s="28"/>
      <c r="AA27" s="191"/>
      <c r="AB27" s="193"/>
    </row>
    <row r="28" spans="1:28" ht="20" hidden="1" customHeight="1" x14ac:dyDescent="0.35">
      <c r="A28" s="2">
        <f>IFERROR(VLOOKUP($C28,'Nom Prénom'!$A:$G,7,0),"")</f>
        <v>2019</v>
      </c>
      <c r="B28" s="184" t="str">
        <f>IFERROR(VLOOKUP($C28,'Nom Prénom'!$A:$G,6,0),"")</f>
        <v>GEH1b</v>
      </c>
      <c r="C28" s="1" t="s">
        <v>61</v>
      </c>
      <c r="D28" s="2">
        <f>IFERROR(VLOOKUP($C28,'Nom Prénom'!$A:$G,2,0),"")</f>
        <v>345</v>
      </c>
      <c r="E28" s="2">
        <f>IFERROR(VLOOKUP($C28,'Nom Prénom'!$A:$G,3,0),"")</f>
        <v>200</v>
      </c>
      <c r="F28" s="2">
        <f>IFERROR(VLOOKUP($C28,'Nom Prénom'!$A:$G,4,0),"")</f>
        <v>0</v>
      </c>
      <c r="G28" s="2">
        <f>IFERROR(VLOOKUP($C28,'Nom Prénom'!$A:$G,5,0),"")</f>
        <v>40</v>
      </c>
      <c r="H28" s="184" t="s">
        <v>24</v>
      </c>
      <c r="I28" s="184"/>
      <c r="J28" s="185">
        <f t="shared" si="0"/>
        <v>0</v>
      </c>
      <c r="K28" s="185">
        <f>IFERROR(VLOOKUP($C28,'Nom Prénom'!$A:$I,8,0),"")</f>
        <v>0</v>
      </c>
      <c r="L28" s="185">
        <f t="shared" si="1"/>
        <v>0</v>
      </c>
      <c r="M28" s="185">
        <f>IFERROR(VLOOKUP($C28,'Nom Prénom'!$A:$I,9,0),"")</f>
        <v>0</v>
      </c>
      <c r="N28" s="186">
        <f>IFERROR($J28/(VLOOKUP($H28,VLEP!$A:$B,2,0)),"")</f>
        <v>0</v>
      </c>
      <c r="O28" s="187"/>
      <c r="P28" s="10"/>
      <c r="Q28" s="191"/>
      <c r="R28" s="193"/>
      <c r="S28" s="10"/>
      <c r="T28" s="10"/>
      <c r="U28" s="28"/>
      <c r="V28" s="191"/>
      <c r="W28" s="193"/>
      <c r="X28" s="10"/>
      <c r="Y28" s="10"/>
      <c r="Z28" s="28"/>
      <c r="AA28" s="191"/>
      <c r="AB28" s="193"/>
    </row>
    <row r="29" spans="1:28" ht="20" hidden="1" customHeight="1" x14ac:dyDescent="0.35">
      <c r="A29" s="2">
        <f>IFERROR(VLOOKUP($C29,'Nom Prénom'!$A:$G,7,0),"")</f>
        <v>2019</v>
      </c>
      <c r="B29" s="184" t="str">
        <f>IFERROR(VLOOKUP($C29,'Nom Prénom'!$A:$G,6,0),"")</f>
        <v>GEH1b</v>
      </c>
      <c r="C29" s="1" t="s">
        <v>61</v>
      </c>
      <c r="D29" s="2">
        <f>IFERROR(VLOOKUP($C29,'Nom Prénom'!$A:$G,2,0),"")</f>
        <v>345</v>
      </c>
      <c r="E29" s="2">
        <f>IFERROR(VLOOKUP($C29,'Nom Prénom'!$A:$G,3,0),"")</f>
        <v>200</v>
      </c>
      <c r="F29" s="2">
        <f>IFERROR(VLOOKUP($C29,'Nom Prénom'!$A:$G,4,0),"")</f>
        <v>0</v>
      </c>
      <c r="G29" s="2">
        <f>IFERROR(VLOOKUP($C29,'Nom Prénom'!$A:$G,5,0),"")</f>
        <v>40</v>
      </c>
      <c r="H29" s="184" t="s">
        <v>23</v>
      </c>
      <c r="I29" s="184">
        <v>3.85</v>
      </c>
      <c r="J29" s="185">
        <f t="shared" si="0"/>
        <v>9.6250000000000002E-2</v>
      </c>
      <c r="K29" s="185">
        <f>IFERROR(VLOOKUP($C29,'Nom Prénom'!$A:$I,8,0),"")</f>
        <v>0</v>
      </c>
      <c r="L29" s="185">
        <f t="shared" si="1"/>
        <v>0</v>
      </c>
      <c r="M29" s="185">
        <f>IFERROR(VLOOKUP($C29,'Nom Prénom'!$A:$I,9,0),"")</f>
        <v>0</v>
      </c>
      <c r="N29" s="186">
        <f>IFERROR($J29/(VLOOKUP($H29,VLEP!$A:$B,2,0)),"")</f>
        <v>9.6249999999999999E-3</v>
      </c>
      <c r="O29" s="187">
        <f>N29</f>
        <v>9.6249999999999999E-3</v>
      </c>
      <c r="P29" s="10"/>
      <c r="Q29" s="191"/>
      <c r="R29" s="193"/>
      <c r="S29" s="10"/>
      <c r="T29" s="10"/>
      <c r="U29" s="28"/>
      <c r="V29" s="191"/>
      <c r="W29" s="193"/>
      <c r="X29" s="10"/>
      <c r="Y29" s="10"/>
      <c r="Z29" s="28"/>
      <c r="AA29" s="191"/>
      <c r="AB29" s="193"/>
    </row>
    <row r="30" spans="1:28" ht="20" hidden="1" customHeight="1" x14ac:dyDescent="0.35">
      <c r="A30" s="2">
        <f>IFERROR(VLOOKUP($C30,'Nom Prénom'!$A:$G,7,0),"")</f>
        <v>2019</v>
      </c>
      <c r="B30" s="184" t="str">
        <f>IFERROR(VLOOKUP($C30,'Nom Prénom'!$A:$G,6,0),"")</f>
        <v>GEH1b</v>
      </c>
      <c r="C30" s="1" t="s">
        <v>62</v>
      </c>
      <c r="D30" s="2">
        <f>IFERROR(VLOOKUP($C30,'Nom Prénom'!$A:$G,2,0),"")</f>
        <v>415</v>
      </c>
      <c r="E30" s="2">
        <f>IFERROR(VLOOKUP($C30,'Nom Prénom'!$A:$G,3,0),"")</f>
        <v>270</v>
      </c>
      <c r="F30" s="2">
        <f>IFERROR(VLOOKUP($C30,'Nom Prénom'!$A:$G,4,0),"")</f>
        <v>0</v>
      </c>
      <c r="G30" s="2">
        <f>IFERROR(VLOOKUP($C30,'Nom Prénom'!$A:$G,5,0),"")</f>
        <v>40</v>
      </c>
      <c r="H30" s="184" t="s">
        <v>27</v>
      </c>
      <c r="I30" s="184">
        <v>5.3999999999999999E-2</v>
      </c>
      <c r="J30" s="185">
        <f t="shared" si="0"/>
        <v>1.3500000000000001E-3</v>
      </c>
      <c r="K30" s="185">
        <f>IFERROR(VLOOKUP($C30,'Nom Prénom'!$A:$I,8,0),"")</f>
        <v>0</v>
      </c>
      <c r="L30" s="185">
        <f t="shared" si="1"/>
        <v>0</v>
      </c>
      <c r="M30" s="185">
        <f>IFERROR(VLOOKUP($C30,'Nom Prénom'!$A:$I,9,0),"")</f>
        <v>0</v>
      </c>
      <c r="N30" s="186">
        <f>IFERROR($J30/(VLOOKUP($H30,VLEP!$A:$B,2,0)),"")</f>
        <v>4.1538461538461542E-4</v>
      </c>
      <c r="O30" s="187">
        <f>N30</f>
        <v>4.1538461538461542E-4</v>
      </c>
      <c r="P30" s="10"/>
      <c r="Q30" s="191"/>
      <c r="R30" s="193"/>
      <c r="S30" s="10"/>
      <c r="T30" s="10"/>
      <c r="U30" s="28"/>
      <c r="V30" s="191"/>
      <c r="W30" s="193"/>
      <c r="X30" s="10"/>
      <c r="Y30" s="10"/>
      <c r="Z30" s="28"/>
      <c r="AA30" s="191"/>
      <c r="AB30" s="193"/>
    </row>
    <row r="31" spans="1:28" ht="20" hidden="1" customHeight="1" x14ac:dyDescent="0.35">
      <c r="A31" s="2">
        <f>IFERROR(VLOOKUP($C31,'Nom Prénom'!$A:$G,7,0),"")</f>
        <v>2019</v>
      </c>
      <c r="B31" s="184" t="str">
        <f>IFERROR(VLOOKUP($C31,'Nom Prénom'!$A:$G,6,0),"")</f>
        <v>GEH1b</v>
      </c>
      <c r="C31" s="1" t="s">
        <v>62</v>
      </c>
      <c r="D31" s="2">
        <f>IFERROR(VLOOKUP($C31,'Nom Prénom'!$A:$G,2,0),"")</f>
        <v>415</v>
      </c>
      <c r="E31" s="2">
        <f>IFERROR(VLOOKUP($C31,'Nom Prénom'!$A:$G,3,0),"")</f>
        <v>270</v>
      </c>
      <c r="F31" s="2">
        <f>IFERROR(VLOOKUP($C31,'Nom Prénom'!$A:$G,4,0),"")</f>
        <v>0</v>
      </c>
      <c r="G31" s="2">
        <f>IFERROR(VLOOKUP($C31,'Nom Prénom'!$A:$G,5,0),"")</f>
        <v>40</v>
      </c>
      <c r="H31" s="184" t="s">
        <v>28</v>
      </c>
      <c r="I31" s="184">
        <v>3.0999999999999999E-3</v>
      </c>
      <c r="J31" s="185">
        <f t="shared" si="0"/>
        <v>7.75E-5</v>
      </c>
      <c r="K31" s="185">
        <f>IFERROR(VLOOKUP($C31,'Nom Prénom'!$A:$I,8,0),"")</f>
        <v>0</v>
      </c>
      <c r="L31" s="185">
        <f t="shared" si="1"/>
        <v>0</v>
      </c>
      <c r="M31" s="185">
        <f>IFERROR(VLOOKUP($C31,'Nom Prénom'!$A:$I,9,0),"")</f>
        <v>0</v>
      </c>
      <c r="N31" s="186">
        <f>IFERROR($J31/(VLOOKUP($H31,VLEP!$A:$B,2,0)),"")</f>
        <v>0.51666666666666672</v>
      </c>
      <c r="O31" s="187">
        <f>N31</f>
        <v>0.51666666666666672</v>
      </c>
      <c r="P31" s="10"/>
      <c r="Q31" s="191"/>
      <c r="R31" s="193"/>
      <c r="S31" s="10"/>
      <c r="T31" s="10"/>
      <c r="U31" s="28"/>
      <c r="V31" s="191"/>
      <c r="W31" s="193"/>
      <c r="X31" s="10"/>
      <c r="Y31" s="10"/>
      <c r="Z31" s="28"/>
      <c r="AA31" s="191"/>
      <c r="AB31" s="193"/>
    </row>
    <row r="32" spans="1:28" ht="20" hidden="1" customHeight="1" x14ac:dyDescent="0.35">
      <c r="A32" s="2">
        <f>IFERROR(VLOOKUP($C32,'Nom Prénom'!$A:$G,7,0),"")</f>
        <v>2019</v>
      </c>
      <c r="B32" s="184" t="str">
        <f>IFERROR(VLOOKUP($C32,'Nom Prénom'!$A:$G,6,0),"")</f>
        <v>GEH1b</v>
      </c>
      <c r="C32" s="1" t="s">
        <v>62</v>
      </c>
      <c r="D32" s="2">
        <f>IFERROR(VLOOKUP($C32,'Nom Prénom'!$A:$G,2,0),"")</f>
        <v>415</v>
      </c>
      <c r="E32" s="2">
        <f>IFERROR(VLOOKUP($C32,'Nom Prénom'!$A:$G,3,0),"")</f>
        <v>270</v>
      </c>
      <c r="F32" s="2">
        <f>IFERROR(VLOOKUP($C32,'Nom Prénom'!$A:$G,4,0),"")</f>
        <v>0</v>
      </c>
      <c r="G32" s="2">
        <f>IFERROR(VLOOKUP($C32,'Nom Prénom'!$A:$G,5,0),"")</f>
        <v>40</v>
      </c>
      <c r="H32" s="184" t="s">
        <v>24</v>
      </c>
      <c r="I32" s="184"/>
      <c r="J32" s="185">
        <f t="shared" si="0"/>
        <v>0</v>
      </c>
      <c r="K32" s="185">
        <f>IFERROR(VLOOKUP($C32,'Nom Prénom'!$A:$I,8,0),"")</f>
        <v>0</v>
      </c>
      <c r="L32" s="185">
        <f t="shared" si="1"/>
        <v>0</v>
      </c>
      <c r="M32" s="185">
        <f>IFERROR(VLOOKUP($C32,'Nom Prénom'!$A:$I,9,0),"")</f>
        <v>0</v>
      </c>
      <c r="N32" s="186">
        <f>IFERROR($J32/(VLOOKUP($H32,VLEP!$A:$B,2,0)),"")</f>
        <v>0</v>
      </c>
      <c r="O32" s="187"/>
      <c r="P32" s="10"/>
      <c r="Q32" s="191"/>
      <c r="R32" s="193"/>
      <c r="S32" s="10"/>
      <c r="T32" s="10"/>
      <c r="U32" s="28"/>
      <c r="V32" s="191"/>
      <c r="W32" s="193"/>
      <c r="X32" s="10"/>
      <c r="Y32" s="10"/>
      <c r="Z32" s="28"/>
      <c r="AA32" s="191"/>
      <c r="AB32" s="193"/>
    </row>
    <row r="33" spans="1:28" ht="20" hidden="1" customHeight="1" x14ac:dyDescent="0.35">
      <c r="A33" s="2">
        <f>IFERROR(VLOOKUP($C33,'Nom Prénom'!$A:$G,7,0),"")</f>
        <v>2019</v>
      </c>
      <c r="B33" s="184" t="str">
        <f>IFERROR(VLOOKUP($C33,'Nom Prénom'!$A:$G,6,0),"")</f>
        <v>GEH1b</v>
      </c>
      <c r="C33" s="1" t="s">
        <v>62</v>
      </c>
      <c r="D33" s="2">
        <f>IFERROR(VLOOKUP($C33,'Nom Prénom'!$A:$G,2,0),"")</f>
        <v>415</v>
      </c>
      <c r="E33" s="2">
        <f>IFERROR(VLOOKUP($C33,'Nom Prénom'!$A:$G,3,0),"")</f>
        <v>270</v>
      </c>
      <c r="F33" s="2">
        <f>IFERROR(VLOOKUP($C33,'Nom Prénom'!$A:$G,4,0),"")</f>
        <v>0</v>
      </c>
      <c r="G33" s="2">
        <f>IFERROR(VLOOKUP($C33,'Nom Prénom'!$A:$G,5,0),"")</f>
        <v>40</v>
      </c>
      <c r="H33" s="184" t="s">
        <v>23</v>
      </c>
      <c r="I33" s="184">
        <v>2.67</v>
      </c>
      <c r="J33" s="185">
        <f t="shared" si="0"/>
        <v>6.6750000000000004E-2</v>
      </c>
      <c r="K33" s="185">
        <f>IFERROR(VLOOKUP($C33,'Nom Prénom'!$A:$I,8,0),"")</f>
        <v>0</v>
      </c>
      <c r="L33" s="185">
        <f t="shared" si="1"/>
        <v>0</v>
      </c>
      <c r="M33" s="185">
        <f>IFERROR(VLOOKUP($C33,'Nom Prénom'!$A:$I,9,0),"")</f>
        <v>0</v>
      </c>
      <c r="N33" s="186">
        <f>IFERROR($J33/(VLOOKUP($H33,VLEP!$A:$B,2,0)),"")</f>
        <v>6.6750000000000004E-3</v>
      </c>
      <c r="O33" s="187">
        <f>N33</f>
        <v>6.6750000000000004E-3</v>
      </c>
      <c r="P33" s="10"/>
      <c r="Q33" s="191"/>
      <c r="R33" s="193"/>
      <c r="S33" s="10"/>
      <c r="T33" s="10"/>
      <c r="U33" s="28"/>
      <c r="V33" s="191"/>
      <c r="W33" s="193"/>
      <c r="X33" s="10"/>
      <c r="Y33" s="10"/>
      <c r="Z33" s="28"/>
      <c r="AA33" s="191"/>
      <c r="AB33" s="193"/>
    </row>
    <row r="34" spans="1:28" ht="20" hidden="1" customHeight="1" x14ac:dyDescent="0.35">
      <c r="A34" s="2">
        <f>IFERROR(VLOOKUP($C34,'Nom Prénom'!$A:$G,7,0),"")</f>
        <v>2019</v>
      </c>
      <c r="B34" s="184" t="str">
        <f>IFERROR(VLOOKUP($C34,'Nom Prénom'!$A:$G,6,0),"")</f>
        <v>GEH2</v>
      </c>
      <c r="C34" s="1" t="s">
        <v>63</v>
      </c>
      <c r="D34" s="2">
        <f>IFERROR(VLOOKUP($C34,'Nom Prénom'!$A:$G,2,0),"")</f>
        <v>310</v>
      </c>
      <c r="E34" s="2">
        <f>IFERROR(VLOOKUP($C34,'Nom Prénom'!$A:$G,3,0),"")</f>
        <v>175</v>
      </c>
      <c r="F34" s="2">
        <f>IFERROR(VLOOKUP($C34,'Nom Prénom'!$A:$G,4,0),"")</f>
        <v>0</v>
      </c>
      <c r="G34" s="2">
        <f>IFERROR(VLOOKUP($C34,'Nom Prénom'!$A:$G,5,0),"")</f>
        <v>40</v>
      </c>
      <c r="H34" s="184" t="s">
        <v>27</v>
      </c>
      <c r="I34" s="184">
        <v>6.3E-2</v>
      </c>
      <c r="J34" s="185">
        <f t="shared" si="0"/>
        <v>1.575E-3</v>
      </c>
      <c r="K34" s="185">
        <f>IFERROR(VLOOKUP($C34,'Nom Prénom'!$A:$I,8,0),"")</f>
        <v>0</v>
      </c>
      <c r="L34" s="185">
        <f t="shared" si="1"/>
        <v>0</v>
      </c>
      <c r="M34" s="185">
        <f>IFERROR(VLOOKUP($C34,'Nom Prénom'!$A:$I,9,0),"")</f>
        <v>0</v>
      </c>
      <c r="N34" s="186">
        <f>IFERROR($J34/(VLOOKUP($H34,VLEP!$A:$B,2,0)),"")</f>
        <v>4.8461538461538461E-4</v>
      </c>
      <c r="O34" s="187">
        <f>N34</f>
        <v>4.8461538461538461E-4</v>
      </c>
      <c r="P34" s="10"/>
      <c r="Q34" s="191"/>
      <c r="R34" s="193"/>
      <c r="S34" s="10"/>
      <c r="T34" s="10"/>
      <c r="U34" s="28"/>
      <c r="V34" s="191"/>
      <c r="W34" s="193"/>
      <c r="X34" s="10"/>
      <c r="Y34" s="10"/>
      <c r="Z34" s="28"/>
      <c r="AA34" s="191"/>
      <c r="AB34" s="193"/>
    </row>
    <row r="35" spans="1:28" ht="20" hidden="1" customHeight="1" x14ac:dyDescent="0.35">
      <c r="A35" s="2">
        <f>IFERROR(VLOOKUP($C35,'Nom Prénom'!$A:$G,7,0),"")</f>
        <v>2019</v>
      </c>
      <c r="B35" s="184" t="str">
        <f>IFERROR(VLOOKUP($C35,'Nom Prénom'!$A:$G,6,0),"")</f>
        <v>GEH2</v>
      </c>
      <c r="C35" s="1" t="s">
        <v>63</v>
      </c>
      <c r="D35" s="2">
        <f>IFERROR(VLOOKUP($C35,'Nom Prénom'!$A:$G,2,0),"")</f>
        <v>310</v>
      </c>
      <c r="E35" s="2">
        <f>IFERROR(VLOOKUP($C35,'Nom Prénom'!$A:$G,3,0),"")</f>
        <v>175</v>
      </c>
      <c r="F35" s="2">
        <f>IFERROR(VLOOKUP($C35,'Nom Prénom'!$A:$G,4,0),"")</f>
        <v>0</v>
      </c>
      <c r="G35" s="2">
        <f>IFERROR(VLOOKUP($C35,'Nom Prénom'!$A:$G,5,0),"")</f>
        <v>40</v>
      </c>
      <c r="H35" s="184" t="s">
        <v>28</v>
      </c>
      <c r="I35" s="184">
        <v>5.3000000000000001E-5</v>
      </c>
      <c r="J35" s="185">
        <f t="shared" si="0"/>
        <v>1.325E-6</v>
      </c>
      <c r="K35" s="185">
        <f>IFERROR(VLOOKUP($C35,'Nom Prénom'!$A:$I,8,0),"")</f>
        <v>0</v>
      </c>
      <c r="L35" s="185">
        <f t="shared" si="1"/>
        <v>0</v>
      </c>
      <c r="M35" s="185">
        <f>IFERROR(VLOOKUP($C35,'Nom Prénom'!$A:$I,9,0),"")</f>
        <v>0</v>
      </c>
      <c r="N35" s="186">
        <f>IFERROR($J35/(VLOOKUP($H35,VLEP!$A:$B,2,0)),"")</f>
        <v>8.8333333333333337E-3</v>
      </c>
      <c r="O35" s="187">
        <f>N35</f>
        <v>8.8333333333333337E-3</v>
      </c>
      <c r="P35" s="10"/>
      <c r="Q35" s="191"/>
      <c r="R35" s="193"/>
      <c r="S35" s="10"/>
      <c r="T35" s="10"/>
      <c r="U35" s="28"/>
      <c r="V35" s="191"/>
      <c r="W35" s="193"/>
      <c r="X35" s="10"/>
      <c r="Y35" s="10"/>
      <c r="Z35" s="28"/>
      <c r="AA35" s="191"/>
      <c r="AB35" s="193"/>
    </row>
    <row r="36" spans="1:28" ht="20" hidden="1" customHeight="1" x14ac:dyDescent="0.35">
      <c r="A36" s="2">
        <f>IFERROR(VLOOKUP($C36,'Nom Prénom'!$A:$G,7,0),"")</f>
        <v>2019</v>
      </c>
      <c r="B36" s="184" t="str">
        <f>IFERROR(VLOOKUP($C36,'Nom Prénom'!$A:$G,6,0),"")</f>
        <v>GEH2</v>
      </c>
      <c r="C36" s="1" t="s">
        <v>63</v>
      </c>
      <c r="D36" s="2">
        <f>IFERROR(VLOOKUP($C36,'Nom Prénom'!$A:$G,2,0),"")</f>
        <v>310</v>
      </c>
      <c r="E36" s="2">
        <f>IFERROR(VLOOKUP($C36,'Nom Prénom'!$A:$G,3,0),"")</f>
        <v>175</v>
      </c>
      <c r="F36" s="2">
        <f>IFERROR(VLOOKUP($C36,'Nom Prénom'!$A:$G,4,0),"")</f>
        <v>0</v>
      </c>
      <c r="G36" s="2">
        <f>IFERROR(VLOOKUP($C36,'Nom Prénom'!$A:$G,5,0),"")</f>
        <v>40</v>
      </c>
      <c r="H36" s="184" t="s">
        <v>24</v>
      </c>
      <c r="I36" s="184"/>
      <c r="J36" s="185">
        <f t="shared" si="0"/>
        <v>0</v>
      </c>
      <c r="K36" s="185">
        <f>IFERROR(VLOOKUP($C36,'Nom Prénom'!$A:$I,8,0),"")</f>
        <v>0</v>
      </c>
      <c r="L36" s="185">
        <f t="shared" si="1"/>
        <v>0</v>
      </c>
      <c r="M36" s="185">
        <f>IFERROR(VLOOKUP($C36,'Nom Prénom'!$A:$I,9,0),"")</f>
        <v>0</v>
      </c>
      <c r="N36" s="186">
        <f>IFERROR($J36/(VLOOKUP($H36,VLEP!$A:$B,2,0)),"")</f>
        <v>0</v>
      </c>
      <c r="O36" s="187"/>
      <c r="P36" s="10"/>
      <c r="Q36" s="191"/>
      <c r="R36" s="193"/>
      <c r="S36" s="10"/>
      <c r="T36" s="10"/>
      <c r="U36" s="28"/>
      <c r="V36" s="191"/>
      <c r="W36" s="193"/>
      <c r="X36" s="10"/>
      <c r="Y36" s="10"/>
      <c r="Z36" s="28"/>
      <c r="AA36" s="191"/>
      <c r="AB36" s="193"/>
    </row>
    <row r="37" spans="1:28" ht="20" hidden="1" customHeight="1" x14ac:dyDescent="0.35">
      <c r="A37" s="2">
        <f>IFERROR(VLOOKUP($C37,'Nom Prénom'!$A:$G,7,0),"")</f>
        <v>2019</v>
      </c>
      <c r="B37" s="184" t="str">
        <f>IFERROR(VLOOKUP($C37,'Nom Prénom'!$A:$G,6,0),"")</f>
        <v>GEH2</v>
      </c>
      <c r="C37" s="1" t="s">
        <v>63</v>
      </c>
      <c r="D37" s="2">
        <f>IFERROR(VLOOKUP($C37,'Nom Prénom'!$A:$G,2,0),"")</f>
        <v>310</v>
      </c>
      <c r="E37" s="2">
        <f>IFERROR(VLOOKUP($C37,'Nom Prénom'!$A:$G,3,0),"")</f>
        <v>175</v>
      </c>
      <c r="F37" s="2">
        <f>IFERROR(VLOOKUP($C37,'Nom Prénom'!$A:$G,4,0),"")</f>
        <v>0</v>
      </c>
      <c r="G37" s="2">
        <f>IFERROR(VLOOKUP($C37,'Nom Prénom'!$A:$G,5,0),"")</f>
        <v>40</v>
      </c>
      <c r="H37" s="184" t="s">
        <v>23</v>
      </c>
      <c r="I37" s="184">
        <v>0.36</v>
      </c>
      <c r="J37" s="185">
        <f t="shared" si="0"/>
        <v>8.9999999999999993E-3</v>
      </c>
      <c r="K37" s="185">
        <f>IFERROR(VLOOKUP($C37,'Nom Prénom'!$A:$I,8,0),"")</f>
        <v>0</v>
      </c>
      <c r="L37" s="185">
        <f t="shared" si="1"/>
        <v>0</v>
      </c>
      <c r="M37" s="185">
        <f>IFERROR(VLOOKUP($C37,'Nom Prénom'!$A:$I,9,0),"")</f>
        <v>0</v>
      </c>
      <c r="N37" s="186">
        <f>IFERROR($J37/(VLOOKUP($H37,VLEP!$A:$B,2,0)),"")</f>
        <v>8.9999999999999998E-4</v>
      </c>
      <c r="O37" s="187">
        <f t="shared" ref="O37:O45" si="3">N37</f>
        <v>8.9999999999999998E-4</v>
      </c>
      <c r="P37" s="10"/>
      <c r="Q37" s="191"/>
      <c r="R37" s="193"/>
      <c r="S37" s="10"/>
      <c r="T37" s="10"/>
      <c r="U37" s="28"/>
      <c r="V37" s="191"/>
      <c r="W37" s="193"/>
      <c r="X37" s="10"/>
      <c r="Y37" s="10"/>
      <c r="Z37" s="28"/>
      <c r="AA37" s="191"/>
      <c r="AB37" s="193"/>
    </row>
    <row r="38" spans="1:28" ht="20" hidden="1" customHeight="1" x14ac:dyDescent="0.35">
      <c r="A38" s="2">
        <f>IFERROR(VLOOKUP($C38,'Nom Prénom'!$A:$G,7,0),"")</f>
        <v>2019</v>
      </c>
      <c r="B38" s="184" t="str">
        <f>IFERROR(VLOOKUP($C38,'Nom Prénom'!$A:$G,6,0),"")</f>
        <v>GEH2</v>
      </c>
      <c r="C38" s="1" t="s">
        <v>67</v>
      </c>
      <c r="D38" s="2">
        <f>IFERROR(VLOOKUP($C38,'Nom Prénom'!$A:$G,2,0),"")</f>
        <v>330</v>
      </c>
      <c r="E38" s="2">
        <f>IFERROR(VLOOKUP($C38,'Nom Prénom'!$A:$G,3,0),"")</f>
        <v>235</v>
      </c>
      <c r="F38" s="2">
        <f>IFERROR(VLOOKUP($C38,'Nom Prénom'!$A:$G,4,0),"")</f>
        <v>0</v>
      </c>
      <c r="G38" s="2">
        <f>IFERROR(VLOOKUP($C38,'Nom Prénom'!$A:$G,5,0),"")</f>
        <v>40</v>
      </c>
      <c r="H38" s="184" t="s">
        <v>27</v>
      </c>
      <c r="I38" s="184">
        <v>0.48</v>
      </c>
      <c r="J38" s="185">
        <f t="shared" si="0"/>
        <v>1.2E-2</v>
      </c>
      <c r="K38" s="185">
        <f>IFERROR(VLOOKUP($C38,'Nom Prénom'!$A:$I,8,0),"")</f>
        <v>0</v>
      </c>
      <c r="L38" s="185">
        <f t="shared" si="1"/>
        <v>0</v>
      </c>
      <c r="M38" s="185">
        <f>IFERROR(VLOOKUP($C38,'Nom Prénom'!$A:$I,9,0),"")</f>
        <v>0</v>
      </c>
      <c r="N38" s="186">
        <f>IFERROR($J38/(VLOOKUP($H38,VLEP!$A:$B,2,0)),"")</f>
        <v>3.6923076923076922E-3</v>
      </c>
      <c r="O38" s="187">
        <f t="shared" si="3"/>
        <v>3.6923076923076922E-3</v>
      </c>
      <c r="P38" s="10"/>
      <c r="Q38" s="191"/>
      <c r="R38" s="193"/>
      <c r="S38" s="10"/>
      <c r="T38" s="10"/>
      <c r="U38" s="28"/>
      <c r="V38" s="191"/>
      <c r="W38" s="193"/>
      <c r="X38" s="10"/>
      <c r="Y38" s="10"/>
      <c r="Z38" s="28"/>
      <c r="AA38" s="191"/>
      <c r="AB38" s="193"/>
    </row>
    <row r="39" spans="1:28" ht="20" hidden="1" customHeight="1" x14ac:dyDescent="0.35">
      <c r="A39" s="2">
        <f>IFERROR(VLOOKUP($C39,'Nom Prénom'!$A:$G,7,0),"")</f>
        <v>2019</v>
      </c>
      <c r="B39" s="184" t="str">
        <f>IFERROR(VLOOKUP($C39,'Nom Prénom'!$A:$G,6,0),"")</f>
        <v>GEH2</v>
      </c>
      <c r="C39" s="1" t="s">
        <v>67</v>
      </c>
      <c r="D39" s="2">
        <f>IFERROR(VLOOKUP($C39,'Nom Prénom'!$A:$G,2,0),"")</f>
        <v>330</v>
      </c>
      <c r="E39" s="2">
        <f>IFERROR(VLOOKUP($C39,'Nom Prénom'!$A:$G,3,0),"")</f>
        <v>235</v>
      </c>
      <c r="F39" s="2">
        <f>IFERROR(VLOOKUP($C39,'Nom Prénom'!$A:$G,4,0),"")</f>
        <v>0</v>
      </c>
      <c r="G39" s="2">
        <f>IFERROR(VLOOKUP($C39,'Nom Prénom'!$A:$G,5,0),"")</f>
        <v>40</v>
      </c>
      <c r="H39" s="184" t="s">
        <v>28</v>
      </c>
      <c r="I39" s="184">
        <v>1.5E-3</v>
      </c>
      <c r="J39" s="185">
        <f t="shared" si="0"/>
        <v>3.7500000000000003E-5</v>
      </c>
      <c r="K39" s="185">
        <f>IFERROR(VLOOKUP($C39,'Nom Prénom'!$A:$I,8,0),"")</f>
        <v>0</v>
      </c>
      <c r="L39" s="185">
        <f t="shared" si="1"/>
        <v>0</v>
      </c>
      <c r="M39" s="185">
        <f>IFERROR(VLOOKUP($C39,'Nom Prénom'!$A:$I,9,0),"")</f>
        <v>0</v>
      </c>
      <c r="N39" s="186">
        <f>IFERROR($J39/(VLOOKUP($H39,VLEP!$A:$B,2,0)),"")</f>
        <v>0.25000000000000006</v>
      </c>
      <c r="O39" s="187">
        <f t="shared" si="3"/>
        <v>0.25000000000000006</v>
      </c>
      <c r="P39" s="10"/>
      <c r="Q39" s="191"/>
      <c r="R39" s="193"/>
      <c r="S39" s="10"/>
      <c r="T39" s="10"/>
      <c r="U39" s="28"/>
      <c r="V39" s="191"/>
      <c r="W39" s="193"/>
      <c r="X39" s="10"/>
      <c r="Y39" s="10"/>
      <c r="Z39" s="28"/>
      <c r="AA39" s="191"/>
      <c r="AB39" s="193"/>
    </row>
    <row r="40" spans="1:28" ht="20" hidden="1" customHeight="1" x14ac:dyDescent="0.35">
      <c r="A40" s="2">
        <f>IFERROR(VLOOKUP($C40,'Nom Prénom'!$A:$G,7,0),"")</f>
        <v>2019</v>
      </c>
      <c r="B40" s="184" t="str">
        <f>IFERROR(VLOOKUP($C40,'Nom Prénom'!$A:$G,6,0),"")</f>
        <v>GEH2</v>
      </c>
      <c r="C40" s="1" t="s">
        <v>67</v>
      </c>
      <c r="D40" s="2">
        <f>IFERROR(VLOOKUP($C40,'Nom Prénom'!$A:$G,2,0),"")</f>
        <v>330</v>
      </c>
      <c r="E40" s="2">
        <f>IFERROR(VLOOKUP($C40,'Nom Prénom'!$A:$G,3,0),"")</f>
        <v>235</v>
      </c>
      <c r="F40" s="2">
        <f>IFERROR(VLOOKUP($C40,'Nom Prénom'!$A:$G,4,0),"")</f>
        <v>0</v>
      </c>
      <c r="G40" s="2">
        <f>IFERROR(VLOOKUP($C40,'Nom Prénom'!$A:$G,5,0),"")</f>
        <v>40</v>
      </c>
      <c r="H40" s="184" t="s">
        <v>24</v>
      </c>
      <c r="I40" s="184">
        <v>1.0900000000000001</v>
      </c>
      <c r="J40" s="185">
        <f t="shared" si="0"/>
        <v>2.7250000000000003E-2</v>
      </c>
      <c r="K40" s="185">
        <f>IFERROR(VLOOKUP($C40,'Nom Prénom'!$A:$I,8,0),"")</f>
        <v>0</v>
      </c>
      <c r="L40" s="185">
        <f t="shared" si="1"/>
        <v>0</v>
      </c>
      <c r="M40" s="185">
        <f>IFERROR(VLOOKUP($C40,'Nom Prénom'!$A:$I,9,0),"")</f>
        <v>0</v>
      </c>
      <c r="N40" s="186">
        <f>IFERROR($J40/(VLOOKUP($H40,VLEP!$A:$B,2,0)),"")</f>
        <v>5.4500000000000009E-3</v>
      </c>
      <c r="O40" s="187">
        <f t="shared" si="3"/>
        <v>5.4500000000000009E-3</v>
      </c>
      <c r="P40" s="10"/>
      <c r="Q40" s="191"/>
      <c r="R40" s="193"/>
      <c r="S40" s="10"/>
      <c r="T40" s="10"/>
      <c r="U40" s="28"/>
      <c r="V40" s="191"/>
      <c r="W40" s="193"/>
      <c r="X40" s="10"/>
      <c r="Y40" s="10"/>
      <c r="Z40" s="28"/>
      <c r="AA40" s="191"/>
      <c r="AB40" s="193"/>
    </row>
    <row r="41" spans="1:28" ht="20" hidden="1" customHeight="1" x14ac:dyDescent="0.35">
      <c r="A41" s="2">
        <f>IFERROR(VLOOKUP($C41,'Nom Prénom'!$A:$G,7,0),"")</f>
        <v>2019</v>
      </c>
      <c r="B41" s="184" t="str">
        <f>IFERROR(VLOOKUP($C41,'Nom Prénom'!$A:$G,6,0),"")</f>
        <v>GEH2</v>
      </c>
      <c r="C41" s="1" t="s">
        <v>67</v>
      </c>
      <c r="D41" s="2">
        <f>IFERROR(VLOOKUP($C41,'Nom Prénom'!$A:$G,2,0),"")</f>
        <v>330</v>
      </c>
      <c r="E41" s="2">
        <f>IFERROR(VLOOKUP($C41,'Nom Prénom'!$A:$G,3,0),"")</f>
        <v>235</v>
      </c>
      <c r="F41" s="2">
        <f>IFERROR(VLOOKUP($C41,'Nom Prénom'!$A:$G,4,0),"")</f>
        <v>0</v>
      </c>
      <c r="G41" s="2">
        <f>IFERROR(VLOOKUP($C41,'Nom Prénom'!$A:$G,5,0),"")</f>
        <v>40</v>
      </c>
      <c r="H41" s="184" t="s">
        <v>23</v>
      </c>
      <c r="I41" s="184">
        <v>5.03</v>
      </c>
      <c r="J41" s="185">
        <f t="shared" si="0"/>
        <v>0.12575</v>
      </c>
      <c r="K41" s="185">
        <f>IFERROR(VLOOKUP($C41,'Nom Prénom'!$A:$I,8,0),"")</f>
        <v>0</v>
      </c>
      <c r="L41" s="185">
        <f t="shared" si="1"/>
        <v>0</v>
      </c>
      <c r="M41" s="185">
        <f>IFERROR(VLOOKUP($C41,'Nom Prénom'!$A:$I,9,0),"")</f>
        <v>0</v>
      </c>
      <c r="N41" s="186">
        <f>IFERROR($J41/(VLOOKUP($H41,VLEP!$A:$B,2,0)),"")</f>
        <v>1.2574999999999999E-2</v>
      </c>
      <c r="O41" s="187">
        <f t="shared" si="3"/>
        <v>1.2574999999999999E-2</v>
      </c>
      <c r="P41" s="10"/>
      <c r="Q41" s="191"/>
      <c r="R41" s="193"/>
      <c r="S41" s="10"/>
      <c r="T41" s="10"/>
      <c r="U41" s="28"/>
      <c r="V41" s="191"/>
      <c r="W41" s="193"/>
      <c r="X41" s="10"/>
      <c r="Y41" s="10"/>
      <c r="Z41" s="28"/>
      <c r="AA41" s="191"/>
      <c r="AB41" s="193"/>
    </row>
    <row r="42" spans="1:28" ht="20" hidden="1" customHeight="1" x14ac:dyDescent="0.35">
      <c r="A42" s="2">
        <f>IFERROR(VLOOKUP($C42,'Nom Prénom'!$A:$G,7,0),"")</f>
        <v>2019</v>
      </c>
      <c r="B42" s="184" t="str">
        <f>IFERROR(VLOOKUP($C42,'Nom Prénom'!$A:$G,6,0),"")</f>
        <v>GEH2</v>
      </c>
      <c r="C42" s="1" t="s">
        <v>64</v>
      </c>
      <c r="D42" s="2">
        <f>IFERROR(VLOOKUP($C42,'Nom Prénom'!$A:$G,2,0),"")</f>
        <v>370</v>
      </c>
      <c r="E42" s="2">
        <f>IFERROR(VLOOKUP($C42,'Nom Prénom'!$A:$G,3,0),"")</f>
        <v>220</v>
      </c>
      <c r="F42" s="2">
        <f>IFERROR(VLOOKUP($C42,'Nom Prénom'!$A:$G,4,0),"")</f>
        <v>0</v>
      </c>
      <c r="G42" s="2">
        <f>IFERROR(VLOOKUP($C42,'Nom Prénom'!$A:$G,5,0),"")</f>
        <v>40</v>
      </c>
      <c r="H42" s="184" t="s">
        <v>27</v>
      </c>
      <c r="I42" s="184">
        <v>2.1999999999999999E-2</v>
      </c>
      <c r="J42" s="185">
        <f t="shared" si="0"/>
        <v>5.4999999999999992E-4</v>
      </c>
      <c r="K42" s="185">
        <f>IFERROR(VLOOKUP($C42,'Nom Prénom'!$A:$I,8,0),"")</f>
        <v>0</v>
      </c>
      <c r="L42" s="185">
        <f t="shared" si="1"/>
        <v>0</v>
      </c>
      <c r="M42" s="185">
        <f>IFERROR(VLOOKUP($C42,'Nom Prénom'!$A:$I,9,0),"")</f>
        <v>0</v>
      </c>
      <c r="N42" s="186">
        <f>IFERROR($J42/(VLOOKUP($H42,VLEP!$A:$B,2,0)),"")</f>
        <v>1.692307692307692E-4</v>
      </c>
      <c r="O42" s="187">
        <f t="shared" si="3"/>
        <v>1.692307692307692E-4</v>
      </c>
      <c r="P42" s="10"/>
      <c r="Q42" s="191"/>
      <c r="R42" s="193"/>
      <c r="S42" s="10"/>
      <c r="T42" s="10"/>
      <c r="U42" s="28"/>
      <c r="V42" s="191"/>
      <c r="W42" s="193"/>
      <c r="X42" s="10"/>
      <c r="Y42" s="10"/>
      <c r="Z42" s="28"/>
      <c r="AA42" s="191"/>
      <c r="AB42" s="193"/>
    </row>
    <row r="43" spans="1:28" ht="20" hidden="1" customHeight="1" x14ac:dyDescent="0.35">
      <c r="A43" s="2">
        <f>IFERROR(VLOOKUP($C43,'Nom Prénom'!$A:$G,7,0),"")</f>
        <v>2019</v>
      </c>
      <c r="B43" s="184" t="str">
        <f>IFERROR(VLOOKUP($C43,'Nom Prénom'!$A:$G,6,0),"")</f>
        <v>GEH2</v>
      </c>
      <c r="C43" s="1" t="s">
        <v>65</v>
      </c>
      <c r="D43" s="2">
        <f>IFERROR(VLOOKUP($C43,'Nom Prénom'!$A:$G,2,0),"")</f>
        <v>370</v>
      </c>
      <c r="E43" s="2">
        <f>IFERROR(VLOOKUP($C43,'Nom Prénom'!$A:$G,3,0),"")</f>
        <v>240</v>
      </c>
      <c r="F43" s="2">
        <f>IFERROR(VLOOKUP($C43,'Nom Prénom'!$A:$G,4,0),"")</f>
        <v>0</v>
      </c>
      <c r="G43" s="2">
        <f>IFERROR(VLOOKUP($C43,'Nom Prénom'!$A:$G,5,0),"")</f>
        <v>40</v>
      </c>
      <c r="H43" s="184" t="s">
        <v>27</v>
      </c>
      <c r="I43" s="184">
        <v>0.03</v>
      </c>
      <c r="J43" s="185">
        <f t="shared" si="0"/>
        <v>7.5000000000000002E-4</v>
      </c>
      <c r="K43" s="185">
        <f>IFERROR(VLOOKUP($C43,'Nom Prénom'!$A:$I,8,0),"")</f>
        <v>0</v>
      </c>
      <c r="L43" s="185">
        <f t="shared" si="1"/>
        <v>0</v>
      </c>
      <c r="M43" s="185">
        <f>IFERROR(VLOOKUP($C43,'Nom Prénom'!$A:$I,9,0),"")</f>
        <v>0</v>
      </c>
      <c r="N43" s="186">
        <f>IFERROR($J43/(VLOOKUP($H43,VLEP!$A:$B,2,0)),"")</f>
        <v>2.3076923076923076E-4</v>
      </c>
      <c r="O43" s="187">
        <f t="shared" si="3"/>
        <v>2.3076923076923076E-4</v>
      </c>
      <c r="P43" s="10"/>
      <c r="Q43" s="191"/>
      <c r="R43" s="193"/>
      <c r="S43" s="10"/>
      <c r="T43" s="10"/>
      <c r="U43" s="10"/>
      <c r="V43" s="10"/>
      <c r="W43" s="10"/>
      <c r="X43" s="10"/>
      <c r="Y43" s="10"/>
      <c r="Z43" s="10"/>
      <c r="AA43" s="10"/>
      <c r="AB43" s="10"/>
    </row>
    <row r="44" spans="1:28" ht="20" hidden="1" customHeight="1" x14ac:dyDescent="0.35">
      <c r="A44" s="2">
        <f>IFERROR(VLOOKUP($C44,'Nom Prénom'!$A:$G,7,0),"")</f>
        <v>2019</v>
      </c>
      <c r="B44" s="184" t="str">
        <f>IFERROR(VLOOKUP($C44,'Nom Prénom'!$A:$G,6,0),"")</f>
        <v>GEH2</v>
      </c>
      <c r="C44" s="1" t="s">
        <v>64</v>
      </c>
      <c r="D44" s="2">
        <f>IFERROR(VLOOKUP($C44,'Nom Prénom'!$A:$G,2,0),"")</f>
        <v>370</v>
      </c>
      <c r="E44" s="2">
        <f>IFERROR(VLOOKUP($C44,'Nom Prénom'!$A:$G,3,0),"")</f>
        <v>220</v>
      </c>
      <c r="F44" s="2">
        <f>IFERROR(VLOOKUP($C44,'Nom Prénom'!$A:$G,4,0),"")</f>
        <v>0</v>
      </c>
      <c r="G44" s="2">
        <f>IFERROR(VLOOKUP($C44,'Nom Prénom'!$A:$G,5,0),"")</f>
        <v>40</v>
      </c>
      <c r="H44" s="184" t="s">
        <v>28</v>
      </c>
      <c r="I44" s="184">
        <v>2.2000000000000001E-4</v>
      </c>
      <c r="J44" s="185">
        <f t="shared" si="0"/>
        <v>5.4999999999999999E-6</v>
      </c>
      <c r="K44" s="185">
        <f>IFERROR(VLOOKUP($C44,'Nom Prénom'!$A:$I,8,0),"")</f>
        <v>0</v>
      </c>
      <c r="L44" s="185">
        <f t="shared" si="1"/>
        <v>0</v>
      </c>
      <c r="M44" s="185">
        <f>IFERROR(VLOOKUP($C44,'Nom Prénom'!$A:$I,9,0),"")</f>
        <v>0</v>
      </c>
      <c r="N44" s="186">
        <f>IFERROR($J44/(VLOOKUP($H44,VLEP!$A:$B,2,0)),"")</f>
        <v>3.6666666666666667E-2</v>
      </c>
      <c r="O44" s="187">
        <f t="shared" si="3"/>
        <v>3.6666666666666667E-2</v>
      </c>
      <c r="P44" s="10"/>
      <c r="Q44" s="191"/>
      <c r="R44" s="193"/>
      <c r="S44" s="10"/>
      <c r="T44" s="10"/>
      <c r="U44" s="10"/>
      <c r="V44" s="10"/>
      <c r="W44" s="10"/>
      <c r="X44" s="10"/>
      <c r="Y44" s="10"/>
      <c r="Z44" s="10"/>
      <c r="AA44" s="10"/>
      <c r="AB44" s="10"/>
    </row>
    <row r="45" spans="1:28" ht="20" hidden="1" customHeight="1" x14ac:dyDescent="0.35">
      <c r="A45" s="2">
        <f>IFERROR(VLOOKUP($C45,'Nom Prénom'!$A:$G,7,0),"")</f>
        <v>2019</v>
      </c>
      <c r="B45" s="184" t="str">
        <f>IFERROR(VLOOKUP($C45,'Nom Prénom'!$A:$G,6,0),"")</f>
        <v>GEH2</v>
      </c>
      <c r="C45" s="1" t="s">
        <v>65</v>
      </c>
      <c r="D45" s="2">
        <f>IFERROR(VLOOKUP($C45,'Nom Prénom'!$A:$G,2,0),"")</f>
        <v>370</v>
      </c>
      <c r="E45" s="2">
        <f>IFERROR(VLOOKUP($C45,'Nom Prénom'!$A:$G,3,0),"")</f>
        <v>240</v>
      </c>
      <c r="F45" s="2">
        <f>IFERROR(VLOOKUP($C45,'Nom Prénom'!$A:$G,4,0),"")</f>
        <v>0</v>
      </c>
      <c r="G45" s="2">
        <f>IFERROR(VLOOKUP($C45,'Nom Prénom'!$A:$G,5,0),"")</f>
        <v>40</v>
      </c>
      <c r="H45" s="184" t="s">
        <v>28</v>
      </c>
      <c r="I45" s="184">
        <v>1.6000000000000001E-4</v>
      </c>
      <c r="J45" s="185">
        <f t="shared" si="0"/>
        <v>4.0000000000000007E-6</v>
      </c>
      <c r="K45" s="185">
        <f>IFERROR(VLOOKUP($C45,'Nom Prénom'!$A:$I,8,0),"")</f>
        <v>0</v>
      </c>
      <c r="L45" s="185">
        <f t="shared" si="1"/>
        <v>0</v>
      </c>
      <c r="M45" s="185">
        <f>IFERROR(VLOOKUP($C45,'Nom Prénom'!$A:$I,9,0),"")</f>
        <v>0</v>
      </c>
      <c r="N45" s="186">
        <f>IFERROR($J45/(VLOOKUP($H45,VLEP!$A:$B,2,0)),"")</f>
        <v>2.6666666666666672E-2</v>
      </c>
      <c r="O45" s="187">
        <f t="shared" si="3"/>
        <v>2.6666666666666672E-2</v>
      </c>
      <c r="P45" s="10"/>
      <c r="Q45" s="191"/>
      <c r="R45" s="193"/>
      <c r="S45" s="10"/>
      <c r="T45" s="10"/>
      <c r="U45" s="10"/>
      <c r="V45" s="10"/>
      <c r="W45" s="10"/>
      <c r="X45" s="10"/>
      <c r="Y45" s="10"/>
      <c r="Z45" s="10"/>
      <c r="AA45" s="10"/>
      <c r="AB45" s="10"/>
    </row>
    <row r="46" spans="1:28" ht="20" hidden="1" customHeight="1" x14ac:dyDescent="0.35">
      <c r="A46" s="2">
        <f>IFERROR(VLOOKUP($C46,'Nom Prénom'!$A:$G,7,0),"")</f>
        <v>2019</v>
      </c>
      <c r="B46" s="184" t="str">
        <f>IFERROR(VLOOKUP($C46,'Nom Prénom'!$A:$G,6,0),"")</f>
        <v>GEH2</v>
      </c>
      <c r="C46" s="1" t="s">
        <v>64</v>
      </c>
      <c r="D46" s="2">
        <f>IFERROR(VLOOKUP($C46,'Nom Prénom'!$A:$G,2,0),"")</f>
        <v>370</v>
      </c>
      <c r="E46" s="2">
        <f>IFERROR(VLOOKUP($C46,'Nom Prénom'!$A:$G,3,0),"")</f>
        <v>220</v>
      </c>
      <c r="F46" s="2">
        <f>IFERROR(VLOOKUP($C46,'Nom Prénom'!$A:$G,4,0),"")</f>
        <v>0</v>
      </c>
      <c r="G46" s="2">
        <f>IFERROR(VLOOKUP($C46,'Nom Prénom'!$A:$G,5,0),"")</f>
        <v>40</v>
      </c>
      <c r="H46" s="184" t="s">
        <v>24</v>
      </c>
      <c r="I46" s="184"/>
      <c r="J46" s="185">
        <f t="shared" si="0"/>
        <v>0</v>
      </c>
      <c r="K46" s="185">
        <f>IFERROR(VLOOKUP($C46,'Nom Prénom'!$A:$I,8,0),"")</f>
        <v>0</v>
      </c>
      <c r="L46" s="185">
        <f t="shared" si="1"/>
        <v>0</v>
      </c>
      <c r="M46" s="185">
        <f>IFERROR(VLOOKUP($C46,'Nom Prénom'!$A:$I,9,0),"")</f>
        <v>0</v>
      </c>
      <c r="N46" s="186">
        <f>IFERROR($J46/(VLOOKUP($H46,VLEP!$A:$B,2,0)),"")</f>
        <v>0</v>
      </c>
      <c r="O46" s="187"/>
      <c r="P46" s="183"/>
      <c r="Q46" s="191"/>
      <c r="R46" s="193"/>
      <c r="S46" s="10"/>
      <c r="T46" s="10"/>
      <c r="U46" s="183"/>
      <c r="V46" s="183"/>
      <c r="W46" s="183"/>
      <c r="X46" s="10"/>
      <c r="Y46" s="10"/>
      <c r="Z46" s="183"/>
      <c r="AA46" s="183"/>
      <c r="AB46" s="183"/>
    </row>
    <row r="47" spans="1:28" ht="20" hidden="1" customHeight="1" x14ac:dyDescent="0.35">
      <c r="A47" s="2">
        <f>IFERROR(VLOOKUP($C47,'Nom Prénom'!$A:$G,7,0),"")</f>
        <v>2019</v>
      </c>
      <c r="B47" s="184" t="str">
        <f>IFERROR(VLOOKUP($C47,'Nom Prénom'!$A:$G,6,0),"")</f>
        <v>GEH2</v>
      </c>
      <c r="C47" s="1" t="s">
        <v>65</v>
      </c>
      <c r="D47" s="2">
        <f>IFERROR(VLOOKUP($C47,'Nom Prénom'!$A:$G,2,0),"")</f>
        <v>370</v>
      </c>
      <c r="E47" s="2">
        <f>IFERROR(VLOOKUP($C47,'Nom Prénom'!$A:$G,3,0),"")</f>
        <v>240</v>
      </c>
      <c r="F47" s="2">
        <f>IFERROR(VLOOKUP($C47,'Nom Prénom'!$A:$G,4,0),"")</f>
        <v>0</v>
      </c>
      <c r="G47" s="2">
        <f>IFERROR(VLOOKUP($C47,'Nom Prénom'!$A:$G,5,0),"")</f>
        <v>40</v>
      </c>
      <c r="H47" s="184" t="s">
        <v>24</v>
      </c>
      <c r="I47" s="184"/>
      <c r="J47" s="185">
        <f t="shared" si="0"/>
        <v>0</v>
      </c>
      <c r="K47" s="185">
        <f>IFERROR(VLOOKUP($C47,'Nom Prénom'!$A:$I,8,0),"")</f>
        <v>0</v>
      </c>
      <c r="L47" s="185">
        <f t="shared" si="1"/>
        <v>0</v>
      </c>
      <c r="M47" s="185">
        <f>IFERROR(VLOOKUP($C47,'Nom Prénom'!$A:$I,9,0),"")</f>
        <v>0</v>
      </c>
      <c r="N47" s="186">
        <f>IFERROR($J47/(VLOOKUP($H47,VLEP!$A:$B,2,0)),"")</f>
        <v>0</v>
      </c>
      <c r="O47" s="187"/>
      <c r="P47" s="183"/>
      <c r="Q47" s="191"/>
      <c r="R47" s="193"/>
      <c r="S47" s="10"/>
      <c r="T47" s="10"/>
      <c r="U47" s="28"/>
      <c r="V47" s="191"/>
      <c r="W47" s="193"/>
      <c r="X47" s="10"/>
      <c r="Y47" s="10"/>
      <c r="Z47" s="28"/>
      <c r="AA47" s="191"/>
      <c r="AB47" s="193"/>
    </row>
    <row r="48" spans="1:28" ht="20" hidden="1" customHeight="1" x14ac:dyDescent="0.35">
      <c r="A48" s="2">
        <f>IFERROR(VLOOKUP($C48,'Nom Prénom'!$A:$G,7,0),"")</f>
        <v>2019</v>
      </c>
      <c r="B48" s="184" t="str">
        <f>IFERROR(VLOOKUP($C48,'Nom Prénom'!$A:$G,6,0),"")</f>
        <v>GEH2</v>
      </c>
      <c r="C48" s="1" t="s">
        <v>64</v>
      </c>
      <c r="D48" s="2">
        <f>IFERROR(VLOOKUP($C48,'Nom Prénom'!$A:$G,2,0),"")</f>
        <v>370</v>
      </c>
      <c r="E48" s="2">
        <f>IFERROR(VLOOKUP($C48,'Nom Prénom'!$A:$G,3,0),"")</f>
        <v>220</v>
      </c>
      <c r="F48" s="2">
        <f>IFERROR(VLOOKUP($C48,'Nom Prénom'!$A:$G,4,0),"")</f>
        <v>0</v>
      </c>
      <c r="G48" s="2">
        <f>IFERROR(VLOOKUP($C48,'Nom Prénom'!$A:$G,5,0),"")</f>
        <v>40</v>
      </c>
      <c r="H48" s="184" t="s">
        <v>23</v>
      </c>
      <c r="I48" s="184">
        <v>0.45</v>
      </c>
      <c r="J48" s="185">
        <f t="shared" si="0"/>
        <v>1.125E-2</v>
      </c>
      <c r="K48" s="185">
        <f>IFERROR(VLOOKUP($C48,'Nom Prénom'!$A:$I,8,0),"")</f>
        <v>0</v>
      </c>
      <c r="L48" s="185">
        <f t="shared" si="1"/>
        <v>0</v>
      </c>
      <c r="M48" s="185">
        <f>IFERROR(VLOOKUP($C48,'Nom Prénom'!$A:$I,9,0),"")</f>
        <v>0</v>
      </c>
      <c r="N48" s="186">
        <f>IFERROR($J48/(VLOOKUP($H48,VLEP!$A:$B,2,0)),"")</f>
        <v>1.1249999999999999E-3</v>
      </c>
      <c r="O48" s="187">
        <f t="shared" ref="O48:O59" si="4">N48</f>
        <v>1.1249999999999999E-3</v>
      </c>
      <c r="P48" s="10"/>
      <c r="Q48" s="191"/>
      <c r="R48" s="193"/>
      <c r="S48" s="10"/>
      <c r="T48" s="10"/>
      <c r="U48" s="28"/>
      <c r="V48" s="191"/>
      <c r="W48" s="193"/>
      <c r="X48" s="10"/>
      <c r="Y48" s="10"/>
      <c r="Z48" s="28"/>
      <c r="AA48" s="191"/>
      <c r="AB48" s="193"/>
    </row>
    <row r="49" spans="1:28" ht="20" hidden="1" customHeight="1" x14ac:dyDescent="0.35">
      <c r="A49" s="2">
        <f>IFERROR(VLOOKUP($C49,'Nom Prénom'!$A:$G,7,0),"")</f>
        <v>2019</v>
      </c>
      <c r="B49" s="184" t="str">
        <f>IFERROR(VLOOKUP($C49,'Nom Prénom'!$A:$G,6,0),"")</f>
        <v>GEH2</v>
      </c>
      <c r="C49" s="1" t="s">
        <v>65</v>
      </c>
      <c r="D49" s="2">
        <f>IFERROR(VLOOKUP($C49,'Nom Prénom'!$A:$G,2,0),"")</f>
        <v>370</v>
      </c>
      <c r="E49" s="2">
        <f>IFERROR(VLOOKUP($C49,'Nom Prénom'!$A:$G,3,0),"")</f>
        <v>240</v>
      </c>
      <c r="F49" s="2">
        <f>IFERROR(VLOOKUP($C49,'Nom Prénom'!$A:$G,4,0),"")</f>
        <v>0</v>
      </c>
      <c r="G49" s="2">
        <f>IFERROR(VLOOKUP($C49,'Nom Prénom'!$A:$G,5,0),"")</f>
        <v>40</v>
      </c>
      <c r="H49" s="184" t="s">
        <v>23</v>
      </c>
      <c r="I49" s="184">
        <v>0.96</v>
      </c>
      <c r="J49" s="185">
        <f t="shared" si="0"/>
        <v>2.4E-2</v>
      </c>
      <c r="K49" s="185">
        <f>IFERROR(VLOOKUP($C49,'Nom Prénom'!$A:$I,8,0),"")</f>
        <v>0</v>
      </c>
      <c r="L49" s="185">
        <f t="shared" si="1"/>
        <v>0</v>
      </c>
      <c r="M49" s="185">
        <f>IFERROR(VLOOKUP($C49,'Nom Prénom'!$A:$I,9,0),"")</f>
        <v>0</v>
      </c>
      <c r="N49" s="186">
        <f>IFERROR($J49/(VLOOKUP($H49,VLEP!$A:$B,2,0)),"")</f>
        <v>2.4000000000000002E-3</v>
      </c>
      <c r="O49" s="187">
        <f t="shared" si="4"/>
        <v>2.4000000000000002E-3</v>
      </c>
      <c r="P49" s="10"/>
      <c r="Q49" s="10"/>
      <c r="R49" s="10"/>
      <c r="S49" s="10"/>
      <c r="T49" s="10"/>
      <c r="U49" s="28"/>
      <c r="V49" s="191"/>
      <c r="W49" s="193"/>
      <c r="X49" s="10"/>
      <c r="Y49" s="10"/>
      <c r="Z49" s="10"/>
      <c r="AA49" s="10"/>
      <c r="AB49" s="10"/>
    </row>
    <row r="50" spans="1:28" ht="20" hidden="1" customHeight="1" x14ac:dyDescent="0.35">
      <c r="A50" s="2">
        <f>IFERROR(VLOOKUP($C50,'Nom Prénom'!$A:$G,7,0),"")</f>
        <v>2019</v>
      </c>
      <c r="B50" s="184" t="str">
        <f>IFERROR(VLOOKUP($C50,'Nom Prénom'!$A:$G,6,0),"")</f>
        <v>GEH2</v>
      </c>
      <c r="C50" s="1" t="s">
        <v>66</v>
      </c>
      <c r="D50" s="2">
        <f>IFERROR(VLOOKUP($C50,'Nom Prénom'!$A:$G,2,0),"")</f>
        <v>400</v>
      </c>
      <c r="E50" s="2">
        <f>IFERROR(VLOOKUP($C50,'Nom Prénom'!$A:$G,3,0),"")</f>
        <v>315</v>
      </c>
      <c r="F50" s="2">
        <f>IFERROR(VLOOKUP($C50,'Nom Prénom'!$A:$G,4,0),"")</f>
        <v>0</v>
      </c>
      <c r="G50" s="2">
        <f>IFERROR(VLOOKUP($C50,'Nom Prénom'!$A:$G,5,0),"")</f>
        <v>40</v>
      </c>
      <c r="H50" s="184" t="s">
        <v>27</v>
      </c>
      <c r="I50" s="184">
        <v>2.3E-2</v>
      </c>
      <c r="J50" s="185">
        <f t="shared" si="0"/>
        <v>5.7499999999999999E-4</v>
      </c>
      <c r="K50" s="185">
        <f>IFERROR(VLOOKUP($C50,'Nom Prénom'!$A:$I,8,0),"")</f>
        <v>0</v>
      </c>
      <c r="L50" s="185">
        <f t="shared" si="1"/>
        <v>0</v>
      </c>
      <c r="M50" s="185">
        <f>IFERROR(VLOOKUP($C50,'Nom Prénom'!$A:$I,9,0),"")</f>
        <v>0</v>
      </c>
      <c r="N50" s="186">
        <f>IFERROR($J50/(VLOOKUP($H50,VLEP!$A:$B,2,0)),"")</f>
        <v>1.7692307692307693E-4</v>
      </c>
      <c r="O50" s="187">
        <f t="shared" si="4"/>
        <v>1.7692307692307693E-4</v>
      </c>
      <c r="P50" s="183"/>
      <c r="Q50" s="183"/>
      <c r="R50" s="183"/>
      <c r="S50" s="10"/>
      <c r="T50" s="10"/>
      <c r="U50" s="28"/>
      <c r="V50" s="191"/>
      <c r="W50" s="193"/>
      <c r="X50" s="10"/>
      <c r="Y50" s="183"/>
      <c r="Z50" s="183"/>
      <c r="AA50" s="183"/>
      <c r="AB50" s="183"/>
    </row>
    <row r="51" spans="1:28" ht="20" hidden="1" customHeight="1" x14ac:dyDescent="0.35">
      <c r="A51" s="2">
        <f>IFERROR(VLOOKUP($C51,'Nom Prénom'!$A:$G,7,0),"")</f>
        <v>2019</v>
      </c>
      <c r="B51" s="184" t="str">
        <f>IFERROR(VLOOKUP($C51,'Nom Prénom'!$A:$G,6,0),"")</f>
        <v>GEH2</v>
      </c>
      <c r="C51" s="1" t="s">
        <v>66</v>
      </c>
      <c r="D51" s="2">
        <f>IFERROR(VLOOKUP($C51,'Nom Prénom'!$A:$G,2,0),"")</f>
        <v>400</v>
      </c>
      <c r="E51" s="2">
        <f>IFERROR(VLOOKUP($C51,'Nom Prénom'!$A:$G,3,0),"")</f>
        <v>315</v>
      </c>
      <c r="F51" s="2">
        <f>IFERROR(VLOOKUP($C51,'Nom Prénom'!$A:$G,4,0),"")</f>
        <v>0</v>
      </c>
      <c r="G51" s="2">
        <f>IFERROR(VLOOKUP($C51,'Nom Prénom'!$A:$G,5,0),"")</f>
        <v>40</v>
      </c>
      <c r="H51" s="184" t="s">
        <v>28</v>
      </c>
      <c r="I51" s="184">
        <v>3.6000000000000002E-4</v>
      </c>
      <c r="J51" s="185">
        <f t="shared" si="0"/>
        <v>9.0000000000000002E-6</v>
      </c>
      <c r="K51" s="185">
        <f>IFERROR(VLOOKUP($C51,'Nom Prénom'!$A:$I,8,0),"")</f>
        <v>0</v>
      </c>
      <c r="L51" s="185">
        <f t="shared" si="1"/>
        <v>0</v>
      </c>
      <c r="M51" s="185">
        <f>IFERROR(VLOOKUP($C51,'Nom Prénom'!$A:$I,9,0),"")</f>
        <v>0</v>
      </c>
      <c r="N51" s="186">
        <f>IFERROR($J51/(VLOOKUP($H51,VLEP!$A:$B,2,0)),"")</f>
        <v>6.0000000000000005E-2</v>
      </c>
      <c r="O51" s="187">
        <f t="shared" si="4"/>
        <v>6.0000000000000005E-2</v>
      </c>
      <c r="P51" s="10"/>
      <c r="Q51" s="191"/>
      <c r="R51" s="193"/>
      <c r="S51" s="10"/>
      <c r="T51" s="10"/>
      <c r="U51" s="10"/>
      <c r="V51" s="10"/>
      <c r="W51" s="10"/>
      <c r="X51" s="10"/>
      <c r="Y51" s="10"/>
      <c r="Z51" s="10"/>
      <c r="AA51" s="10"/>
      <c r="AB51" s="10"/>
    </row>
    <row r="52" spans="1:28" ht="20" hidden="1" customHeight="1" x14ac:dyDescent="0.35">
      <c r="A52" s="2">
        <f>IFERROR(VLOOKUP($C52,'Nom Prénom'!$A:$G,7,0),"")</f>
        <v>2019</v>
      </c>
      <c r="B52" s="184" t="str">
        <f>IFERROR(VLOOKUP($C52,'Nom Prénom'!$A:$G,6,0),"")</f>
        <v>GEH2</v>
      </c>
      <c r="C52" s="1" t="s">
        <v>66</v>
      </c>
      <c r="D52" s="2">
        <f>IFERROR(VLOOKUP($C52,'Nom Prénom'!$A:$G,2,0),"")</f>
        <v>400</v>
      </c>
      <c r="E52" s="2">
        <f>IFERROR(VLOOKUP($C52,'Nom Prénom'!$A:$G,3,0),"")</f>
        <v>315</v>
      </c>
      <c r="F52" s="2">
        <f>IFERROR(VLOOKUP($C52,'Nom Prénom'!$A:$G,4,0),"")</f>
        <v>0</v>
      </c>
      <c r="G52" s="2">
        <f>IFERROR(VLOOKUP($C52,'Nom Prénom'!$A:$G,5,0),"")</f>
        <v>40</v>
      </c>
      <c r="H52" s="184" t="s">
        <v>24</v>
      </c>
      <c r="I52" s="184">
        <v>0.92</v>
      </c>
      <c r="J52" s="185">
        <f t="shared" si="0"/>
        <v>2.3E-2</v>
      </c>
      <c r="K52" s="185">
        <f>IFERROR(VLOOKUP($C52,'Nom Prénom'!$A:$I,8,0),"")</f>
        <v>0</v>
      </c>
      <c r="L52" s="185">
        <f t="shared" si="1"/>
        <v>0</v>
      </c>
      <c r="M52" s="185">
        <f>IFERROR(VLOOKUP($C52,'Nom Prénom'!$A:$I,9,0),"")</f>
        <v>0</v>
      </c>
      <c r="N52" s="186">
        <f>IFERROR($J52/(VLOOKUP($H52,VLEP!$A:$B,2,0)),"")</f>
        <v>4.5999999999999999E-3</v>
      </c>
      <c r="O52" s="187">
        <f t="shared" si="4"/>
        <v>4.5999999999999999E-3</v>
      </c>
      <c r="P52" s="10"/>
      <c r="Q52" s="191"/>
      <c r="R52" s="193"/>
      <c r="S52" s="10"/>
      <c r="T52" s="183"/>
      <c r="U52" s="183"/>
      <c r="V52" s="183"/>
      <c r="W52" s="183"/>
      <c r="X52" s="10"/>
      <c r="Y52" s="183"/>
      <c r="Z52" s="183"/>
      <c r="AA52" s="183"/>
      <c r="AB52" s="183"/>
    </row>
    <row r="53" spans="1:28" ht="20" hidden="1" customHeight="1" x14ac:dyDescent="0.35">
      <c r="A53" s="2">
        <f>IFERROR(VLOOKUP($C53,'Nom Prénom'!$A:$G,7,0),"")</f>
        <v>2019</v>
      </c>
      <c r="B53" s="184" t="str">
        <f>IFERROR(VLOOKUP($C53,'Nom Prénom'!$A:$G,6,0),"")</f>
        <v>GEH2</v>
      </c>
      <c r="C53" s="1" t="s">
        <v>66</v>
      </c>
      <c r="D53" s="2">
        <f>IFERROR(VLOOKUP($C53,'Nom Prénom'!$A:$G,2,0),"")</f>
        <v>400</v>
      </c>
      <c r="E53" s="2">
        <f>IFERROR(VLOOKUP($C53,'Nom Prénom'!$A:$G,3,0),"")</f>
        <v>315</v>
      </c>
      <c r="F53" s="2">
        <f>IFERROR(VLOOKUP($C53,'Nom Prénom'!$A:$G,4,0),"")</f>
        <v>0</v>
      </c>
      <c r="G53" s="2">
        <f>IFERROR(VLOOKUP($C53,'Nom Prénom'!$A:$G,5,0),"")</f>
        <v>40</v>
      </c>
      <c r="H53" s="184" t="s">
        <v>23</v>
      </c>
      <c r="I53" s="184">
        <v>1.95</v>
      </c>
      <c r="J53" s="185">
        <f t="shared" si="0"/>
        <v>4.8750000000000002E-2</v>
      </c>
      <c r="K53" s="185">
        <f>IFERROR(VLOOKUP($C53,'Nom Prénom'!$A:$I,8,0),"")</f>
        <v>0</v>
      </c>
      <c r="L53" s="185">
        <f t="shared" si="1"/>
        <v>0</v>
      </c>
      <c r="M53" s="185">
        <f>IFERROR(VLOOKUP($C53,'Nom Prénom'!$A:$I,9,0),"")</f>
        <v>0</v>
      </c>
      <c r="N53" s="186">
        <f>IFERROR($J53/(VLOOKUP($H53,VLEP!$A:$B,2,0)),"")</f>
        <v>4.875E-3</v>
      </c>
      <c r="O53" s="187">
        <f t="shared" si="4"/>
        <v>4.875E-3</v>
      </c>
    </row>
    <row r="54" spans="1:28" ht="20" hidden="1" customHeight="1" x14ac:dyDescent="0.35">
      <c r="A54" s="2">
        <f>IFERROR(VLOOKUP($C54,'Nom Prénom'!$A:$G,7,0),"")</f>
        <v>2019</v>
      </c>
      <c r="B54" s="184" t="str">
        <f>IFERROR(VLOOKUP($C54,'Nom Prénom'!$A:$G,6,0),"")</f>
        <v>GEH2</v>
      </c>
      <c r="C54" s="2" t="s">
        <v>66</v>
      </c>
      <c r="D54" s="2">
        <f>IFERROR(VLOOKUP($C54,'Nom Prénom'!$A:$G,2,0),"")</f>
        <v>400</v>
      </c>
      <c r="E54" s="2">
        <f>IFERROR(VLOOKUP($C54,'Nom Prénom'!$A:$G,3,0),"")</f>
        <v>315</v>
      </c>
      <c r="F54" s="2">
        <f>IFERROR(VLOOKUP($C54,'Nom Prénom'!$A:$G,4,0),"")</f>
        <v>0</v>
      </c>
      <c r="G54" s="2">
        <f>IFERROR(VLOOKUP($C54,'Nom Prénom'!$A:$G,5,0),"")</f>
        <v>40</v>
      </c>
      <c r="H54" s="190" t="s">
        <v>44</v>
      </c>
      <c r="I54" s="190">
        <v>5.4999999999999997E-3</v>
      </c>
      <c r="J54" s="185">
        <f t="shared" si="0"/>
        <v>1.3749999999999998E-4</v>
      </c>
      <c r="K54" s="185">
        <f>IFERROR(VLOOKUP($C54,'Nom Prénom'!$A:$I,8,0),"")</f>
        <v>0</v>
      </c>
      <c r="L54" s="185">
        <f t="shared" si="1"/>
        <v>0</v>
      </c>
      <c r="M54" s="185">
        <f>IFERROR(VLOOKUP($C54,'Nom Prénom'!$A:$I,9,0),"")</f>
        <v>0</v>
      </c>
      <c r="N54" s="186">
        <f>IFERROR($J54/(VLOOKUP($H54,VLEP!$A:$B,2,0)),"")</f>
        <v>2.7499999999999994E-3</v>
      </c>
      <c r="O54" s="198">
        <f t="shared" si="4"/>
        <v>2.7499999999999994E-3</v>
      </c>
    </row>
    <row r="55" spans="1:28" ht="20" hidden="1" customHeight="1" x14ac:dyDescent="0.35">
      <c r="A55" s="2">
        <f>IFERROR(VLOOKUP($C55,'Nom Prénom'!$A:$G,7,0),"")</f>
        <v>2019</v>
      </c>
      <c r="B55" s="184" t="str">
        <f>IFERROR(VLOOKUP($C55,'Nom Prénom'!$A:$G,6,0),"")</f>
        <v>GEH2</v>
      </c>
      <c r="C55" s="2" t="s">
        <v>66</v>
      </c>
      <c r="D55" s="2">
        <f>IFERROR(VLOOKUP($C55,'Nom Prénom'!$A:$G,2,0),"")</f>
        <v>400</v>
      </c>
      <c r="E55" s="2">
        <f>IFERROR(VLOOKUP($C55,'Nom Prénom'!$A:$G,3,0),"")</f>
        <v>315</v>
      </c>
      <c r="F55" s="2">
        <f>IFERROR(VLOOKUP($C55,'Nom Prénom'!$A:$G,4,0),"")</f>
        <v>0</v>
      </c>
      <c r="G55" s="2">
        <f>IFERROR(VLOOKUP($C55,'Nom Prénom'!$A:$G,5,0),"")</f>
        <v>40</v>
      </c>
      <c r="H55" s="190" t="s">
        <v>45</v>
      </c>
      <c r="I55" s="190">
        <v>9.4999999999999998E-3</v>
      </c>
      <c r="J55" s="185">
        <f t="shared" si="0"/>
        <v>2.375E-4</v>
      </c>
      <c r="K55" s="185">
        <f>IFERROR(VLOOKUP($C55,'Nom Prénom'!$A:$I,8,0),"")</f>
        <v>0</v>
      </c>
      <c r="L55" s="185">
        <f t="shared" si="1"/>
        <v>0</v>
      </c>
      <c r="M55" s="185">
        <f>IFERROR(VLOOKUP($C55,'Nom Prénom'!$A:$I,9,0),"")</f>
        <v>0</v>
      </c>
      <c r="N55" s="186">
        <f>IFERROR($J55/(VLOOKUP($H55,VLEP!$A:$B,2,0)),"")</f>
        <v>2.3749999999999999E-3</v>
      </c>
      <c r="O55" s="198">
        <f t="shared" si="4"/>
        <v>2.3749999999999999E-3</v>
      </c>
    </row>
    <row r="56" spans="1:28" ht="20" hidden="1" customHeight="1" x14ac:dyDescent="0.35">
      <c r="A56" s="2">
        <f>IFERROR(VLOOKUP($C56,'Nom Prénom'!$A:$G,7,0),"")</f>
        <v>2019</v>
      </c>
      <c r="B56" s="184" t="str">
        <f>IFERROR(VLOOKUP($C56,'Nom Prénom'!$A:$G,6,0),"")</f>
        <v>GEH2</v>
      </c>
      <c r="C56" s="2" t="s">
        <v>67</v>
      </c>
      <c r="D56" s="2">
        <f>IFERROR(VLOOKUP($C56,'Nom Prénom'!$A:$G,2,0),"")</f>
        <v>330</v>
      </c>
      <c r="E56" s="2">
        <f>IFERROR(VLOOKUP($C56,'Nom Prénom'!$A:$G,3,0),"")</f>
        <v>235</v>
      </c>
      <c r="F56" s="2">
        <f>IFERROR(VLOOKUP($C56,'Nom Prénom'!$A:$G,4,0),"")</f>
        <v>0</v>
      </c>
      <c r="G56" s="2">
        <f>IFERROR(VLOOKUP($C56,'Nom Prénom'!$A:$G,5,0),"")</f>
        <v>40</v>
      </c>
      <c r="H56" s="190" t="s">
        <v>45</v>
      </c>
      <c r="I56" s="190">
        <v>2.3E-2</v>
      </c>
      <c r="J56" s="185">
        <f t="shared" si="0"/>
        <v>5.7499999999999999E-4</v>
      </c>
      <c r="K56" s="185">
        <f>IFERROR(VLOOKUP($C56,'Nom Prénom'!$A:$I,8,0),"")</f>
        <v>0</v>
      </c>
      <c r="L56" s="185">
        <f t="shared" si="1"/>
        <v>0</v>
      </c>
      <c r="M56" s="185">
        <f>IFERROR(VLOOKUP($C56,'Nom Prénom'!$A:$I,9,0),"")</f>
        <v>0</v>
      </c>
      <c r="N56" s="186">
        <f>IFERROR($J56/(VLOOKUP($H56,VLEP!$A:$B,2,0)),"")</f>
        <v>5.7499999999999999E-3</v>
      </c>
      <c r="O56" s="198">
        <f t="shared" si="4"/>
        <v>5.7499999999999999E-3</v>
      </c>
    </row>
    <row r="57" spans="1:28" ht="20" hidden="1" customHeight="1" x14ac:dyDescent="0.35">
      <c r="A57" s="2">
        <f>IFERROR(VLOOKUP($C57,'Nom Prénom'!$A:$G,7,0),"")</f>
        <v>2019</v>
      </c>
      <c r="B57" s="184" t="str">
        <f>IFERROR(VLOOKUP($C57,'Nom Prénom'!$A:$G,6,0),"")</f>
        <v>GEH2</v>
      </c>
      <c r="C57" s="2" t="s">
        <v>67</v>
      </c>
      <c r="D57" s="2">
        <f>IFERROR(VLOOKUP($C57,'Nom Prénom'!$A:$G,2,0),"")</f>
        <v>330</v>
      </c>
      <c r="E57" s="2">
        <f>IFERROR(VLOOKUP($C57,'Nom Prénom'!$A:$G,3,0),"")</f>
        <v>235</v>
      </c>
      <c r="F57" s="2">
        <f>IFERROR(VLOOKUP($C57,'Nom Prénom'!$A:$G,4,0),"")</f>
        <v>0</v>
      </c>
      <c r="G57" s="2">
        <f>IFERROR(VLOOKUP($C57,'Nom Prénom'!$A:$G,5,0),"")</f>
        <v>40</v>
      </c>
      <c r="H57" s="190" t="s">
        <v>44</v>
      </c>
      <c r="I57" s="190">
        <v>4.2999999999999997E-2</v>
      </c>
      <c r="J57" s="185">
        <f t="shared" si="0"/>
        <v>1.075E-3</v>
      </c>
      <c r="K57" s="185">
        <f>IFERROR(VLOOKUP($C57,'Nom Prénom'!$A:$I,8,0),"")</f>
        <v>0</v>
      </c>
      <c r="L57" s="185">
        <f t="shared" si="1"/>
        <v>0</v>
      </c>
      <c r="M57" s="185">
        <f>IFERROR(VLOOKUP($C57,'Nom Prénom'!$A:$I,9,0),"")</f>
        <v>0</v>
      </c>
      <c r="N57" s="186">
        <f>IFERROR($J57/(VLOOKUP($H57,VLEP!$A:$B,2,0)),"")</f>
        <v>2.1499999999999998E-2</v>
      </c>
      <c r="O57" s="198">
        <f t="shared" si="4"/>
        <v>2.1499999999999998E-2</v>
      </c>
    </row>
    <row r="58" spans="1:28" ht="20" hidden="1" customHeight="1" x14ac:dyDescent="0.35">
      <c r="A58" s="2">
        <f>IFERROR(VLOOKUP($C58,'Nom Prénom'!$A:$G,7,0),"")</f>
        <v>2019</v>
      </c>
      <c r="B58" s="184" t="str">
        <f>IFERROR(VLOOKUP($C58,'Nom Prénom'!$A:$G,6,0),"")</f>
        <v>GEH3</v>
      </c>
      <c r="C58" s="1" t="s">
        <v>68</v>
      </c>
      <c r="D58" s="2">
        <f>IFERROR(VLOOKUP($C58,'Nom Prénom'!$A:$G,2,0),"")</f>
        <v>430</v>
      </c>
      <c r="E58" s="2">
        <f>IFERROR(VLOOKUP($C58,'Nom Prénom'!$A:$G,3,0),"")</f>
        <v>318</v>
      </c>
      <c r="F58" s="2">
        <f>IFERROR(VLOOKUP($C58,'Nom Prénom'!$A:$G,4,0),"")</f>
        <v>0</v>
      </c>
      <c r="G58" s="2">
        <f>IFERROR(VLOOKUP($C58,'Nom Prénom'!$A:$G,5,0),"")</f>
        <v>40</v>
      </c>
      <c r="H58" s="184" t="s">
        <v>27</v>
      </c>
      <c r="I58" s="184">
        <v>0.03</v>
      </c>
      <c r="J58" s="185">
        <f t="shared" si="0"/>
        <v>7.5000000000000002E-4</v>
      </c>
      <c r="K58" s="185">
        <f>IFERROR(VLOOKUP($C58,'Nom Prénom'!$A:$I,8,0),"")</f>
        <v>0</v>
      </c>
      <c r="L58" s="185">
        <f t="shared" si="1"/>
        <v>0</v>
      </c>
      <c r="M58" s="185">
        <f>IFERROR(VLOOKUP($C58,'Nom Prénom'!$A:$I,9,0),"")</f>
        <v>0</v>
      </c>
      <c r="N58" s="186">
        <f>IFERROR($J58/(VLOOKUP($H58,VLEP!$A:$B,2,0)),"")</f>
        <v>2.3076923076923076E-4</v>
      </c>
      <c r="O58" s="187">
        <f t="shared" si="4"/>
        <v>2.3076923076923076E-4</v>
      </c>
    </row>
    <row r="59" spans="1:28" ht="20" hidden="1" customHeight="1" x14ac:dyDescent="0.35">
      <c r="A59" s="2">
        <f>IFERROR(VLOOKUP($C59,'Nom Prénom'!$A:$G,7,0),"")</f>
        <v>2019</v>
      </c>
      <c r="B59" s="184" t="str">
        <f>IFERROR(VLOOKUP($C59,'Nom Prénom'!$A:$G,6,0),"")</f>
        <v>GEH3</v>
      </c>
      <c r="C59" s="1" t="s">
        <v>68</v>
      </c>
      <c r="D59" s="2">
        <f>IFERROR(VLOOKUP($C59,'Nom Prénom'!$A:$G,2,0),"")</f>
        <v>430</v>
      </c>
      <c r="E59" s="2">
        <f>IFERROR(VLOOKUP($C59,'Nom Prénom'!$A:$G,3,0),"")</f>
        <v>318</v>
      </c>
      <c r="F59" s="2">
        <f>IFERROR(VLOOKUP($C59,'Nom Prénom'!$A:$G,4,0),"")</f>
        <v>0</v>
      </c>
      <c r="G59" s="2">
        <f>IFERROR(VLOOKUP($C59,'Nom Prénom'!$A:$G,5,0),"")</f>
        <v>40</v>
      </c>
      <c r="H59" s="184" t="s">
        <v>28</v>
      </c>
      <c r="I59" s="184">
        <v>2.0000000000000001E-4</v>
      </c>
      <c r="J59" s="185">
        <f t="shared" si="0"/>
        <v>5.0000000000000004E-6</v>
      </c>
      <c r="K59" s="185">
        <f>IFERROR(VLOOKUP($C59,'Nom Prénom'!$A:$I,8,0),"")</f>
        <v>0</v>
      </c>
      <c r="L59" s="185">
        <f t="shared" si="1"/>
        <v>0</v>
      </c>
      <c r="M59" s="185">
        <f>IFERROR(VLOOKUP($C59,'Nom Prénom'!$A:$I,9,0),"")</f>
        <v>0</v>
      </c>
      <c r="N59" s="186">
        <f>IFERROR($J59/(VLOOKUP($H59,VLEP!$A:$B,2,0)),"")</f>
        <v>3.333333333333334E-2</v>
      </c>
      <c r="O59" s="187">
        <f t="shared" si="4"/>
        <v>3.333333333333334E-2</v>
      </c>
    </row>
    <row r="60" spans="1:28" ht="20" hidden="1" customHeight="1" x14ac:dyDescent="0.35">
      <c r="A60" s="2">
        <f>IFERROR(VLOOKUP($C60,'Nom Prénom'!$A:$G,7,0),"")</f>
        <v>2019</v>
      </c>
      <c r="B60" s="184" t="str">
        <f>IFERROR(VLOOKUP($C60,'Nom Prénom'!$A:$G,6,0),"")</f>
        <v>GEH3</v>
      </c>
      <c r="C60" s="1" t="s">
        <v>68</v>
      </c>
      <c r="D60" s="2">
        <f>IFERROR(VLOOKUP($C60,'Nom Prénom'!$A:$G,2,0),"")</f>
        <v>430</v>
      </c>
      <c r="E60" s="2">
        <f>IFERROR(VLOOKUP($C60,'Nom Prénom'!$A:$G,3,0),"")</f>
        <v>318</v>
      </c>
      <c r="F60" s="2">
        <f>IFERROR(VLOOKUP($C60,'Nom Prénom'!$A:$G,4,0),"")</f>
        <v>0</v>
      </c>
      <c r="G60" s="2">
        <f>IFERROR(VLOOKUP($C60,'Nom Prénom'!$A:$G,5,0),"")</f>
        <v>40</v>
      </c>
      <c r="H60" s="184" t="s">
        <v>24</v>
      </c>
      <c r="I60" s="184"/>
      <c r="J60" s="185">
        <f t="shared" si="0"/>
        <v>0</v>
      </c>
      <c r="K60" s="185">
        <f>IFERROR(VLOOKUP($C60,'Nom Prénom'!$A:$I,8,0),"")</f>
        <v>0</v>
      </c>
      <c r="L60" s="185">
        <f t="shared" si="1"/>
        <v>0</v>
      </c>
      <c r="M60" s="185">
        <f>IFERROR(VLOOKUP($C60,'Nom Prénom'!$A:$I,9,0),"")</f>
        <v>0</v>
      </c>
      <c r="N60" s="186">
        <f>IFERROR($J60/(VLOOKUP($H60,VLEP!$A:$B,2,0)),"")</f>
        <v>0</v>
      </c>
      <c r="O60" s="187"/>
    </row>
    <row r="61" spans="1:28" ht="20" hidden="1" customHeight="1" x14ac:dyDescent="0.35">
      <c r="A61" s="2">
        <f>IFERROR(VLOOKUP($C61,'Nom Prénom'!$A:$G,7,0),"")</f>
        <v>2019</v>
      </c>
      <c r="B61" s="184" t="str">
        <f>IFERROR(VLOOKUP($C61,'Nom Prénom'!$A:$G,6,0),"")</f>
        <v>GEH3</v>
      </c>
      <c r="C61" s="1" t="s">
        <v>68</v>
      </c>
      <c r="D61" s="2">
        <f>IFERROR(VLOOKUP($C61,'Nom Prénom'!$A:$G,2,0),"")</f>
        <v>430</v>
      </c>
      <c r="E61" s="2">
        <f>IFERROR(VLOOKUP($C61,'Nom Prénom'!$A:$G,3,0),"")</f>
        <v>318</v>
      </c>
      <c r="F61" s="2">
        <f>IFERROR(VLOOKUP($C61,'Nom Prénom'!$A:$G,4,0),"")</f>
        <v>0</v>
      </c>
      <c r="G61" s="2">
        <f>IFERROR(VLOOKUP($C61,'Nom Prénom'!$A:$G,5,0),"")</f>
        <v>40</v>
      </c>
      <c r="H61" s="184" t="s">
        <v>23</v>
      </c>
      <c r="I61" s="184">
        <v>0.56000000000000005</v>
      </c>
      <c r="J61" s="185">
        <f t="shared" si="0"/>
        <v>1.4000000000000002E-2</v>
      </c>
      <c r="K61" s="185">
        <f>IFERROR(VLOOKUP($C61,'Nom Prénom'!$A:$I,8,0),"")</f>
        <v>0</v>
      </c>
      <c r="L61" s="185">
        <f t="shared" si="1"/>
        <v>0</v>
      </c>
      <c r="M61" s="185">
        <f>IFERROR(VLOOKUP($C61,'Nom Prénom'!$A:$I,9,0),"")</f>
        <v>0</v>
      </c>
      <c r="N61" s="186">
        <f>IFERROR($J61/(VLOOKUP($H61,VLEP!$A:$B,2,0)),"")</f>
        <v>1.4000000000000002E-3</v>
      </c>
      <c r="O61" s="187">
        <f>N61</f>
        <v>1.4000000000000002E-3</v>
      </c>
    </row>
    <row r="62" spans="1:28" ht="20" hidden="1" customHeight="1" x14ac:dyDescent="0.35">
      <c r="A62" s="2">
        <f>IFERROR(VLOOKUP($C62,'Nom Prénom'!$A:$G,7,0),"")</f>
        <v>2019</v>
      </c>
      <c r="B62" s="184" t="str">
        <f>IFERROR(VLOOKUP($C62,'Nom Prénom'!$A:$G,6,0),"")</f>
        <v>GEH3</v>
      </c>
      <c r="C62" s="1" t="s">
        <v>69</v>
      </c>
      <c r="D62" s="2">
        <f>IFERROR(VLOOKUP($C62,'Nom Prénom'!$A:$G,2,0),"")</f>
        <v>440</v>
      </c>
      <c r="E62" s="2">
        <f>IFERROR(VLOOKUP($C62,'Nom Prénom'!$A:$G,3,0),"")</f>
        <v>360</v>
      </c>
      <c r="F62" s="2">
        <f>IFERROR(VLOOKUP($C62,'Nom Prénom'!$A:$G,4,0),"")</f>
        <v>0</v>
      </c>
      <c r="G62" s="2">
        <f>IFERROR(VLOOKUP($C62,'Nom Prénom'!$A:$G,5,0),"")</f>
        <v>40</v>
      </c>
      <c r="H62" s="184" t="s">
        <v>27</v>
      </c>
      <c r="I62" s="184">
        <v>1.0999999999999999E-2</v>
      </c>
      <c r="J62" s="185">
        <f t="shared" si="0"/>
        <v>2.7499999999999996E-4</v>
      </c>
      <c r="K62" s="185">
        <f>IFERROR(VLOOKUP($C62,'Nom Prénom'!$A:$I,8,0),"")</f>
        <v>0</v>
      </c>
      <c r="L62" s="185">
        <f t="shared" si="1"/>
        <v>0</v>
      </c>
      <c r="M62" s="185">
        <f>IFERROR(VLOOKUP($C62,'Nom Prénom'!$A:$I,9,0),"")</f>
        <v>0</v>
      </c>
      <c r="N62" s="186">
        <f>IFERROR($J62/(VLOOKUP($H62,VLEP!$A:$B,2,0)),"")</f>
        <v>8.4615384615384601E-5</v>
      </c>
      <c r="O62" s="187">
        <f>N62</f>
        <v>8.4615384615384601E-5</v>
      </c>
    </row>
    <row r="63" spans="1:28" ht="20" hidden="1" customHeight="1" x14ac:dyDescent="0.35">
      <c r="A63" s="2">
        <f>IFERROR(VLOOKUP($C63,'Nom Prénom'!$A:$G,7,0),"")</f>
        <v>2019</v>
      </c>
      <c r="B63" s="184" t="str">
        <f>IFERROR(VLOOKUP($C63,'Nom Prénom'!$A:$G,6,0),"")</f>
        <v>GEH3</v>
      </c>
      <c r="C63" s="1" t="s">
        <v>69</v>
      </c>
      <c r="D63" s="2">
        <f>IFERROR(VLOOKUP($C63,'Nom Prénom'!$A:$G,2,0),"")</f>
        <v>440</v>
      </c>
      <c r="E63" s="2">
        <f>IFERROR(VLOOKUP($C63,'Nom Prénom'!$A:$G,3,0),"")</f>
        <v>360</v>
      </c>
      <c r="F63" s="2">
        <f>IFERROR(VLOOKUP($C63,'Nom Prénom'!$A:$G,4,0),"")</f>
        <v>0</v>
      </c>
      <c r="G63" s="2">
        <f>IFERROR(VLOOKUP($C63,'Nom Prénom'!$A:$G,5,0),"")</f>
        <v>40</v>
      </c>
      <c r="H63" s="184" t="s">
        <v>28</v>
      </c>
      <c r="I63" s="184">
        <v>2.3000000000000001E-4</v>
      </c>
      <c r="J63" s="185">
        <f t="shared" si="0"/>
        <v>5.75E-6</v>
      </c>
      <c r="K63" s="185">
        <f>IFERROR(VLOOKUP($C63,'Nom Prénom'!$A:$I,8,0),"")</f>
        <v>0</v>
      </c>
      <c r="L63" s="185">
        <f t="shared" si="1"/>
        <v>0</v>
      </c>
      <c r="M63" s="185">
        <f>IFERROR(VLOOKUP($C63,'Nom Prénom'!$A:$I,9,0),"")</f>
        <v>0</v>
      </c>
      <c r="N63" s="186">
        <f>IFERROR($J63/(VLOOKUP($H63,VLEP!$A:$B,2,0)),"")</f>
        <v>3.8333333333333337E-2</v>
      </c>
      <c r="O63" s="187">
        <f>N63</f>
        <v>3.8333333333333337E-2</v>
      </c>
    </row>
    <row r="64" spans="1:28" ht="20" hidden="1" customHeight="1" x14ac:dyDescent="0.35">
      <c r="A64" s="2">
        <f>IFERROR(VLOOKUP($C64,'Nom Prénom'!$A:$G,7,0),"")</f>
        <v>2019</v>
      </c>
      <c r="B64" s="184" t="str">
        <f>IFERROR(VLOOKUP($C64,'Nom Prénom'!$A:$G,6,0),"")</f>
        <v>GEH3</v>
      </c>
      <c r="C64" s="1" t="s">
        <v>69</v>
      </c>
      <c r="D64" s="2">
        <f>IFERROR(VLOOKUP($C64,'Nom Prénom'!$A:$G,2,0),"")</f>
        <v>440</v>
      </c>
      <c r="E64" s="2">
        <f>IFERROR(VLOOKUP($C64,'Nom Prénom'!$A:$G,3,0),"")</f>
        <v>360</v>
      </c>
      <c r="F64" s="2">
        <f>IFERROR(VLOOKUP($C64,'Nom Prénom'!$A:$G,4,0),"")</f>
        <v>0</v>
      </c>
      <c r="G64" s="2">
        <f>IFERROR(VLOOKUP($C64,'Nom Prénom'!$A:$G,5,0),"")</f>
        <v>40</v>
      </c>
      <c r="H64" s="184" t="s">
        <v>24</v>
      </c>
      <c r="I64" s="184">
        <v>0.28000000000000003</v>
      </c>
      <c r="J64" s="185">
        <f t="shared" si="0"/>
        <v>7.000000000000001E-3</v>
      </c>
      <c r="K64" s="185">
        <f>IFERROR(VLOOKUP($C64,'Nom Prénom'!$A:$I,8,0),"")</f>
        <v>0</v>
      </c>
      <c r="L64" s="185">
        <f t="shared" si="1"/>
        <v>0</v>
      </c>
      <c r="M64" s="185">
        <f>IFERROR(VLOOKUP($C64,'Nom Prénom'!$A:$I,9,0),"")</f>
        <v>0</v>
      </c>
      <c r="N64" s="186">
        <f>IFERROR($J64/(VLOOKUP($H64,VLEP!$A:$B,2,0)),"")</f>
        <v>1.4000000000000002E-3</v>
      </c>
      <c r="O64" s="187">
        <f>N64</f>
        <v>1.4000000000000002E-3</v>
      </c>
    </row>
    <row r="65" spans="1:15" ht="20" hidden="1" customHeight="1" x14ac:dyDescent="0.35">
      <c r="A65" s="2">
        <f>IFERROR(VLOOKUP($C65,'Nom Prénom'!$A:$G,7,0),"")</f>
        <v>2019</v>
      </c>
      <c r="B65" s="184" t="str">
        <f>IFERROR(VLOOKUP($C65,'Nom Prénom'!$A:$G,6,0),"")</f>
        <v>GEH3</v>
      </c>
      <c r="C65" s="1" t="s">
        <v>69</v>
      </c>
      <c r="D65" s="2">
        <f>IFERROR(VLOOKUP($C65,'Nom Prénom'!$A:$G,2,0),"")</f>
        <v>440</v>
      </c>
      <c r="E65" s="2">
        <f>IFERROR(VLOOKUP($C65,'Nom Prénom'!$A:$G,3,0),"")</f>
        <v>360</v>
      </c>
      <c r="F65" s="2">
        <f>IFERROR(VLOOKUP($C65,'Nom Prénom'!$A:$G,4,0),"")</f>
        <v>0</v>
      </c>
      <c r="G65" s="2">
        <f>IFERROR(VLOOKUP($C65,'Nom Prénom'!$A:$G,5,0),"")</f>
        <v>40</v>
      </c>
      <c r="H65" s="184" t="s">
        <v>23</v>
      </c>
      <c r="I65" s="184">
        <v>0.32</v>
      </c>
      <c r="J65" s="185">
        <f t="shared" si="0"/>
        <v>8.0000000000000002E-3</v>
      </c>
      <c r="K65" s="185">
        <f>IFERROR(VLOOKUP($C65,'Nom Prénom'!$A:$I,8,0),"")</f>
        <v>0</v>
      </c>
      <c r="L65" s="185">
        <f t="shared" si="1"/>
        <v>0</v>
      </c>
      <c r="M65" s="185">
        <f>IFERROR(VLOOKUP($C65,'Nom Prénom'!$A:$I,9,0),"")</f>
        <v>0</v>
      </c>
      <c r="N65" s="186">
        <f>IFERROR($J65/(VLOOKUP($H65,VLEP!$A:$B,2,0)),"")</f>
        <v>8.0000000000000004E-4</v>
      </c>
      <c r="O65" s="187">
        <f>N65</f>
        <v>8.0000000000000004E-4</v>
      </c>
    </row>
    <row r="66" spans="1:15" ht="20" customHeight="1" x14ac:dyDescent="0.35">
      <c r="A66" s="2">
        <f>IFERROR(VLOOKUP($C66,'Nom Prénom'!$A:$G,7,0),"")</f>
        <v>2019</v>
      </c>
      <c r="B66" s="184" t="str">
        <f>IFERROR(VLOOKUP($C66,'Nom Prénom'!$A:$G,6,0),"")</f>
        <v>GEH4</v>
      </c>
      <c r="C66" s="1" t="s">
        <v>75</v>
      </c>
      <c r="D66" s="2">
        <f>IFERROR(VLOOKUP($C66,'Nom Prénom'!$A:$G,2,0),"")</f>
        <v>265</v>
      </c>
      <c r="E66" s="2">
        <f>IFERROR(VLOOKUP($C66,'Nom Prénom'!$A:$G,3,0),"")</f>
        <v>0</v>
      </c>
      <c r="F66" s="2">
        <f>IFERROR(VLOOKUP($C66,'Nom Prénom'!$A:$G,4,0),"")</f>
        <v>0</v>
      </c>
      <c r="G66" s="2">
        <f>IFERROR(VLOOKUP($C66,'Nom Prénom'!$A:$G,5,0),"")</f>
        <v>1</v>
      </c>
      <c r="H66" s="184" t="s">
        <v>27</v>
      </c>
      <c r="I66" s="184">
        <v>4.5999999999999999E-2</v>
      </c>
      <c r="J66" s="185">
        <f>IFERROR(IF(OR(B66="GEH1a",B66="GEH1b",B66="GEH2",B66="GEH3",B66="GEH4"),I66/G66,((I66*(D66-E66))+(I66*(E66/G66)))/(D66-F66)),"")</f>
        <v>4.5999999999999999E-2</v>
      </c>
      <c r="K66" s="185">
        <f>IFERROR(VLOOKUP($C66,'Nom Prénom'!$A:$I,8,0),"")</f>
        <v>0.63855421686746983</v>
      </c>
      <c r="L66" s="185">
        <f t="shared" ref="L66:L129" si="5">IFERROR(J66*K66,"")</f>
        <v>2.9373493975903612E-2</v>
      </c>
      <c r="M66" s="185">
        <f>IFERROR(VLOOKUP($C66,'Nom Prénom'!$A:$I,9,0),"")</f>
        <v>0</v>
      </c>
      <c r="N66" s="186">
        <f>IFERROR($J66/(VLOOKUP($H66,VLEP!$A:$B,2,0)),"")</f>
        <v>1.4153846153846154E-2</v>
      </c>
      <c r="O66" s="187">
        <f>N66</f>
        <v>1.4153846153846154E-2</v>
      </c>
    </row>
    <row r="67" spans="1:15" ht="20" customHeight="1" x14ac:dyDescent="0.35">
      <c r="A67" s="2">
        <f>IFERROR(VLOOKUP($C67,'Nom Prénom'!$A:$G,7,0),"")</f>
        <v>2019</v>
      </c>
      <c r="B67" s="184" t="str">
        <f>IFERROR(VLOOKUP($C67,'Nom Prénom'!$A:$G,6,0),"")</f>
        <v>GEH4</v>
      </c>
      <c r="C67" s="1" t="s">
        <v>75</v>
      </c>
      <c r="D67" s="2">
        <f>IFERROR(VLOOKUP($C67,'Nom Prénom'!$A:$G,2,0),"")</f>
        <v>265</v>
      </c>
      <c r="E67" s="2">
        <f>IFERROR(VLOOKUP($C67,'Nom Prénom'!$A:$G,3,0),"")</f>
        <v>0</v>
      </c>
      <c r="F67" s="2">
        <f>IFERROR(VLOOKUP($C67,'Nom Prénom'!$A:$G,4,0),"")</f>
        <v>0</v>
      </c>
      <c r="G67" s="2">
        <f>IFERROR(VLOOKUP($C67,'Nom Prénom'!$A:$G,5,0),"")</f>
        <v>1</v>
      </c>
      <c r="H67" s="184" t="s">
        <v>28</v>
      </c>
      <c r="I67" s="184">
        <v>1.9000000000000001E-5</v>
      </c>
      <c r="J67" s="185">
        <f>IFERROR(IF(OR(B67="GEH1a",B67="GEH1b",B67="GEH2",B67="GEH3",B67="GEH4"),I67/G67,((I67*(D67-E67))+(I67*(E67/G67)))/(D67-F67)),"")</f>
        <v>1.9000000000000001E-5</v>
      </c>
      <c r="K67" s="185">
        <f>IFERROR(VLOOKUP($C67,'Nom Prénom'!$A:$I,8,0),"")</f>
        <v>0.63855421686746983</v>
      </c>
      <c r="L67" s="185">
        <f t="shared" si="5"/>
        <v>1.2132530120481927E-5</v>
      </c>
      <c r="M67" s="185">
        <f>IFERROR(VLOOKUP($C67,'Nom Prénom'!$A:$I,9,0),"")</f>
        <v>0</v>
      </c>
      <c r="N67" s="186">
        <f>IFERROR($J67/(VLOOKUP($H67,VLEP!$A:$B,2,0)),"")</f>
        <v>0.12666666666666668</v>
      </c>
      <c r="O67" s="187">
        <f>N67</f>
        <v>0.12666666666666668</v>
      </c>
    </row>
    <row r="68" spans="1:15" ht="20" customHeight="1" x14ac:dyDescent="0.35">
      <c r="A68" s="2">
        <f>IFERROR(VLOOKUP($C68,'Nom Prénom'!$A:$G,7,0),"")</f>
        <v>2019</v>
      </c>
      <c r="B68" s="184" t="str">
        <f>IFERROR(VLOOKUP($C68,'Nom Prénom'!$A:$G,6,0),"")</f>
        <v>GEH4</v>
      </c>
      <c r="C68" s="1" t="s">
        <v>75</v>
      </c>
      <c r="D68" s="2">
        <f>IFERROR(VLOOKUP($C68,'Nom Prénom'!$A:$G,2,0),"")</f>
        <v>265</v>
      </c>
      <c r="E68" s="2">
        <f>IFERROR(VLOOKUP($C68,'Nom Prénom'!$A:$G,3,0),"")</f>
        <v>0</v>
      </c>
      <c r="F68" s="2">
        <f>IFERROR(VLOOKUP($C68,'Nom Prénom'!$A:$G,4,0),"")</f>
        <v>0</v>
      </c>
      <c r="G68" s="2">
        <f>IFERROR(VLOOKUP($C68,'Nom Prénom'!$A:$G,5,0),"")</f>
        <v>1</v>
      </c>
      <c r="H68" s="184" t="s">
        <v>24</v>
      </c>
      <c r="I68" s="184"/>
      <c r="J68" s="185">
        <f>IFERROR(IF(OR(B68="GEH1a",B68="GEH1b",B68="GEH2",B68="GEH3",B68="GEH4"),I68/G68,((I68*(D68-E68))+(I68*(E68/G68)))/(D68-F68)),"")</f>
        <v>0</v>
      </c>
      <c r="K68" s="185">
        <f>IFERROR(VLOOKUP($C68,'Nom Prénom'!$A:$I,8,0),"")</f>
        <v>0.63855421686746983</v>
      </c>
      <c r="L68" s="185">
        <f t="shared" si="5"/>
        <v>0</v>
      </c>
      <c r="M68" s="185">
        <f>IFERROR(VLOOKUP($C68,'Nom Prénom'!$A:$I,9,0),"")</f>
        <v>0</v>
      </c>
      <c r="N68" s="186">
        <f>IFERROR($J68/(VLOOKUP($H68,VLEP!$A:$B,2,0)),"")</f>
        <v>0</v>
      </c>
      <c r="O68" s="187"/>
    </row>
    <row r="69" spans="1:15" ht="20" customHeight="1" x14ac:dyDescent="0.35">
      <c r="A69" s="2">
        <f>IFERROR(VLOOKUP($C69,'Nom Prénom'!$A:$G,7,0),"")</f>
        <v>2019</v>
      </c>
      <c r="B69" s="184" t="str">
        <f>IFERROR(VLOOKUP($C69,'Nom Prénom'!$A:$G,6,0),"")</f>
        <v>GEH4</v>
      </c>
      <c r="C69" s="1" t="s">
        <v>75</v>
      </c>
      <c r="D69" s="2">
        <f>IFERROR(VLOOKUP($C69,'Nom Prénom'!$A:$G,2,0),"")</f>
        <v>265</v>
      </c>
      <c r="E69" s="2">
        <f>IFERROR(VLOOKUP($C69,'Nom Prénom'!$A:$G,3,0),"")</f>
        <v>0</v>
      </c>
      <c r="F69" s="2">
        <f>IFERROR(VLOOKUP($C69,'Nom Prénom'!$A:$G,4,0),"")</f>
        <v>0</v>
      </c>
      <c r="G69" s="2">
        <f>IFERROR(VLOOKUP($C69,'Nom Prénom'!$A:$G,5,0),"")</f>
        <v>1</v>
      </c>
      <c r="H69" s="184" t="s">
        <v>23</v>
      </c>
      <c r="I69" s="184">
        <v>0.3</v>
      </c>
      <c r="J69" s="185">
        <f>IFERROR(IF(OR(B69="GEH1a",B69="GEH1b",B69="GEH2",B69="GEH3",B69="GEH4"),I69/G69,((I69*(D69-E69))+(I69*(E69/G69)))/(D69-F69)),"")</f>
        <v>0.3</v>
      </c>
      <c r="K69" s="185">
        <f>IFERROR(VLOOKUP($C69,'Nom Prénom'!$A:$I,8,0),"")</f>
        <v>0.63855421686746983</v>
      </c>
      <c r="L69" s="185">
        <f t="shared" si="5"/>
        <v>0.19156626506024094</v>
      </c>
      <c r="M69" s="185">
        <f>IFERROR(VLOOKUP($C69,'Nom Prénom'!$A:$I,9,0),"")</f>
        <v>0</v>
      </c>
      <c r="N69" s="186">
        <f>IFERROR($J69/(VLOOKUP($H69,VLEP!$A:$B,2,0)),"")</f>
        <v>0.03</v>
      </c>
      <c r="O69" s="187">
        <f>N69</f>
        <v>0.03</v>
      </c>
    </row>
    <row r="70" spans="1:15" ht="20" customHeight="1" x14ac:dyDescent="0.35">
      <c r="A70" s="2">
        <f>IFERROR(VLOOKUP($C70,'Nom Prénom'!$A:$G,7,0),"")</f>
        <v>2019</v>
      </c>
      <c r="B70" s="184" t="str">
        <f>IFERROR(VLOOKUP($C70,'Nom Prénom'!$A:$G,6,0),"")</f>
        <v>GEH4</v>
      </c>
      <c r="C70" s="1" t="s">
        <v>76</v>
      </c>
      <c r="D70" s="2">
        <f>IFERROR(VLOOKUP($C70,'Nom Prénom'!$A:$G,2,0),"")</f>
        <v>150</v>
      </c>
      <c r="E70" s="2">
        <f>IFERROR(VLOOKUP($C70,'Nom Prénom'!$A:$G,3,0),"")</f>
        <v>150</v>
      </c>
      <c r="F70" s="2">
        <f>IFERROR(VLOOKUP($C70,'Nom Prénom'!$A:$G,4,0),"")</f>
        <v>0</v>
      </c>
      <c r="G70" s="2">
        <f>IFERROR(VLOOKUP($C70,'Nom Prénom'!$A:$G,5,0),"")</f>
        <v>40</v>
      </c>
      <c r="H70" s="184" t="s">
        <v>27</v>
      </c>
      <c r="I70" s="184">
        <v>0.24</v>
      </c>
      <c r="J70" s="185">
        <f>IFERROR(IF(OR(B70="GEH1a",B70="GEH1b",B70="GEH2",B70="GEH3",B70="GEH4"),I70/G70,((I70*(D70-E70))+(I70*(E70/G70)))/(D70-F70)),"")</f>
        <v>6.0000000000000001E-3</v>
      </c>
      <c r="K70" s="185">
        <f>IFERROR(VLOOKUP($C70,'Nom Prénom'!$A:$I,8,0),"")</f>
        <v>0.36144578313253012</v>
      </c>
      <c r="L70" s="185">
        <f t="shared" si="5"/>
        <v>2.1686746987951808E-3</v>
      </c>
      <c r="M70" s="185">
        <f>IFERROR(VLOOKUP($C70,'Nom Prénom'!$A:$I,9,0),"")</f>
        <v>0</v>
      </c>
      <c r="N70" s="186">
        <f>IFERROR($J70/(VLOOKUP($H70,VLEP!$A:$B,2,0)),"")</f>
        <v>1.8461538461538461E-3</v>
      </c>
      <c r="O70" s="187"/>
    </row>
    <row r="71" spans="1:15" ht="20" customHeight="1" x14ac:dyDescent="0.35">
      <c r="A71" s="2">
        <f>IFERROR(VLOOKUP($C71,'Nom Prénom'!$A:$G,7,0),"")</f>
        <v>2019</v>
      </c>
      <c r="B71" s="184" t="str">
        <f>IFERROR(VLOOKUP($C71,'Nom Prénom'!$A:$G,6,0),"")</f>
        <v>GEH4</v>
      </c>
      <c r="C71" s="1" t="s">
        <v>76</v>
      </c>
      <c r="D71" s="2">
        <f>IFERROR(VLOOKUP($C71,'Nom Prénom'!$A:$G,2,0),"")</f>
        <v>150</v>
      </c>
      <c r="E71" s="2">
        <f>IFERROR(VLOOKUP($C71,'Nom Prénom'!$A:$G,3,0),"")</f>
        <v>150</v>
      </c>
      <c r="F71" s="2">
        <f>IFERROR(VLOOKUP($C71,'Nom Prénom'!$A:$G,4,0),"")</f>
        <v>0</v>
      </c>
      <c r="G71" s="2">
        <f>IFERROR(VLOOKUP($C71,'Nom Prénom'!$A:$G,5,0),"")</f>
        <v>40</v>
      </c>
      <c r="H71" s="184" t="s">
        <v>28</v>
      </c>
      <c r="I71" s="184">
        <v>5.5999999999999999E-3</v>
      </c>
      <c r="J71" s="185">
        <f>IFERROR(IF(OR(B71="GEH1a",B71="GEH1b",B71="GEH2",B71="GEH3",B71="GEH4"),I71/G71,((I71*(D71-E71))+(I71*(E71/G71)))/(D71-F71)),"")</f>
        <v>1.3999999999999999E-4</v>
      </c>
      <c r="K71" s="185">
        <f>IFERROR(VLOOKUP($C71,'Nom Prénom'!$A:$I,8,0),"")</f>
        <v>0.36144578313253012</v>
      </c>
      <c r="L71" s="185">
        <f t="shared" si="5"/>
        <v>5.0602409638554212E-5</v>
      </c>
      <c r="M71" s="185">
        <f>IFERROR(VLOOKUP($C71,'Nom Prénom'!$A:$I,9,0),"")</f>
        <v>0</v>
      </c>
      <c r="N71" s="186">
        <f>IFERROR($J71/(VLOOKUP($H71,VLEP!$A:$B,2,0)),"")</f>
        <v>0.93333333333333335</v>
      </c>
      <c r="O71" s="187"/>
    </row>
    <row r="72" spans="1:15" ht="20" customHeight="1" x14ac:dyDescent="0.35">
      <c r="A72" s="2">
        <f>IFERROR(VLOOKUP($C72,'Nom Prénom'!$A:$G,7,0),"")</f>
        <v>2019</v>
      </c>
      <c r="B72" s="184" t="str">
        <f>IFERROR(VLOOKUP($C72,'Nom Prénom'!$A:$G,6,0),"")</f>
        <v>GEH4</v>
      </c>
      <c r="C72" s="1" t="s">
        <v>76</v>
      </c>
      <c r="D72" s="2">
        <f>IFERROR(VLOOKUP($C72,'Nom Prénom'!$A:$G,2,0),"")</f>
        <v>150</v>
      </c>
      <c r="E72" s="2">
        <f>IFERROR(VLOOKUP($C72,'Nom Prénom'!$A:$G,3,0),"")</f>
        <v>150</v>
      </c>
      <c r="F72" s="2">
        <f>IFERROR(VLOOKUP($C72,'Nom Prénom'!$A:$G,4,0),"")</f>
        <v>0</v>
      </c>
      <c r="G72" s="2">
        <f>IFERROR(VLOOKUP($C72,'Nom Prénom'!$A:$G,5,0),"")</f>
        <v>40</v>
      </c>
      <c r="H72" s="184" t="s">
        <v>24</v>
      </c>
      <c r="I72" s="184"/>
      <c r="J72" s="185">
        <f>IFERROR(IF(OR(B72="GEH1a",B72="GEH1b",B72="GEH2",B72="GEH3",B72="GEH4"),I72/G72,((I72*(D72-E72))+(I72*(E72/G72)))/(D72-F72)),"")</f>
        <v>0</v>
      </c>
      <c r="K72" s="185">
        <f>IFERROR(VLOOKUP($C72,'Nom Prénom'!$A:$I,8,0),"")</f>
        <v>0.36144578313253012</v>
      </c>
      <c r="L72" s="185">
        <f t="shared" si="5"/>
        <v>0</v>
      </c>
      <c r="M72" s="185">
        <f>IFERROR(VLOOKUP($C72,'Nom Prénom'!$A:$I,9,0),"")</f>
        <v>0</v>
      </c>
      <c r="N72" s="186">
        <f>IFERROR($J72/(VLOOKUP($H72,VLEP!$A:$B,2,0)),"")</f>
        <v>0</v>
      </c>
      <c r="O72" s="187"/>
    </row>
    <row r="73" spans="1:15" ht="20" customHeight="1" x14ac:dyDescent="0.35">
      <c r="A73" s="2">
        <f>IFERROR(VLOOKUP($C73,'Nom Prénom'!$A:$G,7,0),"")</f>
        <v>2019</v>
      </c>
      <c r="B73" s="184" t="str">
        <f>IFERROR(VLOOKUP($C73,'Nom Prénom'!$A:$G,6,0),"")</f>
        <v>GEH4</v>
      </c>
      <c r="C73" s="1" t="s">
        <v>76</v>
      </c>
      <c r="D73" s="2">
        <f>IFERROR(VLOOKUP($C73,'Nom Prénom'!$A:$G,2,0),"")</f>
        <v>150</v>
      </c>
      <c r="E73" s="2">
        <f>IFERROR(VLOOKUP($C73,'Nom Prénom'!$A:$G,3,0),"")</f>
        <v>150</v>
      </c>
      <c r="F73" s="2">
        <f>IFERROR(VLOOKUP($C73,'Nom Prénom'!$A:$G,4,0),"")</f>
        <v>0</v>
      </c>
      <c r="G73" s="2">
        <f>IFERROR(VLOOKUP($C73,'Nom Prénom'!$A:$G,5,0),"")</f>
        <v>40</v>
      </c>
      <c r="H73" s="184" t="s">
        <v>23</v>
      </c>
      <c r="I73" s="184">
        <v>4.03</v>
      </c>
      <c r="J73" s="185">
        <f>IFERROR(IF(OR(B73="GEH1a",B73="GEH1b",B73="GEH2",B73="GEH3",B73="GEH4"),I73/G73,((I73*(D73-E73))+(I73*(E73/G73)))/(D73-F73)),"")</f>
        <v>0.10075000000000001</v>
      </c>
      <c r="K73" s="185">
        <f>IFERROR(VLOOKUP($C73,'Nom Prénom'!$A:$I,8,0),"")</f>
        <v>0.36144578313253012</v>
      </c>
      <c r="L73" s="185">
        <f t="shared" si="5"/>
        <v>3.6415662650602414E-2</v>
      </c>
      <c r="M73" s="185">
        <f>IFERROR(VLOOKUP($C73,'Nom Prénom'!$A:$I,9,0),"")</f>
        <v>0</v>
      </c>
      <c r="N73" s="186">
        <f>IFERROR($J73/(VLOOKUP($H73,VLEP!$A:$B,2,0)),"")</f>
        <v>1.0075000000000001E-2</v>
      </c>
      <c r="O73" s="187"/>
    </row>
    <row r="74" spans="1:15" ht="20" customHeight="1" x14ac:dyDescent="0.35">
      <c r="A74" s="2">
        <f>IFERROR(VLOOKUP($C74,'Nom Prénom'!$A:$G,7,0),"")</f>
        <v>2019</v>
      </c>
      <c r="B74" s="184" t="str">
        <f>IFERROR(VLOOKUP($C74,'Nom Prénom'!$A:$G,6,0),"")</f>
        <v>GEH4</v>
      </c>
      <c r="C74" s="2" t="s">
        <v>114</v>
      </c>
      <c r="D74" s="2" t="str">
        <f>IFERROR(VLOOKUP($C74,'Nom Prénom'!$A:$G,2,0),"")</f>
        <v>/</v>
      </c>
      <c r="E74" s="2" t="str">
        <f>IFERROR(VLOOKUP($C74,'Nom Prénom'!$A:$G,3,0),"")</f>
        <v>/</v>
      </c>
      <c r="F74" s="2" t="str">
        <f>IFERROR(VLOOKUP($C74,'Nom Prénom'!$A:$G,4,0),"")</f>
        <v>/</v>
      </c>
      <c r="G74" s="2" t="str">
        <f>IFERROR(VLOOKUP($C74,'Nom Prénom'!$A:$G,5,0),"")</f>
        <v>/</v>
      </c>
      <c r="H74" s="184" t="s">
        <v>27</v>
      </c>
      <c r="I74" s="184"/>
      <c r="J74" s="185" t="str">
        <f>IFERROR(IF(OR(B74="GEH1a",B74="GEH1b",B74="GEH2",B74="GEH3",B74="GEH4"),I74/G74,((I74*(D74-E74))+(I74*(E74/G74)))/(D74-F74)),"")</f>
        <v/>
      </c>
      <c r="K74" s="185">
        <f>IFERROR(VLOOKUP($C74,'Nom Prénom'!$A:$I,8,0),"")</f>
        <v>0</v>
      </c>
      <c r="L74" s="185" t="str">
        <f t="shared" si="5"/>
        <v/>
      </c>
      <c r="M74" s="185">
        <f>IFERROR(VLOOKUP($C74,'Nom Prénom'!$A:$I,9,0),"")</f>
        <v>0</v>
      </c>
      <c r="N74" s="186" t="str">
        <f>IFERROR($J74/(VLOOKUP($H74,VLEP!$A:$B,2,0)),"")</f>
        <v/>
      </c>
      <c r="O74" s="187"/>
    </row>
    <row r="75" spans="1:15" ht="20" customHeight="1" x14ac:dyDescent="0.35">
      <c r="A75" s="2">
        <f>IFERROR(VLOOKUP($C75,'Nom Prénom'!$A:$G,7,0),"")</f>
        <v>2019</v>
      </c>
      <c r="B75" s="184" t="str">
        <f>IFERROR(VLOOKUP($C75,'Nom Prénom'!$A:$G,6,0),"")</f>
        <v>GEH4</v>
      </c>
      <c r="C75" s="2" t="s">
        <v>114</v>
      </c>
      <c r="D75" s="2" t="str">
        <f>IFERROR(VLOOKUP($C75,'Nom Prénom'!$A:$G,2,0),"")</f>
        <v>/</v>
      </c>
      <c r="E75" s="2" t="str">
        <f>IFERROR(VLOOKUP($C75,'Nom Prénom'!$A:$G,3,0),"")</f>
        <v>/</v>
      </c>
      <c r="F75" s="2" t="str">
        <f>IFERROR(VLOOKUP($C75,'Nom Prénom'!$A:$G,4,0),"")</f>
        <v>/</v>
      </c>
      <c r="G75" s="2" t="str">
        <f>IFERROR(VLOOKUP($C75,'Nom Prénom'!$A:$G,5,0),"")</f>
        <v>/</v>
      </c>
      <c r="H75" s="184" t="s">
        <v>28</v>
      </c>
      <c r="I75" s="184"/>
      <c r="J75" s="185" t="str">
        <f>IFERROR(IF(OR(B75="GEH1a",B75="GEH1b",B75="GEH2",B75="GEH3",B75="GEH4"),I75/G75,((I75*(D75-E75))+(I75*(E75/G75)))/(D75-F75)),"")</f>
        <v/>
      </c>
      <c r="K75" s="185">
        <f>IFERROR(VLOOKUP($C75,'Nom Prénom'!$A:$I,8,0),"")</f>
        <v>0</v>
      </c>
      <c r="L75" s="185" t="str">
        <f t="shared" si="5"/>
        <v/>
      </c>
      <c r="M75" s="185">
        <f>IFERROR(VLOOKUP($C75,'Nom Prénom'!$A:$I,9,0),"")</f>
        <v>0</v>
      </c>
      <c r="N75" s="186" t="str">
        <f>IFERROR($J75/(VLOOKUP($H75,VLEP!$A:$B,2,0)),"")</f>
        <v/>
      </c>
      <c r="O75" s="187"/>
    </row>
    <row r="76" spans="1:15" ht="20" customHeight="1" x14ac:dyDescent="0.35">
      <c r="A76" s="2">
        <f>IFERROR(VLOOKUP($C76,'Nom Prénom'!$A:$G,7,0),"")</f>
        <v>2019</v>
      </c>
      <c r="B76" s="184" t="str">
        <f>IFERROR(VLOOKUP($C76,'Nom Prénom'!$A:$G,6,0),"")</f>
        <v>GEH4</v>
      </c>
      <c r="C76" s="2" t="s">
        <v>114</v>
      </c>
      <c r="D76" s="2" t="str">
        <f>IFERROR(VLOOKUP($C76,'Nom Prénom'!$A:$G,2,0),"")</f>
        <v>/</v>
      </c>
      <c r="E76" s="2" t="str">
        <f>IFERROR(VLOOKUP($C76,'Nom Prénom'!$A:$G,3,0),"")</f>
        <v>/</v>
      </c>
      <c r="F76" s="2" t="str">
        <f>IFERROR(VLOOKUP($C76,'Nom Prénom'!$A:$G,4,0),"")</f>
        <v>/</v>
      </c>
      <c r="G76" s="2" t="str">
        <f>IFERROR(VLOOKUP($C76,'Nom Prénom'!$A:$G,5,0),"")</f>
        <v>/</v>
      </c>
      <c r="H76" s="184" t="s">
        <v>24</v>
      </c>
      <c r="I76" s="184"/>
      <c r="J76" s="185" t="str">
        <f>IFERROR(IF(OR(B76="GEH1a",B76="GEH1b",B76="GEH2",B76="GEH3",B76="GEH4"),I76/G76,((I76*(D76-E76))+(I76*(E76/G76)))/(D76-F76)),"")</f>
        <v/>
      </c>
      <c r="K76" s="185">
        <f>IFERROR(VLOOKUP($C76,'Nom Prénom'!$A:$I,8,0),"")</f>
        <v>0</v>
      </c>
      <c r="L76" s="185" t="str">
        <f t="shared" si="5"/>
        <v/>
      </c>
      <c r="M76" s="185">
        <f>IFERROR(VLOOKUP($C76,'Nom Prénom'!$A:$I,9,0),"")</f>
        <v>0</v>
      </c>
      <c r="N76" s="186" t="str">
        <f>IFERROR($J76/(VLOOKUP($H76,VLEP!$A:$B,2,0)),"")</f>
        <v/>
      </c>
      <c r="O76" s="187"/>
    </row>
    <row r="77" spans="1:15" ht="20" customHeight="1" x14ac:dyDescent="0.35">
      <c r="A77" s="2">
        <f>IFERROR(VLOOKUP($C77,'Nom Prénom'!$A:$G,7,0),"")</f>
        <v>2019</v>
      </c>
      <c r="B77" s="184" t="str">
        <f>IFERROR(VLOOKUP($C77,'Nom Prénom'!$A:$G,6,0),"")</f>
        <v>GEH4</v>
      </c>
      <c r="C77" s="2" t="s">
        <v>114</v>
      </c>
      <c r="D77" s="2" t="str">
        <f>IFERROR(VLOOKUP($C77,'Nom Prénom'!$A:$G,2,0),"")</f>
        <v>/</v>
      </c>
      <c r="E77" s="2" t="str">
        <f>IFERROR(VLOOKUP($C77,'Nom Prénom'!$A:$G,3,0),"")</f>
        <v>/</v>
      </c>
      <c r="F77" s="2" t="str">
        <f>IFERROR(VLOOKUP($C77,'Nom Prénom'!$A:$G,4,0),"")</f>
        <v>/</v>
      </c>
      <c r="G77" s="2" t="str">
        <f>IFERROR(VLOOKUP($C77,'Nom Prénom'!$A:$G,5,0),"")</f>
        <v>/</v>
      </c>
      <c r="H77" s="184" t="s">
        <v>23</v>
      </c>
      <c r="I77" s="184"/>
      <c r="J77" s="185" t="str">
        <f>IFERROR(IF(OR(B77="GEH1a",B77="GEH1b",B77="GEH2",B77="GEH3",B77="GEH4"),I77/G77,((I77*(D77-E77))+(I77*(E77/G77)))/(D77-F77)),"")</f>
        <v/>
      </c>
      <c r="K77" s="185">
        <f>IFERROR(VLOOKUP($C77,'Nom Prénom'!$A:$I,8,0),"")</f>
        <v>0</v>
      </c>
      <c r="L77" s="185" t="str">
        <f t="shared" si="5"/>
        <v/>
      </c>
      <c r="M77" s="185">
        <f>IFERROR(VLOOKUP($C77,'Nom Prénom'!$A:$I,9,0),"")</f>
        <v>0</v>
      </c>
      <c r="N77" s="186" t="str">
        <f>IFERROR($J77/(VLOOKUP($H77,VLEP!$A:$B,2,0)),"")</f>
        <v/>
      </c>
      <c r="O77" s="187"/>
    </row>
    <row r="78" spans="1:15" ht="20" hidden="1" customHeight="1" x14ac:dyDescent="0.35">
      <c r="A78" s="2">
        <f>IFERROR(VLOOKUP($C78,'Nom Prénom'!$A:$G,7,0),"")</f>
        <v>2019</v>
      </c>
      <c r="B78" s="184" t="str">
        <f>IFERROR(VLOOKUP($C78,'Nom Prénom'!$A:$G,6,0),"")</f>
        <v>GEH4</v>
      </c>
      <c r="C78" s="1" t="s">
        <v>73</v>
      </c>
      <c r="D78" s="2">
        <f>IFERROR(VLOOKUP($C78,'Nom Prénom'!$A:$G,2,0),"")</f>
        <v>273</v>
      </c>
      <c r="E78" s="2">
        <f>IFERROR(VLOOKUP($C78,'Nom Prénom'!$A:$G,3,0),"")</f>
        <v>0</v>
      </c>
      <c r="F78" s="2">
        <f>IFERROR(VLOOKUP($C78,'Nom Prénom'!$A:$G,4,0),"")</f>
        <v>30</v>
      </c>
      <c r="G78" s="2">
        <f>IFERROR(VLOOKUP($C78,'Nom Prénom'!$A:$G,5,0),"")</f>
        <v>1</v>
      </c>
      <c r="H78" s="184" t="s">
        <v>27</v>
      </c>
      <c r="I78" s="184">
        <v>2.1000000000000001E-2</v>
      </c>
      <c r="J78" s="185">
        <f>IFERROR(IF(OR(B78="GEH1a",B78="GEH1b",B78="GEH2",B78="GEH3",B78="GEH4"),I78/G78,((I78*(D78-E78))+(I78*(E78/G78)))/(D78-F78)),"")</f>
        <v>2.1000000000000001E-2</v>
      </c>
      <c r="K78" s="185">
        <f>IFERROR(VLOOKUP($C78,'Nom Prénom'!$A:$I,8,0),"")</f>
        <v>0.78448275862068961</v>
      </c>
      <c r="L78" s="185">
        <f t="shared" si="5"/>
        <v>1.6474137931034482E-2</v>
      </c>
      <c r="M78" s="185">
        <f>IFERROR(VLOOKUP($C78,'Nom Prénom'!$A:$I,9,0),"")</f>
        <v>0</v>
      </c>
      <c r="N78" s="186">
        <f>IFERROR($J78/(VLOOKUP($H78,VLEP!$A:$B,2,0)),"")</f>
        <v>6.4615384615384621E-3</v>
      </c>
      <c r="O78" s="187">
        <f>N78</f>
        <v>6.4615384615384621E-3</v>
      </c>
    </row>
    <row r="79" spans="1:15" ht="20" hidden="1" customHeight="1" x14ac:dyDescent="0.35">
      <c r="A79" s="2">
        <f>IFERROR(VLOOKUP($C79,'Nom Prénom'!$A:$G,7,0),"")</f>
        <v>2019</v>
      </c>
      <c r="B79" s="184" t="str">
        <f>IFERROR(VLOOKUP($C79,'Nom Prénom'!$A:$G,6,0),"")</f>
        <v>GEH4</v>
      </c>
      <c r="C79" s="1" t="s">
        <v>73</v>
      </c>
      <c r="D79" s="2">
        <f>IFERROR(VLOOKUP($C79,'Nom Prénom'!$A:$G,2,0),"")</f>
        <v>273</v>
      </c>
      <c r="E79" s="2">
        <f>IFERROR(VLOOKUP($C79,'Nom Prénom'!$A:$G,3,0),"")</f>
        <v>0</v>
      </c>
      <c r="F79" s="2">
        <f>IFERROR(VLOOKUP($C79,'Nom Prénom'!$A:$G,4,0),"")</f>
        <v>30</v>
      </c>
      <c r="G79" s="2">
        <f>IFERROR(VLOOKUP($C79,'Nom Prénom'!$A:$G,5,0),"")</f>
        <v>1</v>
      </c>
      <c r="H79" s="184" t="s">
        <v>28</v>
      </c>
      <c r="I79" s="184">
        <v>2.0999999999999999E-5</v>
      </c>
      <c r="J79" s="185">
        <f>IFERROR(IF(OR(B79="GEH1a",B79="GEH1b",B79="GEH2",B79="GEH3",B79="GEH4"),I79/G79,((I79*(D79-E79))+(I79*(E79/G79)))/(D79-F79)),"")</f>
        <v>2.0999999999999999E-5</v>
      </c>
      <c r="K79" s="185">
        <f>IFERROR(VLOOKUP($C79,'Nom Prénom'!$A:$I,8,0),"")</f>
        <v>0.78448275862068961</v>
      </c>
      <c r="L79" s="185">
        <f t="shared" si="5"/>
        <v>1.6474137931034482E-5</v>
      </c>
      <c r="M79" s="185">
        <f>IFERROR(VLOOKUP($C79,'Nom Prénom'!$A:$I,9,0),"")</f>
        <v>0</v>
      </c>
      <c r="N79" s="186">
        <f>IFERROR($J79/(VLOOKUP($H79,VLEP!$A:$B,2,0)),"")</f>
        <v>0.14000000000000001</v>
      </c>
      <c r="O79" s="187">
        <f>N79</f>
        <v>0.14000000000000001</v>
      </c>
    </row>
    <row r="80" spans="1:15" ht="20" hidden="1" customHeight="1" x14ac:dyDescent="0.35">
      <c r="A80" s="2">
        <f>IFERROR(VLOOKUP($C80,'Nom Prénom'!$A:$G,7,0),"")</f>
        <v>2019</v>
      </c>
      <c r="B80" s="184" t="str">
        <f>IFERROR(VLOOKUP($C80,'Nom Prénom'!$A:$G,6,0),"")</f>
        <v>GEH4</v>
      </c>
      <c r="C80" s="1" t="s">
        <v>73</v>
      </c>
      <c r="D80" s="2">
        <f>IFERROR(VLOOKUP($C80,'Nom Prénom'!$A:$G,2,0),"")</f>
        <v>273</v>
      </c>
      <c r="E80" s="2">
        <f>IFERROR(VLOOKUP($C80,'Nom Prénom'!$A:$G,3,0),"")</f>
        <v>0</v>
      </c>
      <c r="F80" s="2">
        <f>IFERROR(VLOOKUP($C80,'Nom Prénom'!$A:$G,4,0),"")</f>
        <v>30</v>
      </c>
      <c r="G80" s="2">
        <f>IFERROR(VLOOKUP($C80,'Nom Prénom'!$A:$G,5,0),"")</f>
        <v>1</v>
      </c>
      <c r="H80" s="184" t="s">
        <v>24</v>
      </c>
      <c r="I80" s="184"/>
      <c r="J80" s="185">
        <f>IFERROR(IF(OR(B80="GEH1a",B80="GEH1b",B80="GEH2",B80="GEH3",B80="GEH4"),I80/G80,((I80*(D80-E80))+(I80*(E80/G80)))/(D80-F80)),"")</f>
        <v>0</v>
      </c>
      <c r="K80" s="185">
        <f>IFERROR(VLOOKUP($C80,'Nom Prénom'!$A:$I,8,0),"")</f>
        <v>0.78448275862068961</v>
      </c>
      <c r="L80" s="185">
        <f t="shared" si="5"/>
        <v>0</v>
      </c>
      <c r="M80" s="185">
        <f>IFERROR(VLOOKUP($C80,'Nom Prénom'!$A:$I,9,0),"")</f>
        <v>0</v>
      </c>
      <c r="N80" s="186">
        <f>IFERROR($J80/(VLOOKUP($H80,VLEP!$A:$B,2,0)),"")</f>
        <v>0</v>
      </c>
      <c r="O80" s="187"/>
    </row>
    <row r="81" spans="1:16" ht="20" hidden="1" customHeight="1" x14ac:dyDescent="0.35">
      <c r="A81" s="2">
        <f>IFERROR(VLOOKUP($C81,'Nom Prénom'!$A:$G,7,0),"")</f>
        <v>2019</v>
      </c>
      <c r="B81" s="184" t="str">
        <f>IFERROR(VLOOKUP($C81,'Nom Prénom'!$A:$G,6,0),"")</f>
        <v>GEH4</v>
      </c>
      <c r="C81" s="1" t="s">
        <v>73</v>
      </c>
      <c r="D81" s="2">
        <f>IFERROR(VLOOKUP($C81,'Nom Prénom'!$A:$G,2,0),"")</f>
        <v>273</v>
      </c>
      <c r="E81" s="2">
        <f>IFERROR(VLOOKUP($C81,'Nom Prénom'!$A:$G,3,0),"")</f>
        <v>0</v>
      </c>
      <c r="F81" s="2">
        <f>IFERROR(VLOOKUP($C81,'Nom Prénom'!$A:$G,4,0),"")</f>
        <v>30</v>
      </c>
      <c r="G81" s="2">
        <f>IFERROR(VLOOKUP($C81,'Nom Prénom'!$A:$G,5,0),"")</f>
        <v>1</v>
      </c>
      <c r="H81" s="184" t="s">
        <v>23</v>
      </c>
      <c r="I81" s="184">
        <v>0.23</v>
      </c>
      <c r="J81" s="185">
        <f>IFERROR(IF(OR(B81="GEH1a",B81="GEH1b",B81="GEH2",B81="GEH3",B81="GEH4"),I81/G81,((I81*(D81-E81))+(I81*(E81/G81)))/(D81-F81)),"")</f>
        <v>0.23</v>
      </c>
      <c r="K81" s="185">
        <f>IFERROR(VLOOKUP($C81,'Nom Prénom'!$A:$I,8,0),"")</f>
        <v>0.78448275862068961</v>
      </c>
      <c r="L81" s="185">
        <f t="shared" si="5"/>
        <v>0.18043103448275863</v>
      </c>
      <c r="M81" s="185">
        <f>IFERROR(VLOOKUP($C81,'Nom Prénom'!$A:$I,9,0),"")</f>
        <v>0</v>
      </c>
      <c r="N81" s="186">
        <f>IFERROR($J81/(VLOOKUP($H81,VLEP!$A:$B,2,0)),"")</f>
        <v>2.3E-2</v>
      </c>
      <c r="O81" s="187">
        <f>N81</f>
        <v>2.3E-2</v>
      </c>
    </row>
    <row r="82" spans="1:16" ht="20" hidden="1" customHeight="1" x14ac:dyDescent="0.35">
      <c r="A82" s="2">
        <f>IFERROR(VLOOKUP($C82,'Nom Prénom'!$A:$G,7,0),"")</f>
        <v>2019</v>
      </c>
      <c r="B82" s="184" t="str">
        <f>IFERROR(VLOOKUP($C82,'Nom Prénom'!$A:$G,6,0),"")</f>
        <v>GEH4</v>
      </c>
      <c r="C82" s="1" t="s">
        <v>74</v>
      </c>
      <c r="D82" s="2">
        <f>IFERROR(VLOOKUP($C82,'Nom Prénom'!$A:$G,2,0),"")</f>
        <v>75</v>
      </c>
      <c r="E82" s="2">
        <f>IFERROR(VLOOKUP($C82,'Nom Prénom'!$A:$G,3,0),"")</f>
        <v>75</v>
      </c>
      <c r="F82" s="2">
        <f>IFERROR(VLOOKUP($C82,'Nom Prénom'!$A:$G,4,0),"")</f>
        <v>0</v>
      </c>
      <c r="G82" s="2">
        <f>IFERROR(VLOOKUP($C82,'Nom Prénom'!$A:$G,5,0),"")</f>
        <v>40</v>
      </c>
      <c r="H82" s="184" t="s">
        <v>28</v>
      </c>
      <c r="I82" s="184">
        <v>1.1999999999999999E-3</v>
      </c>
      <c r="J82" s="185">
        <f>IFERROR(IF(OR(B82="GEH1a",B82="GEH1b",B82="GEH2",B82="GEH3",B82="GEH4"),I82/G82,((I82*(D82-E82))+(I82*(E82/G82)))/(D82-F82)),"")</f>
        <v>2.9999999999999997E-5</v>
      </c>
      <c r="K82" s="185">
        <f>IFERROR(VLOOKUP($C82,'Nom Prénom'!$A:$I,8,0),"")</f>
        <v>0.21551724137931033</v>
      </c>
      <c r="L82" s="185">
        <f t="shared" si="5"/>
        <v>6.4655172413793093E-6</v>
      </c>
      <c r="M82" s="185">
        <f>IFERROR(VLOOKUP($C82,'Nom Prénom'!$A:$I,9,0),"")</f>
        <v>0</v>
      </c>
      <c r="N82" s="186">
        <f>IFERROR($J82/(VLOOKUP($H82,VLEP!$A:$B,2,0)),"")</f>
        <v>0.2</v>
      </c>
      <c r="O82" s="187"/>
      <c r="P82" s="196"/>
    </row>
    <row r="83" spans="1:16" ht="20" hidden="1" customHeight="1" x14ac:dyDescent="0.35">
      <c r="A83" s="2">
        <f>IFERROR(VLOOKUP($C83,'Nom Prénom'!$A:$G,7,0),"")</f>
        <v>2019</v>
      </c>
      <c r="B83" s="184" t="str">
        <f>IFERROR(VLOOKUP($C83,'Nom Prénom'!$A:$G,6,0),"")</f>
        <v>GEH4</v>
      </c>
      <c r="C83" s="1" t="s">
        <v>74</v>
      </c>
      <c r="D83" s="2">
        <f>IFERROR(VLOOKUP($C83,'Nom Prénom'!$A:$G,2,0),"")</f>
        <v>75</v>
      </c>
      <c r="E83" s="2">
        <f>IFERROR(VLOOKUP($C83,'Nom Prénom'!$A:$G,3,0),"")</f>
        <v>75</v>
      </c>
      <c r="F83" s="2">
        <f>IFERROR(VLOOKUP($C83,'Nom Prénom'!$A:$G,4,0),"")</f>
        <v>0</v>
      </c>
      <c r="G83" s="2">
        <f>IFERROR(VLOOKUP($C83,'Nom Prénom'!$A:$G,5,0),"")</f>
        <v>40</v>
      </c>
      <c r="H83" s="184" t="s">
        <v>24</v>
      </c>
      <c r="I83" s="184"/>
      <c r="J83" s="185">
        <f>IFERROR(IF(OR(B83="GEH1a",B83="GEH1b",B83="GEH2",B83="GEH3",B83="GEH4"),I83/G83,((I83*(D83-E83))+(I83*(E83/G83)))/(D83-F83)),"")</f>
        <v>0</v>
      </c>
      <c r="K83" s="185">
        <f>IFERROR(VLOOKUP($C83,'Nom Prénom'!$A:$I,8,0),"")</f>
        <v>0.21551724137931033</v>
      </c>
      <c r="L83" s="185">
        <f t="shared" si="5"/>
        <v>0</v>
      </c>
      <c r="M83" s="185">
        <f>IFERROR(VLOOKUP($C83,'Nom Prénom'!$A:$I,9,0),"")</f>
        <v>0</v>
      </c>
      <c r="N83" s="186">
        <f>IFERROR($J83/(VLOOKUP($H83,VLEP!$A:$B,2,0)),"")</f>
        <v>0</v>
      </c>
      <c r="O83" s="187"/>
      <c r="P83" s="196"/>
    </row>
    <row r="84" spans="1:16" ht="20" hidden="1" customHeight="1" x14ac:dyDescent="0.35">
      <c r="A84" s="2">
        <f>IFERROR(VLOOKUP($C84,'Nom Prénom'!$A:$G,7,0),"")</f>
        <v>2019</v>
      </c>
      <c r="B84" s="184" t="str">
        <f>IFERROR(VLOOKUP($C84,'Nom Prénom'!$A:$G,6,0),"")</f>
        <v>GEH4</v>
      </c>
      <c r="C84" s="1" t="s">
        <v>74</v>
      </c>
      <c r="D84" s="2">
        <f>IFERROR(VLOOKUP($C84,'Nom Prénom'!$A:$G,2,0),"")</f>
        <v>75</v>
      </c>
      <c r="E84" s="2">
        <f>IFERROR(VLOOKUP($C84,'Nom Prénom'!$A:$G,3,0),"")</f>
        <v>75</v>
      </c>
      <c r="F84" s="2">
        <f>IFERROR(VLOOKUP($C84,'Nom Prénom'!$A:$G,4,0),"")</f>
        <v>0</v>
      </c>
      <c r="G84" s="2">
        <f>IFERROR(VLOOKUP($C84,'Nom Prénom'!$A:$G,5,0),"")</f>
        <v>40</v>
      </c>
      <c r="H84" s="184" t="s">
        <v>23</v>
      </c>
      <c r="I84" s="184">
        <v>0.94</v>
      </c>
      <c r="J84" s="185">
        <f>IFERROR(IF(OR(B84="GEH1a",B84="GEH1b",B84="GEH2",B84="GEH3",B84="GEH4"),I84/G84,((I84*(D84-E84))+(I84*(E84/G84)))/(D84-F84)),"")</f>
        <v>2.35E-2</v>
      </c>
      <c r="K84" s="185">
        <f>IFERROR(VLOOKUP($C84,'Nom Prénom'!$A:$I,8,0),"")</f>
        <v>0.21551724137931033</v>
      </c>
      <c r="L84" s="185">
        <f t="shared" si="5"/>
        <v>5.0646551724137928E-3</v>
      </c>
      <c r="M84" s="185">
        <f>IFERROR(VLOOKUP($C84,'Nom Prénom'!$A:$I,9,0),"")</f>
        <v>0</v>
      </c>
      <c r="N84" s="186">
        <f>IFERROR($J84/(VLOOKUP($H84,VLEP!$A:$B,2,0)),"")</f>
        <v>2.3500000000000001E-3</v>
      </c>
      <c r="O84" s="187"/>
    </row>
    <row r="85" spans="1:16" ht="20" hidden="1" customHeight="1" x14ac:dyDescent="0.35">
      <c r="A85" s="2">
        <f>IFERROR(VLOOKUP($C85,'Nom Prénom'!$A:$G,7,0),"")</f>
        <v>2019</v>
      </c>
      <c r="B85" s="184" t="str">
        <f>IFERROR(VLOOKUP($C85,'Nom Prénom'!$A:$G,6,0),"")</f>
        <v>GEH4</v>
      </c>
      <c r="C85" s="1" t="s">
        <v>74</v>
      </c>
      <c r="D85" s="2">
        <f>IFERROR(VLOOKUP($C85,'Nom Prénom'!$A:$G,2,0),"")</f>
        <v>75</v>
      </c>
      <c r="E85" s="2">
        <f>IFERROR(VLOOKUP($C85,'Nom Prénom'!$A:$G,3,0),"")</f>
        <v>75</v>
      </c>
      <c r="F85" s="2">
        <f>IFERROR(VLOOKUP($C85,'Nom Prénom'!$A:$G,4,0),"")</f>
        <v>0</v>
      </c>
      <c r="G85" s="2">
        <f>IFERROR(VLOOKUP($C85,'Nom Prénom'!$A:$G,5,0),"")</f>
        <v>40</v>
      </c>
      <c r="H85" s="184" t="s">
        <v>27</v>
      </c>
      <c r="I85" s="184">
        <v>0.04</v>
      </c>
      <c r="J85" s="185">
        <f>IFERROR(IF(OR(B85="GEH1a",B85="GEH1b",B85="GEH2",B85="GEH3",B85="GEH4"),I85/G85,((I85*(D85-E85))+(I85*(E85/G85)))/(D85-F85)),"")</f>
        <v>1E-3</v>
      </c>
      <c r="K85" s="185">
        <f>IFERROR(VLOOKUP($C85,'Nom Prénom'!$A:$I,8,0),"")</f>
        <v>0.21551724137931033</v>
      </c>
      <c r="L85" s="185">
        <f t="shared" si="5"/>
        <v>2.1551724137931034E-4</v>
      </c>
      <c r="M85" s="185">
        <f>IFERROR(VLOOKUP($C85,'Nom Prénom'!$A:$I,9,0),"")</f>
        <v>0</v>
      </c>
      <c r="N85" s="186">
        <f>IFERROR($J85/(VLOOKUP($H85,VLEP!$A:$B,2,0)),"")</f>
        <v>3.076923076923077E-4</v>
      </c>
      <c r="O85" s="187"/>
    </row>
    <row r="86" spans="1:16" ht="20" hidden="1" customHeight="1" x14ac:dyDescent="0.35">
      <c r="A86" s="2">
        <f>IFERROR(VLOOKUP($C86,'Nom Prénom'!$A:$G,7,0),"")</f>
        <v>2019</v>
      </c>
      <c r="B86" s="184" t="str">
        <f>IFERROR(VLOOKUP($C86,'Nom Prénom'!$A:$G,6,0),"")</f>
        <v>GEH4</v>
      </c>
      <c r="C86" s="1" t="s">
        <v>71</v>
      </c>
      <c r="D86" s="2">
        <f>IFERROR(VLOOKUP($C86,'Nom Prénom'!$A:$G,2,0),"")</f>
        <v>265</v>
      </c>
      <c r="E86" s="2">
        <f>IFERROR(VLOOKUP($C86,'Nom Prénom'!$A:$G,3,0),"")</f>
        <v>0</v>
      </c>
      <c r="F86" s="2">
        <f>IFERROR(VLOOKUP($C86,'Nom Prénom'!$A:$G,4,0),"")</f>
        <v>60</v>
      </c>
      <c r="G86" s="2">
        <f>IFERROR(VLOOKUP($C86,'Nom Prénom'!$A:$G,5,0),"")</f>
        <v>1</v>
      </c>
      <c r="H86" s="184" t="s">
        <v>27</v>
      </c>
      <c r="I86" s="184">
        <v>2.4E-2</v>
      </c>
      <c r="J86" s="185">
        <f>IFERROR(IF(OR(B86="GEH1a",B86="GEH1b",B86="GEH2",B86="GEH3",B86="GEH4"),I86/G86,((I86*(D86-E86))+(I86*(E86/G86)))/(D86-F86)),"")</f>
        <v>2.4E-2</v>
      </c>
      <c r="K86" s="185">
        <f>IFERROR(VLOOKUP($C86,'Nom Prénom'!$A:$I,8,0),"")</f>
        <v>0.66249999999999998</v>
      </c>
      <c r="L86" s="185">
        <f t="shared" si="5"/>
        <v>1.5900000000000001E-2</v>
      </c>
      <c r="M86" s="185">
        <f>IFERROR(VLOOKUP($C86,'Nom Prénom'!$A:$I,9,0),"")</f>
        <v>0</v>
      </c>
      <c r="N86" s="186">
        <f>IFERROR($J86/(VLOOKUP($H86,VLEP!$A:$B,2,0)),"")</f>
        <v>7.3846153846153844E-3</v>
      </c>
      <c r="O86" s="187">
        <f>N86</f>
        <v>7.3846153846153844E-3</v>
      </c>
    </row>
    <row r="87" spans="1:16" ht="20" hidden="1" customHeight="1" x14ac:dyDescent="0.35">
      <c r="A87" s="2">
        <f>IFERROR(VLOOKUP($C87,'Nom Prénom'!$A:$G,7,0),"")</f>
        <v>2019</v>
      </c>
      <c r="B87" s="184" t="str">
        <f>IFERROR(VLOOKUP($C87,'Nom Prénom'!$A:$G,6,0),"")</f>
        <v>GEH4</v>
      </c>
      <c r="C87" s="1" t="s">
        <v>71</v>
      </c>
      <c r="D87" s="2">
        <f>IFERROR(VLOOKUP($C87,'Nom Prénom'!$A:$G,2,0),"")</f>
        <v>265</v>
      </c>
      <c r="E87" s="2">
        <f>IFERROR(VLOOKUP($C87,'Nom Prénom'!$A:$G,3,0),"")</f>
        <v>0</v>
      </c>
      <c r="F87" s="2">
        <f>IFERROR(VLOOKUP($C87,'Nom Prénom'!$A:$G,4,0),"")</f>
        <v>60</v>
      </c>
      <c r="G87" s="2">
        <f>IFERROR(VLOOKUP($C87,'Nom Prénom'!$A:$G,5,0),"")</f>
        <v>1</v>
      </c>
      <c r="H87" s="184" t="s">
        <v>28</v>
      </c>
      <c r="I87" s="184">
        <v>9.2999999999999997E-5</v>
      </c>
      <c r="J87" s="185">
        <f>IFERROR(IF(OR(B87="GEH1a",B87="GEH1b",B87="GEH2",B87="GEH3",B87="GEH4"),I87/G87,((I87*(D87-E87))+(I87*(E87/G87)))/(D87-F87)),"")</f>
        <v>9.2999999999999997E-5</v>
      </c>
      <c r="K87" s="185">
        <f>IFERROR(VLOOKUP($C87,'Nom Prénom'!$A:$I,8,0),"")</f>
        <v>0.66249999999999998</v>
      </c>
      <c r="L87" s="185">
        <f t="shared" si="5"/>
        <v>6.16125E-5</v>
      </c>
      <c r="M87" s="185">
        <f>IFERROR(VLOOKUP($C87,'Nom Prénom'!$A:$I,9,0),"")</f>
        <v>0</v>
      </c>
      <c r="N87" s="186">
        <f>IFERROR($J87/(VLOOKUP($H87,VLEP!$A:$B,2,0)),"")</f>
        <v>0.62</v>
      </c>
      <c r="O87" s="187">
        <f>N87</f>
        <v>0.62</v>
      </c>
    </row>
    <row r="88" spans="1:16" ht="20" hidden="1" customHeight="1" x14ac:dyDescent="0.35">
      <c r="A88" s="2">
        <f>IFERROR(VLOOKUP($C88,'Nom Prénom'!$A:$G,7,0),"")</f>
        <v>2019</v>
      </c>
      <c r="B88" s="184" t="str">
        <f>IFERROR(VLOOKUP($C88,'Nom Prénom'!$A:$G,6,0),"")</f>
        <v>GEH4</v>
      </c>
      <c r="C88" s="1" t="s">
        <v>71</v>
      </c>
      <c r="D88" s="2">
        <f>IFERROR(VLOOKUP($C88,'Nom Prénom'!$A:$G,2,0),"")</f>
        <v>265</v>
      </c>
      <c r="E88" s="2">
        <f>IFERROR(VLOOKUP($C88,'Nom Prénom'!$A:$G,3,0),"")</f>
        <v>0</v>
      </c>
      <c r="F88" s="2">
        <f>IFERROR(VLOOKUP($C88,'Nom Prénom'!$A:$G,4,0),"")</f>
        <v>60</v>
      </c>
      <c r="G88" s="2">
        <f>IFERROR(VLOOKUP($C88,'Nom Prénom'!$A:$G,5,0),"")</f>
        <v>1</v>
      </c>
      <c r="H88" s="184" t="s">
        <v>24</v>
      </c>
      <c r="I88" s="184"/>
      <c r="J88" s="185">
        <f>IFERROR(IF(OR(B88="GEH1a",B88="GEH1b",B88="GEH2",B88="GEH3",B88="GEH4"),I88/G88,((I88*(D88-E88))+(I88*(E88/G88)))/(D88-F88)),"")</f>
        <v>0</v>
      </c>
      <c r="K88" s="185">
        <f>IFERROR(VLOOKUP($C88,'Nom Prénom'!$A:$I,8,0),"")</f>
        <v>0.66249999999999998</v>
      </c>
      <c r="L88" s="185">
        <f t="shared" si="5"/>
        <v>0</v>
      </c>
      <c r="M88" s="185">
        <f>IFERROR(VLOOKUP($C88,'Nom Prénom'!$A:$I,9,0),"")</f>
        <v>0</v>
      </c>
      <c r="N88" s="186">
        <f>IFERROR($J88/(VLOOKUP($H88,VLEP!$A:$B,2,0)),"")</f>
        <v>0</v>
      </c>
      <c r="O88" s="187"/>
    </row>
    <row r="89" spans="1:16" ht="20" hidden="1" customHeight="1" x14ac:dyDescent="0.35">
      <c r="A89" s="2">
        <f>IFERROR(VLOOKUP($C89,'Nom Prénom'!$A:$G,7,0),"")</f>
        <v>2019</v>
      </c>
      <c r="B89" s="184" t="str">
        <f>IFERROR(VLOOKUP($C89,'Nom Prénom'!$A:$G,6,0),"")</f>
        <v>GEH4</v>
      </c>
      <c r="C89" s="1" t="s">
        <v>71</v>
      </c>
      <c r="D89" s="2">
        <f>IFERROR(VLOOKUP($C89,'Nom Prénom'!$A:$G,2,0),"")</f>
        <v>265</v>
      </c>
      <c r="E89" s="2">
        <f>IFERROR(VLOOKUP($C89,'Nom Prénom'!$A:$G,3,0),"")</f>
        <v>0</v>
      </c>
      <c r="F89" s="2">
        <f>IFERROR(VLOOKUP($C89,'Nom Prénom'!$A:$G,4,0),"")</f>
        <v>60</v>
      </c>
      <c r="G89" s="2">
        <f>IFERROR(VLOOKUP($C89,'Nom Prénom'!$A:$G,5,0),"")</f>
        <v>1</v>
      </c>
      <c r="H89" s="184" t="s">
        <v>23</v>
      </c>
      <c r="I89" s="184">
        <v>0.24</v>
      </c>
      <c r="J89" s="185">
        <f>IFERROR(IF(OR(B89="GEH1a",B89="GEH1b",B89="GEH2",B89="GEH3",B89="GEH4"),I89/G89,((I89*(D89-E89))+(I89*(E89/G89)))/(D89-F89)),"")</f>
        <v>0.24</v>
      </c>
      <c r="K89" s="185">
        <f>IFERROR(VLOOKUP($C89,'Nom Prénom'!$A:$I,8,0),"")</f>
        <v>0.66249999999999998</v>
      </c>
      <c r="L89" s="185">
        <f t="shared" si="5"/>
        <v>0.159</v>
      </c>
      <c r="M89" s="185">
        <f>IFERROR(VLOOKUP($C89,'Nom Prénom'!$A:$I,9,0),"")</f>
        <v>0</v>
      </c>
      <c r="N89" s="186">
        <f>IFERROR($J89/(VLOOKUP($H89,VLEP!$A:$B,2,0)),"")</f>
        <v>2.4E-2</v>
      </c>
      <c r="O89" s="187">
        <f>N89</f>
        <v>2.4E-2</v>
      </c>
    </row>
    <row r="90" spans="1:16" ht="20" hidden="1" customHeight="1" x14ac:dyDescent="0.35">
      <c r="A90" s="2">
        <f>IFERROR(VLOOKUP($C90,'Nom Prénom'!$A:$G,7,0),"")</f>
        <v>2019</v>
      </c>
      <c r="B90" s="184" t="str">
        <f>IFERROR(VLOOKUP($C90,'Nom Prénom'!$A:$G,6,0),"")</f>
        <v>GEH4</v>
      </c>
      <c r="C90" s="1" t="s">
        <v>72</v>
      </c>
      <c r="D90" s="2">
        <f>IFERROR(VLOOKUP($C90,'Nom Prénom'!$A:$G,2,0),"")</f>
        <v>135</v>
      </c>
      <c r="E90" s="2">
        <f>IFERROR(VLOOKUP($C90,'Nom Prénom'!$A:$G,3,0),"")</f>
        <v>135</v>
      </c>
      <c r="F90" s="2">
        <f>IFERROR(VLOOKUP($C90,'Nom Prénom'!$A:$G,4,0),"")</f>
        <v>0</v>
      </c>
      <c r="G90" s="2">
        <f>IFERROR(VLOOKUP($C90,'Nom Prénom'!$A:$G,5,0),"")</f>
        <v>40</v>
      </c>
      <c r="H90" s="184" t="s">
        <v>28</v>
      </c>
      <c r="I90" s="184">
        <v>3.6999999999999998E-5</v>
      </c>
      <c r="J90" s="185">
        <f>IFERROR(IF(OR(B90="GEH1a",B90="GEH1b",B90="GEH2",B90="GEH3",B90="GEH4"),I90/G90,((I90*(D90-E90))+(I90*(E90/G90)))/(D90-F90)),"")</f>
        <v>9.2499999999999993E-7</v>
      </c>
      <c r="K90" s="185">
        <f>IFERROR(VLOOKUP($C90,'Nom Prénom'!$A:$I,8,0),"")</f>
        <v>0.33750000000000002</v>
      </c>
      <c r="L90" s="185">
        <f t="shared" si="5"/>
        <v>3.1218749999999998E-7</v>
      </c>
      <c r="M90" s="185">
        <f>IFERROR(VLOOKUP($C90,'Nom Prénom'!$A:$I,9,0),"")</f>
        <v>0</v>
      </c>
      <c r="N90" s="186">
        <f>IFERROR($J90/(VLOOKUP($H90,VLEP!$A:$B,2,0)),"")</f>
        <v>6.1666666666666667E-3</v>
      </c>
      <c r="O90" s="187"/>
    </row>
    <row r="91" spans="1:16" ht="20" hidden="1" customHeight="1" x14ac:dyDescent="0.35">
      <c r="A91" s="2">
        <f>IFERROR(VLOOKUP($C91,'Nom Prénom'!$A:$G,7,0),"")</f>
        <v>2019</v>
      </c>
      <c r="B91" s="184" t="str">
        <f>IFERROR(VLOOKUP($C91,'Nom Prénom'!$A:$G,6,0),"")</f>
        <v>GEH4</v>
      </c>
      <c r="C91" s="1" t="s">
        <v>72</v>
      </c>
      <c r="D91" s="2">
        <f>IFERROR(VLOOKUP($C91,'Nom Prénom'!$A:$G,2,0),"")</f>
        <v>135</v>
      </c>
      <c r="E91" s="2">
        <f>IFERROR(VLOOKUP($C91,'Nom Prénom'!$A:$G,3,0),"")</f>
        <v>135</v>
      </c>
      <c r="F91" s="2">
        <f>IFERROR(VLOOKUP($C91,'Nom Prénom'!$A:$G,4,0),"")</f>
        <v>0</v>
      </c>
      <c r="G91" s="2">
        <f>IFERROR(VLOOKUP($C91,'Nom Prénom'!$A:$G,5,0),"")</f>
        <v>40</v>
      </c>
      <c r="H91" s="184" t="s">
        <v>24</v>
      </c>
      <c r="I91" s="184"/>
      <c r="J91" s="185">
        <f>IFERROR(IF(OR(B91="GEH1a",B91="GEH1b",B91="GEH2",B91="GEH3",B91="GEH4"),I91/G91,((I91*(D91-E91))+(I91*(E91/G91)))/(D91-F91)),"")</f>
        <v>0</v>
      </c>
      <c r="K91" s="185">
        <f>IFERROR(VLOOKUP($C91,'Nom Prénom'!$A:$I,8,0),"")</f>
        <v>0.33750000000000002</v>
      </c>
      <c r="L91" s="185">
        <f t="shared" si="5"/>
        <v>0</v>
      </c>
      <c r="M91" s="185">
        <f>IFERROR(VLOOKUP($C91,'Nom Prénom'!$A:$I,9,0),"")</f>
        <v>0</v>
      </c>
      <c r="N91" s="186">
        <f>IFERROR($J91/(VLOOKUP($H91,VLEP!$A:$B,2,0)),"")</f>
        <v>0</v>
      </c>
      <c r="O91" s="187"/>
    </row>
    <row r="92" spans="1:16" ht="20" hidden="1" customHeight="1" x14ac:dyDescent="0.35">
      <c r="A92" s="2">
        <f>IFERROR(VLOOKUP($C92,'Nom Prénom'!$A:$G,7,0),"")</f>
        <v>2019</v>
      </c>
      <c r="B92" s="184" t="str">
        <f>IFERROR(VLOOKUP($C92,'Nom Prénom'!$A:$G,6,0),"")</f>
        <v>GEH4</v>
      </c>
      <c r="C92" s="1" t="s">
        <v>72</v>
      </c>
      <c r="D92" s="2">
        <f>IFERROR(VLOOKUP($C92,'Nom Prénom'!$A:$G,2,0),"")</f>
        <v>135</v>
      </c>
      <c r="E92" s="2">
        <f>IFERROR(VLOOKUP($C92,'Nom Prénom'!$A:$G,3,0),"")</f>
        <v>135</v>
      </c>
      <c r="F92" s="2">
        <f>IFERROR(VLOOKUP($C92,'Nom Prénom'!$A:$G,4,0),"")</f>
        <v>0</v>
      </c>
      <c r="G92" s="2">
        <f>IFERROR(VLOOKUP($C92,'Nom Prénom'!$A:$G,5,0),"")</f>
        <v>40</v>
      </c>
      <c r="H92" s="184" t="s">
        <v>23</v>
      </c>
      <c r="I92" s="184">
        <v>0.67</v>
      </c>
      <c r="J92" s="185">
        <f>IFERROR(IF(OR(B92="GEH1a",B92="GEH1b",B92="GEH2",B92="GEH3",B92="GEH4"),I92/G92,((I92*(D92-E92))+(I92*(E92/G92)))/(D92-F92)),"")</f>
        <v>1.6750000000000001E-2</v>
      </c>
      <c r="K92" s="185">
        <f>IFERROR(VLOOKUP($C92,'Nom Prénom'!$A:$I,8,0),"")</f>
        <v>0.33750000000000002</v>
      </c>
      <c r="L92" s="185">
        <f t="shared" si="5"/>
        <v>5.653125000000001E-3</v>
      </c>
      <c r="M92" s="185">
        <f>IFERROR(VLOOKUP($C92,'Nom Prénom'!$A:$I,9,0),"")</f>
        <v>0</v>
      </c>
      <c r="N92" s="186">
        <f>IFERROR($J92/(VLOOKUP($H92,VLEP!$A:$B,2,0)),"")</f>
        <v>1.6750000000000001E-3</v>
      </c>
      <c r="O92" s="187"/>
    </row>
    <row r="93" spans="1:16" ht="20" hidden="1" customHeight="1" x14ac:dyDescent="0.35">
      <c r="A93" s="2">
        <f>IFERROR(VLOOKUP($C93,'Nom Prénom'!$A:$G,7,0),"")</f>
        <v>2019</v>
      </c>
      <c r="B93" s="184" t="str">
        <f>IFERROR(VLOOKUP($C93,'Nom Prénom'!$A:$G,6,0),"")</f>
        <v>GEH4</v>
      </c>
      <c r="C93" s="1" t="s">
        <v>72</v>
      </c>
      <c r="D93" s="2">
        <f>IFERROR(VLOOKUP($C93,'Nom Prénom'!$A:$G,2,0),"")</f>
        <v>135</v>
      </c>
      <c r="E93" s="2">
        <f>IFERROR(VLOOKUP($C93,'Nom Prénom'!$A:$G,3,0),"")</f>
        <v>135</v>
      </c>
      <c r="F93" s="2">
        <f>IFERROR(VLOOKUP($C93,'Nom Prénom'!$A:$G,4,0),"")</f>
        <v>0</v>
      </c>
      <c r="G93" s="2">
        <f>IFERROR(VLOOKUP($C93,'Nom Prénom'!$A:$G,5,0),"")</f>
        <v>40</v>
      </c>
      <c r="H93" s="184" t="s">
        <v>27</v>
      </c>
      <c r="I93" s="184">
        <v>1.8800000000000001E-2</v>
      </c>
      <c r="J93" s="185">
        <f>IFERROR(IF(OR(B93="GEH1a",B93="GEH1b",B93="GEH2",B93="GEH3",B93="GEH4"),I93/G93,((I93*(D93-E93))+(I93*(E93/G93)))/(D93-F93)),"")</f>
        <v>4.7000000000000004E-4</v>
      </c>
      <c r="K93" s="185">
        <f>IFERROR(VLOOKUP($C93,'Nom Prénom'!$A:$I,8,0),"")</f>
        <v>0.33750000000000002</v>
      </c>
      <c r="L93" s="185">
        <f t="shared" si="5"/>
        <v>1.5862500000000002E-4</v>
      </c>
      <c r="M93" s="185">
        <f>IFERROR(VLOOKUP($C93,'Nom Prénom'!$A:$I,9,0),"")</f>
        <v>0</v>
      </c>
      <c r="N93" s="186">
        <f>IFERROR($J93/(VLOOKUP($H93,VLEP!$A:$B,2,0)),"")</f>
        <v>1.4461538461538464E-4</v>
      </c>
      <c r="O93" s="187"/>
    </row>
    <row r="94" spans="1:16" ht="20" hidden="1" customHeight="1" x14ac:dyDescent="0.35">
      <c r="A94" s="2">
        <f>IFERROR(VLOOKUP($C94,'Nom Prénom'!$A:$G,7,0),"")</f>
        <v>2019</v>
      </c>
      <c r="B94" s="184" t="str">
        <f>IFERROR(VLOOKUP($C94,'Nom Prénom'!$A:$G,6,0),"")</f>
        <v>GEH5</v>
      </c>
      <c r="C94" s="1" t="s">
        <v>78</v>
      </c>
      <c r="D94" s="2">
        <f>IFERROR(VLOOKUP($C94,'Nom Prénom'!$A:$G,2,0),"")</f>
        <v>280</v>
      </c>
      <c r="E94" s="2">
        <f>IFERROR(VLOOKUP($C94,'Nom Prénom'!$A:$G,3,0),"")</f>
        <v>150</v>
      </c>
      <c r="F94" s="2">
        <f>IFERROR(VLOOKUP($C94,'Nom Prénom'!$A:$G,4,0),"")</f>
        <v>0</v>
      </c>
      <c r="G94" s="2">
        <f>IFERROR(VLOOKUP($C94,'Nom Prénom'!$A:$G,5,0),"")</f>
        <v>40</v>
      </c>
      <c r="H94" s="184" t="s">
        <v>27</v>
      </c>
      <c r="I94" s="184">
        <v>1.6E-2</v>
      </c>
      <c r="J94" s="185">
        <f t="shared" ref="J94:J133" si="6">IFERROR(IF(OR(B94="GEH1a",B94="GEH1b",B94="GEH2",B94="GEH3",B94="GEH4"),I94/G94,((I94*(D94-E94))+(I94*(E94/G94)))/(D94-F94)),"")</f>
        <v>7.6428571428571431E-3</v>
      </c>
      <c r="K94" s="185">
        <f>IFERROR(VLOOKUP($C94,'Nom Prénom'!$A:$I,8,0),"")</f>
        <v>0</v>
      </c>
      <c r="L94" s="185">
        <f t="shared" si="5"/>
        <v>0</v>
      </c>
      <c r="M94" s="185">
        <f>IFERROR(VLOOKUP($C94,'Nom Prénom'!$A:$I,9,0),"")</f>
        <v>0</v>
      </c>
      <c r="N94" s="186">
        <f>IFERROR($J94/(VLOOKUP($H94,VLEP!$A:$B,2,0)),"")</f>
        <v>2.3516483516483515E-3</v>
      </c>
      <c r="O94" s="187">
        <f t="shared" ref="O93:O98" si="7">N94</f>
        <v>2.3516483516483515E-3</v>
      </c>
    </row>
    <row r="95" spans="1:16" ht="20" hidden="1" customHeight="1" x14ac:dyDescent="0.35">
      <c r="A95" s="2">
        <f>IFERROR(VLOOKUP($C95,'Nom Prénom'!$A:$G,7,0),"")</f>
        <v>2019</v>
      </c>
      <c r="B95" s="184" t="str">
        <f>IFERROR(VLOOKUP($C95,'Nom Prénom'!$A:$G,6,0),"")</f>
        <v>GEH5</v>
      </c>
      <c r="C95" s="1" t="s">
        <v>78</v>
      </c>
      <c r="D95" s="2">
        <f>IFERROR(VLOOKUP($C95,'Nom Prénom'!$A:$G,2,0),"")</f>
        <v>280</v>
      </c>
      <c r="E95" s="2">
        <f>IFERROR(VLOOKUP($C95,'Nom Prénom'!$A:$G,3,0),"")</f>
        <v>150</v>
      </c>
      <c r="F95" s="2">
        <f>IFERROR(VLOOKUP($C95,'Nom Prénom'!$A:$G,4,0),"")</f>
        <v>0</v>
      </c>
      <c r="G95" s="2">
        <f>IFERROR(VLOOKUP($C95,'Nom Prénom'!$A:$G,5,0),"")</f>
        <v>40</v>
      </c>
      <c r="H95" s="184" t="s">
        <v>28</v>
      </c>
      <c r="I95" s="184">
        <v>2.6999999999999999E-5</v>
      </c>
      <c r="J95" s="185">
        <f t="shared" si="6"/>
        <v>1.2897321428571427E-5</v>
      </c>
      <c r="K95" s="185">
        <f>IFERROR(VLOOKUP($C95,'Nom Prénom'!$A:$I,8,0),"")</f>
        <v>0</v>
      </c>
      <c r="L95" s="185">
        <f t="shared" si="5"/>
        <v>0</v>
      </c>
      <c r="M95" s="185">
        <f>IFERROR(VLOOKUP($C95,'Nom Prénom'!$A:$I,9,0),"")</f>
        <v>0</v>
      </c>
      <c r="N95" s="186">
        <f>IFERROR($J95/(VLOOKUP($H95,VLEP!$A:$B,2,0)),"")</f>
        <v>8.5982142857142854E-2</v>
      </c>
      <c r="O95" s="187">
        <f t="shared" si="7"/>
        <v>8.5982142857142854E-2</v>
      </c>
    </row>
    <row r="96" spans="1:16" ht="20" hidden="1" customHeight="1" x14ac:dyDescent="0.35">
      <c r="A96" s="2">
        <f>IFERROR(VLOOKUP($C96,'Nom Prénom'!$A:$G,7,0),"")</f>
        <v>2019</v>
      </c>
      <c r="B96" s="184" t="str">
        <f>IFERROR(VLOOKUP($C96,'Nom Prénom'!$A:$G,6,0),"")</f>
        <v>GEH5</v>
      </c>
      <c r="C96" s="1" t="s">
        <v>78</v>
      </c>
      <c r="D96" s="2">
        <f>IFERROR(VLOOKUP($C96,'Nom Prénom'!$A:$G,2,0),"")</f>
        <v>280</v>
      </c>
      <c r="E96" s="2">
        <f>IFERROR(VLOOKUP($C96,'Nom Prénom'!$A:$G,3,0),"")</f>
        <v>150</v>
      </c>
      <c r="F96" s="2">
        <f>IFERROR(VLOOKUP($C96,'Nom Prénom'!$A:$G,4,0),"")</f>
        <v>0</v>
      </c>
      <c r="G96" s="2">
        <f>IFERROR(VLOOKUP($C96,'Nom Prénom'!$A:$G,5,0),"")</f>
        <v>40</v>
      </c>
      <c r="H96" s="184" t="s">
        <v>24</v>
      </c>
      <c r="I96" s="184">
        <v>0.18</v>
      </c>
      <c r="J96" s="185">
        <f t="shared" si="6"/>
        <v>8.5982142857142854E-2</v>
      </c>
      <c r="K96" s="185">
        <f>IFERROR(VLOOKUP($C96,'Nom Prénom'!$A:$I,8,0),"")</f>
        <v>0</v>
      </c>
      <c r="L96" s="185">
        <f t="shared" si="5"/>
        <v>0</v>
      </c>
      <c r="M96" s="185">
        <f>IFERROR(VLOOKUP($C96,'Nom Prénom'!$A:$I,9,0),"")</f>
        <v>0</v>
      </c>
      <c r="N96" s="186">
        <f>IFERROR($J96/(VLOOKUP($H96,VLEP!$A:$B,2,0)),"")</f>
        <v>1.7196428571428571E-2</v>
      </c>
      <c r="O96" s="187">
        <f t="shared" si="7"/>
        <v>1.7196428571428571E-2</v>
      </c>
    </row>
    <row r="97" spans="1:15" ht="20" hidden="1" customHeight="1" x14ac:dyDescent="0.35">
      <c r="A97" s="2">
        <f>IFERROR(VLOOKUP($C97,'Nom Prénom'!$A:$G,7,0),"")</f>
        <v>2019</v>
      </c>
      <c r="B97" s="184" t="str">
        <f>IFERROR(VLOOKUP($C97,'Nom Prénom'!$A:$G,6,0),"")</f>
        <v>GEH5</v>
      </c>
      <c r="C97" s="1" t="s">
        <v>78</v>
      </c>
      <c r="D97" s="2">
        <f>IFERROR(VLOOKUP($C97,'Nom Prénom'!$A:$G,2,0),"")</f>
        <v>280</v>
      </c>
      <c r="E97" s="2">
        <f>IFERROR(VLOOKUP($C97,'Nom Prénom'!$A:$G,3,0),"")</f>
        <v>150</v>
      </c>
      <c r="F97" s="2">
        <f>IFERROR(VLOOKUP($C97,'Nom Prénom'!$A:$G,4,0),"")</f>
        <v>0</v>
      </c>
      <c r="G97" s="2">
        <f>IFERROR(VLOOKUP($C97,'Nom Prénom'!$A:$G,5,0),"")</f>
        <v>40</v>
      </c>
      <c r="H97" s="184" t="s">
        <v>23</v>
      </c>
      <c r="I97" s="184">
        <v>0.21</v>
      </c>
      <c r="J97" s="185">
        <f t="shared" si="6"/>
        <v>0.10031250000000001</v>
      </c>
      <c r="K97" s="185">
        <f>IFERROR(VLOOKUP($C97,'Nom Prénom'!$A:$I,8,0),"")</f>
        <v>0</v>
      </c>
      <c r="L97" s="185">
        <f t="shared" si="5"/>
        <v>0</v>
      </c>
      <c r="M97" s="185">
        <f>IFERROR(VLOOKUP($C97,'Nom Prénom'!$A:$I,9,0),"")</f>
        <v>0</v>
      </c>
      <c r="N97" s="186">
        <f>IFERROR($J97/(VLOOKUP($H97,VLEP!$A:$B,2,0)),"")</f>
        <v>1.0031250000000002E-2</v>
      </c>
      <c r="O97" s="187">
        <f t="shared" si="7"/>
        <v>1.0031250000000002E-2</v>
      </c>
    </row>
    <row r="98" spans="1:15" ht="20" hidden="1" customHeight="1" x14ac:dyDescent="0.35">
      <c r="A98" s="2">
        <f>IFERROR(VLOOKUP($C98,'Nom Prénom'!$A:$G,7,0),"")</f>
        <v>2019</v>
      </c>
      <c r="B98" s="184" t="str">
        <f>IFERROR(VLOOKUP($C98,'Nom Prénom'!$A:$G,6,0),"")</f>
        <v>GEH5</v>
      </c>
      <c r="C98" s="1" t="s">
        <v>77</v>
      </c>
      <c r="D98" s="2">
        <f>IFERROR(VLOOKUP($C98,'Nom Prénom'!$A:$G,2,0),"")</f>
        <v>322</v>
      </c>
      <c r="E98" s="2">
        <f>IFERROR(VLOOKUP($C98,'Nom Prénom'!$A:$G,3,0),"")</f>
        <v>80</v>
      </c>
      <c r="F98" s="2">
        <f>IFERROR(VLOOKUP($C98,'Nom Prénom'!$A:$G,4,0),"")</f>
        <v>30</v>
      </c>
      <c r="G98" s="2">
        <f>IFERROR(VLOOKUP($C98,'Nom Prénom'!$A:$G,5,0),"")</f>
        <v>40</v>
      </c>
      <c r="H98" s="184" t="s">
        <v>27</v>
      </c>
      <c r="I98" s="184">
        <v>9.6000000000000002E-2</v>
      </c>
      <c r="J98" s="185">
        <f t="shared" si="6"/>
        <v>8.0219178082191783E-2</v>
      </c>
      <c r="K98" s="185">
        <f>IFERROR(VLOOKUP($C98,'Nom Prénom'!$A:$I,8,0),"")</f>
        <v>0</v>
      </c>
      <c r="L98" s="185">
        <f t="shared" si="5"/>
        <v>0</v>
      </c>
      <c r="M98" s="185">
        <f>IFERROR(VLOOKUP($C98,'Nom Prénom'!$A:$I,9,0),"")</f>
        <v>0</v>
      </c>
      <c r="N98" s="186">
        <f>IFERROR($J98/(VLOOKUP($H98,VLEP!$A:$B,2,0)),"")</f>
        <v>2.468282402528978E-2</v>
      </c>
      <c r="O98" s="187">
        <f t="shared" si="7"/>
        <v>2.468282402528978E-2</v>
      </c>
    </row>
    <row r="99" spans="1:15" ht="20" hidden="1" customHeight="1" x14ac:dyDescent="0.35">
      <c r="A99" s="2">
        <f>IFERROR(VLOOKUP($C99,'Nom Prénom'!$A:$G,7,0),"")</f>
        <v>2019</v>
      </c>
      <c r="B99" s="184" t="str">
        <f>IFERROR(VLOOKUP($C99,'Nom Prénom'!$A:$G,6,0),"")</f>
        <v>GEH5</v>
      </c>
      <c r="C99" s="1" t="s">
        <v>77</v>
      </c>
      <c r="D99" s="2">
        <f>IFERROR(VLOOKUP($C99,'Nom Prénom'!$A:$G,2,0),"")</f>
        <v>322</v>
      </c>
      <c r="E99" s="2">
        <f>IFERROR(VLOOKUP($C99,'Nom Prénom'!$A:$G,3,0),"")</f>
        <v>80</v>
      </c>
      <c r="F99" s="2">
        <f>IFERROR(VLOOKUP($C99,'Nom Prénom'!$A:$G,4,0),"")</f>
        <v>30</v>
      </c>
      <c r="G99" s="2">
        <f>IFERROR(VLOOKUP($C99,'Nom Prénom'!$A:$G,5,0),"")</f>
        <v>40</v>
      </c>
      <c r="H99" s="184" t="s">
        <v>28</v>
      </c>
      <c r="I99" s="184"/>
      <c r="J99" s="185">
        <f t="shared" si="6"/>
        <v>0</v>
      </c>
      <c r="K99" s="185">
        <f>IFERROR(VLOOKUP($C99,'Nom Prénom'!$A:$I,8,0),"")</f>
        <v>0</v>
      </c>
      <c r="L99" s="185">
        <f t="shared" si="5"/>
        <v>0</v>
      </c>
      <c r="M99" s="185">
        <f>IFERROR(VLOOKUP($C99,'Nom Prénom'!$A:$I,9,0),"")</f>
        <v>0</v>
      </c>
      <c r="N99" s="186">
        <f>IFERROR($J99/(VLOOKUP($H99,VLEP!$A:$B,2,0)),"")</f>
        <v>0</v>
      </c>
      <c r="O99" s="187"/>
    </row>
    <row r="100" spans="1:15" ht="20" hidden="1" customHeight="1" x14ac:dyDescent="0.35">
      <c r="A100" s="2">
        <f>IFERROR(VLOOKUP($C100,'Nom Prénom'!$A:$G,7,0),"")</f>
        <v>2019</v>
      </c>
      <c r="B100" s="184" t="str">
        <f>IFERROR(VLOOKUP($C100,'Nom Prénom'!$A:$G,6,0),"")</f>
        <v>GEH5</v>
      </c>
      <c r="C100" s="1" t="s">
        <v>77</v>
      </c>
      <c r="D100" s="2">
        <f>IFERROR(VLOOKUP($C100,'Nom Prénom'!$A:$G,2,0),"")</f>
        <v>322</v>
      </c>
      <c r="E100" s="2">
        <f>IFERROR(VLOOKUP($C100,'Nom Prénom'!$A:$G,3,0),"")</f>
        <v>80</v>
      </c>
      <c r="F100" s="2">
        <f>IFERROR(VLOOKUP($C100,'Nom Prénom'!$A:$G,4,0),"")</f>
        <v>30</v>
      </c>
      <c r="G100" s="2">
        <f>IFERROR(VLOOKUP($C100,'Nom Prénom'!$A:$G,5,0),"")</f>
        <v>40</v>
      </c>
      <c r="H100" s="184" t="s">
        <v>24</v>
      </c>
      <c r="I100" s="184"/>
      <c r="J100" s="185">
        <f t="shared" si="6"/>
        <v>0</v>
      </c>
      <c r="K100" s="185">
        <f>IFERROR(VLOOKUP($C100,'Nom Prénom'!$A:$I,8,0),"")</f>
        <v>0</v>
      </c>
      <c r="L100" s="185">
        <f t="shared" si="5"/>
        <v>0</v>
      </c>
      <c r="M100" s="185">
        <f>IFERROR(VLOOKUP($C100,'Nom Prénom'!$A:$I,9,0),"")</f>
        <v>0</v>
      </c>
      <c r="N100" s="186">
        <f>IFERROR($J100/(VLOOKUP($H100,VLEP!$A:$B,2,0)),"")</f>
        <v>0</v>
      </c>
      <c r="O100" s="187"/>
    </row>
    <row r="101" spans="1:15" ht="20" hidden="1" customHeight="1" x14ac:dyDescent="0.35">
      <c r="A101" s="2">
        <f>IFERROR(VLOOKUP($C101,'Nom Prénom'!$A:$G,7,0),"")</f>
        <v>2019</v>
      </c>
      <c r="B101" s="184" t="str">
        <f>IFERROR(VLOOKUP($C101,'Nom Prénom'!$A:$G,6,0),"")</f>
        <v>GEH5</v>
      </c>
      <c r="C101" s="1" t="s">
        <v>77</v>
      </c>
      <c r="D101" s="2">
        <f>IFERROR(VLOOKUP($C101,'Nom Prénom'!$A:$G,2,0),"")</f>
        <v>322</v>
      </c>
      <c r="E101" s="2">
        <f>IFERROR(VLOOKUP($C101,'Nom Prénom'!$A:$G,3,0),"")</f>
        <v>80</v>
      </c>
      <c r="F101" s="2">
        <f>IFERROR(VLOOKUP($C101,'Nom Prénom'!$A:$G,4,0),"")</f>
        <v>30</v>
      </c>
      <c r="G101" s="2">
        <f>IFERROR(VLOOKUP($C101,'Nom Prénom'!$A:$G,5,0),"")</f>
        <v>40</v>
      </c>
      <c r="H101" s="184" t="s">
        <v>23</v>
      </c>
      <c r="I101" s="184"/>
      <c r="J101" s="185">
        <f t="shared" si="6"/>
        <v>0</v>
      </c>
      <c r="K101" s="185">
        <f>IFERROR(VLOOKUP($C101,'Nom Prénom'!$A:$I,8,0),"")</f>
        <v>0</v>
      </c>
      <c r="L101" s="185">
        <f t="shared" si="5"/>
        <v>0</v>
      </c>
      <c r="M101" s="185">
        <f>IFERROR(VLOOKUP($C101,'Nom Prénom'!$A:$I,9,0),"")</f>
        <v>0</v>
      </c>
      <c r="N101" s="186">
        <f>IFERROR($J101/(VLOOKUP($H101,VLEP!$A:$B,2,0)),"")</f>
        <v>0</v>
      </c>
      <c r="O101" s="187"/>
    </row>
    <row r="102" spans="1:15" ht="20" hidden="1" customHeight="1" x14ac:dyDescent="0.35">
      <c r="A102" s="2">
        <f>IFERROR(VLOOKUP($C102,'Nom Prénom'!$A:$G,7,0),"")</f>
        <v>2019</v>
      </c>
      <c r="B102" s="184" t="str">
        <f>IFERROR(VLOOKUP($C102,'Nom Prénom'!$A:$G,6,0),"")</f>
        <v>GEH5</v>
      </c>
      <c r="C102" s="1" t="s">
        <v>79</v>
      </c>
      <c r="D102" s="2">
        <f>IFERROR(VLOOKUP($C102,'Nom Prénom'!$A:$G,2,0),"")</f>
        <v>345</v>
      </c>
      <c r="E102" s="2">
        <f>IFERROR(VLOOKUP($C102,'Nom Prénom'!$A:$G,3,0),"")</f>
        <v>320</v>
      </c>
      <c r="F102" s="2">
        <f>IFERROR(VLOOKUP($C102,'Nom Prénom'!$A:$G,4,0),"")</f>
        <v>20</v>
      </c>
      <c r="G102" s="2">
        <f>IFERROR(VLOOKUP($C102,'Nom Prénom'!$A:$G,5,0),"")</f>
        <v>40</v>
      </c>
      <c r="H102" s="184" t="s">
        <v>27</v>
      </c>
      <c r="I102" s="184">
        <v>1.2999999999999999E-2</v>
      </c>
      <c r="J102" s="185">
        <f t="shared" si="6"/>
        <v>1.32E-3</v>
      </c>
      <c r="K102" s="185">
        <f>IFERROR(VLOOKUP($C102,'Nom Prénom'!$A:$I,8,0),"")</f>
        <v>0</v>
      </c>
      <c r="L102" s="185">
        <f t="shared" si="5"/>
        <v>0</v>
      </c>
      <c r="M102" s="185">
        <f>IFERROR(VLOOKUP($C102,'Nom Prénom'!$A:$I,9,0),"")</f>
        <v>0</v>
      </c>
      <c r="N102" s="186">
        <f>IFERROR($J102/(VLOOKUP($H102,VLEP!$A:$B,2,0)),"")</f>
        <v>4.0615384615384613E-4</v>
      </c>
      <c r="O102" s="187">
        <f>N102</f>
        <v>4.0615384615384613E-4</v>
      </c>
    </row>
    <row r="103" spans="1:15" ht="20" hidden="1" customHeight="1" x14ac:dyDescent="0.35">
      <c r="A103" s="2">
        <f>IFERROR(VLOOKUP($C103,'Nom Prénom'!$A:$G,7,0),"")</f>
        <v>2019</v>
      </c>
      <c r="B103" s="184" t="str">
        <f>IFERROR(VLOOKUP($C103,'Nom Prénom'!$A:$G,6,0),"")</f>
        <v>GEH5</v>
      </c>
      <c r="C103" s="1" t="s">
        <v>79</v>
      </c>
      <c r="D103" s="2">
        <f>IFERROR(VLOOKUP($C103,'Nom Prénom'!$A:$G,2,0),"")</f>
        <v>345</v>
      </c>
      <c r="E103" s="2">
        <f>IFERROR(VLOOKUP($C103,'Nom Prénom'!$A:$G,3,0),"")</f>
        <v>320</v>
      </c>
      <c r="F103" s="2">
        <f>IFERROR(VLOOKUP($C103,'Nom Prénom'!$A:$G,4,0),"")</f>
        <v>20</v>
      </c>
      <c r="G103" s="2">
        <f>IFERROR(VLOOKUP($C103,'Nom Prénom'!$A:$G,5,0),"")</f>
        <v>40</v>
      </c>
      <c r="H103" s="184" t="s">
        <v>28</v>
      </c>
      <c r="I103" s="184"/>
      <c r="J103" s="185">
        <f t="shared" si="6"/>
        <v>0</v>
      </c>
      <c r="K103" s="185">
        <f>IFERROR(VLOOKUP($C103,'Nom Prénom'!$A:$I,8,0),"")</f>
        <v>0</v>
      </c>
      <c r="L103" s="185">
        <f t="shared" si="5"/>
        <v>0</v>
      </c>
      <c r="M103" s="185">
        <f>IFERROR(VLOOKUP($C103,'Nom Prénom'!$A:$I,9,0),"")</f>
        <v>0</v>
      </c>
      <c r="N103" s="186">
        <f>IFERROR($J103/(VLOOKUP($H103,VLEP!$A:$B,2,0)),"")</f>
        <v>0</v>
      </c>
      <c r="O103" s="187"/>
    </row>
    <row r="104" spans="1:15" ht="20" hidden="1" customHeight="1" x14ac:dyDescent="0.35">
      <c r="A104" s="2">
        <f>IFERROR(VLOOKUP($C104,'Nom Prénom'!$A:$G,7,0),"")</f>
        <v>2019</v>
      </c>
      <c r="B104" s="184" t="str">
        <f>IFERROR(VLOOKUP($C104,'Nom Prénom'!$A:$G,6,0),"")</f>
        <v>GEH5</v>
      </c>
      <c r="C104" s="1" t="s">
        <v>79</v>
      </c>
      <c r="D104" s="2">
        <f>IFERROR(VLOOKUP($C104,'Nom Prénom'!$A:$G,2,0),"")</f>
        <v>345</v>
      </c>
      <c r="E104" s="2">
        <f>IFERROR(VLOOKUP($C104,'Nom Prénom'!$A:$G,3,0),"")</f>
        <v>320</v>
      </c>
      <c r="F104" s="2">
        <f>IFERROR(VLOOKUP($C104,'Nom Prénom'!$A:$G,4,0),"")</f>
        <v>20</v>
      </c>
      <c r="G104" s="2">
        <f>IFERROR(VLOOKUP($C104,'Nom Prénom'!$A:$G,5,0),"")</f>
        <v>40</v>
      </c>
      <c r="H104" s="184" t="s">
        <v>24</v>
      </c>
      <c r="I104" s="184"/>
      <c r="J104" s="185">
        <f t="shared" si="6"/>
        <v>0</v>
      </c>
      <c r="K104" s="185">
        <f>IFERROR(VLOOKUP($C104,'Nom Prénom'!$A:$I,8,0),"")</f>
        <v>0</v>
      </c>
      <c r="L104" s="185">
        <f t="shared" si="5"/>
        <v>0</v>
      </c>
      <c r="M104" s="185">
        <f>IFERROR(VLOOKUP($C104,'Nom Prénom'!$A:$I,9,0),"")</f>
        <v>0</v>
      </c>
      <c r="N104" s="186">
        <f>IFERROR($J104/(VLOOKUP($H104,VLEP!$A:$B,2,0)),"")</f>
        <v>0</v>
      </c>
      <c r="O104" s="187"/>
    </row>
    <row r="105" spans="1:15" ht="20" hidden="1" customHeight="1" x14ac:dyDescent="0.35">
      <c r="A105" s="2">
        <f>IFERROR(VLOOKUP($C105,'Nom Prénom'!$A:$G,7,0),"")</f>
        <v>2019</v>
      </c>
      <c r="B105" s="184" t="str">
        <f>IFERROR(VLOOKUP($C105,'Nom Prénom'!$A:$G,6,0),"")</f>
        <v>GEH5</v>
      </c>
      <c r="C105" s="1" t="s">
        <v>79</v>
      </c>
      <c r="D105" s="2">
        <f>IFERROR(VLOOKUP($C105,'Nom Prénom'!$A:$G,2,0),"")</f>
        <v>345</v>
      </c>
      <c r="E105" s="2">
        <f>IFERROR(VLOOKUP($C105,'Nom Prénom'!$A:$G,3,0),"")</f>
        <v>320</v>
      </c>
      <c r="F105" s="2">
        <f>IFERROR(VLOOKUP($C105,'Nom Prénom'!$A:$G,4,0),"")</f>
        <v>20</v>
      </c>
      <c r="G105" s="2">
        <f>IFERROR(VLOOKUP($C105,'Nom Prénom'!$A:$G,5,0),"")</f>
        <v>40</v>
      </c>
      <c r="H105" s="184" t="s">
        <v>23</v>
      </c>
      <c r="I105" s="184"/>
      <c r="J105" s="185">
        <f t="shared" si="6"/>
        <v>0</v>
      </c>
      <c r="K105" s="185">
        <f>IFERROR(VLOOKUP($C105,'Nom Prénom'!$A:$I,8,0),"")</f>
        <v>0</v>
      </c>
      <c r="L105" s="185">
        <f t="shared" si="5"/>
        <v>0</v>
      </c>
      <c r="M105" s="185">
        <f>IFERROR(VLOOKUP($C105,'Nom Prénom'!$A:$I,9,0),"")</f>
        <v>0</v>
      </c>
      <c r="N105" s="186">
        <f>IFERROR($J105/(VLOOKUP($H105,VLEP!$A:$B,2,0)),"")</f>
        <v>0</v>
      </c>
      <c r="O105" s="187"/>
    </row>
    <row r="106" spans="1:15" ht="20" hidden="1" customHeight="1" x14ac:dyDescent="0.35">
      <c r="A106" s="2">
        <f>IFERROR(VLOOKUP($C106,'Nom Prénom'!$A:$G,7,0),"")</f>
        <v>2019</v>
      </c>
      <c r="B106" s="184" t="str">
        <f>IFERROR(VLOOKUP($C106,'Nom Prénom'!$A:$G,6,0),"")</f>
        <v>GEH5</v>
      </c>
      <c r="C106" s="1" t="s">
        <v>80</v>
      </c>
      <c r="D106" s="2">
        <f>IFERROR(VLOOKUP($C106,'Nom Prénom'!$A:$G,2,0),"")</f>
        <v>360</v>
      </c>
      <c r="E106" s="2">
        <f>IFERROR(VLOOKUP($C106,'Nom Prénom'!$A:$G,3,0),"")</f>
        <v>360</v>
      </c>
      <c r="F106" s="2">
        <f>IFERROR(VLOOKUP($C106,'Nom Prénom'!$A:$G,4,0),"")</f>
        <v>0</v>
      </c>
      <c r="G106" s="2">
        <f>IFERROR(VLOOKUP($C106,'Nom Prénom'!$A:$G,5,0),"")</f>
        <v>40</v>
      </c>
      <c r="H106" s="184" t="s">
        <v>27</v>
      </c>
      <c r="I106" s="184"/>
      <c r="J106" s="185">
        <f t="shared" si="6"/>
        <v>0</v>
      </c>
      <c r="K106" s="185">
        <f>IFERROR(VLOOKUP($C106,'Nom Prénom'!$A:$I,8,0),"")</f>
        <v>0</v>
      </c>
      <c r="L106" s="185">
        <f t="shared" si="5"/>
        <v>0</v>
      </c>
      <c r="M106" s="185">
        <f>IFERROR(VLOOKUP($C106,'Nom Prénom'!$A:$I,9,0),"")</f>
        <v>0</v>
      </c>
      <c r="N106" s="186">
        <f>IFERROR($J106/(VLOOKUP($H106,VLEP!$A:$B,2,0)),"")</f>
        <v>0</v>
      </c>
      <c r="O106" s="187"/>
    </row>
    <row r="107" spans="1:15" ht="20" hidden="1" customHeight="1" x14ac:dyDescent="0.35">
      <c r="A107" s="2">
        <f>IFERROR(VLOOKUP($C107,'Nom Prénom'!$A:$G,7,0),"")</f>
        <v>2019</v>
      </c>
      <c r="B107" s="184" t="str">
        <f>IFERROR(VLOOKUP($C107,'Nom Prénom'!$A:$G,6,0),"")</f>
        <v>GEH5</v>
      </c>
      <c r="C107" s="1" t="s">
        <v>80</v>
      </c>
      <c r="D107" s="2">
        <f>IFERROR(VLOOKUP($C107,'Nom Prénom'!$A:$G,2,0),"")</f>
        <v>360</v>
      </c>
      <c r="E107" s="2">
        <f>IFERROR(VLOOKUP($C107,'Nom Prénom'!$A:$G,3,0),"")</f>
        <v>360</v>
      </c>
      <c r="F107" s="2">
        <f>IFERROR(VLOOKUP($C107,'Nom Prénom'!$A:$G,4,0),"")</f>
        <v>0</v>
      </c>
      <c r="G107" s="2">
        <f>IFERROR(VLOOKUP($C107,'Nom Prénom'!$A:$G,5,0),"")</f>
        <v>40</v>
      </c>
      <c r="H107" s="184" t="s">
        <v>28</v>
      </c>
      <c r="I107" s="184">
        <v>2.0999999999999999E-3</v>
      </c>
      <c r="J107" s="185">
        <f t="shared" si="6"/>
        <v>5.2500000000000002E-5</v>
      </c>
      <c r="K107" s="185">
        <f>IFERROR(VLOOKUP($C107,'Nom Prénom'!$A:$I,8,0),"")</f>
        <v>0</v>
      </c>
      <c r="L107" s="185">
        <f t="shared" si="5"/>
        <v>0</v>
      </c>
      <c r="M107" s="185">
        <f>IFERROR(VLOOKUP($C107,'Nom Prénom'!$A:$I,9,0),"")</f>
        <v>0</v>
      </c>
      <c r="N107" s="186">
        <f>IFERROR($J107/(VLOOKUP($H107,VLEP!$A:$B,2,0)),"")</f>
        <v>0.35000000000000003</v>
      </c>
      <c r="O107" s="187">
        <f>N107</f>
        <v>0.35000000000000003</v>
      </c>
    </row>
    <row r="108" spans="1:15" ht="20" hidden="1" customHeight="1" x14ac:dyDescent="0.35">
      <c r="A108" s="2">
        <f>IFERROR(VLOOKUP($C108,'Nom Prénom'!$A:$G,7,0),"")</f>
        <v>2019</v>
      </c>
      <c r="B108" s="184" t="str">
        <f>IFERROR(VLOOKUP($C108,'Nom Prénom'!$A:$G,6,0),"")</f>
        <v>GEH5</v>
      </c>
      <c r="C108" s="1" t="s">
        <v>80</v>
      </c>
      <c r="D108" s="2">
        <f>IFERROR(VLOOKUP($C108,'Nom Prénom'!$A:$G,2,0),"")</f>
        <v>360</v>
      </c>
      <c r="E108" s="2">
        <f>IFERROR(VLOOKUP($C108,'Nom Prénom'!$A:$G,3,0),"")</f>
        <v>360</v>
      </c>
      <c r="F108" s="2">
        <f>IFERROR(VLOOKUP($C108,'Nom Prénom'!$A:$G,4,0),"")</f>
        <v>0</v>
      </c>
      <c r="G108" s="2">
        <f>IFERROR(VLOOKUP($C108,'Nom Prénom'!$A:$G,5,0),"")</f>
        <v>40</v>
      </c>
      <c r="H108" s="184" t="s">
        <v>24</v>
      </c>
      <c r="I108" s="184"/>
      <c r="J108" s="185">
        <f t="shared" si="6"/>
        <v>0</v>
      </c>
      <c r="K108" s="185">
        <f>IFERROR(VLOOKUP($C108,'Nom Prénom'!$A:$I,8,0),"")</f>
        <v>0</v>
      </c>
      <c r="L108" s="185">
        <f t="shared" si="5"/>
        <v>0</v>
      </c>
      <c r="M108" s="185">
        <f>IFERROR(VLOOKUP($C108,'Nom Prénom'!$A:$I,9,0),"")</f>
        <v>0</v>
      </c>
      <c r="N108" s="186">
        <f>IFERROR($J108/(VLOOKUP($H108,VLEP!$A:$B,2,0)),"")</f>
        <v>0</v>
      </c>
      <c r="O108" s="187"/>
    </row>
    <row r="109" spans="1:15" ht="20" hidden="1" customHeight="1" x14ac:dyDescent="0.35">
      <c r="A109" s="2">
        <f>IFERROR(VLOOKUP($C109,'Nom Prénom'!$A:$G,7,0),"")</f>
        <v>2019</v>
      </c>
      <c r="B109" s="184" t="str">
        <f>IFERROR(VLOOKUP($C109,'Nom Prénom'!$A:$G,6,0),"")</f>
        <v>GEH5</v>
      </c>
      <c r="C109" s="1" t="s">
        <v>80</v>
      </c>
      <c r="D109" s="2">
        <f>IFERROR(VLOOKUP($C109,'Nom Prénom'!$A:$G,2,0),"")</f>
        <v>360</v>
      </c>
      <c r="E109" s="2">
        <f>IFERROR(VLOOKUP($C109,'Nom Prénom'!$A:$G,3,0),"")</f>
        <v>360</v>
      </c>
      <c r="F109" s="2">
        <f>IFERROR(VLOOKUP($C109,'Nom Prénom'!$A:$G,4,0),"")</f>
        <v>0</v>
      </c>
      <c r="G109" s="2">
        <f>IFERROR(VLOOKUP($C109,'Nom Prénom'!$A:$G,5,0),"")</f>
        <v>40</v>
      </c>
      <c r="H109" s="184" t="s">
        <v>23</v>
      </c>
      <c r="I109" s="184">
        <v>15.94</v>
      </c>
      <c r="J109" s="185">
        <f t="shared" si="6"/>
        <v>0.39850000000000002</v>
      </c>
      <c r="K109" s="185">
        <f>IFERROR(VLOOKUP($C109,'Nom Prénom'!$A:$I,8,0),"")</f>
        <v>0</v>
      </c>
      <c r="L109" s="185">
        <f t="shared" si="5"/>
        <v>0</v>
      </c>
      <c r="M109" s="185">
        <f>IFERROR(VLOOKUP($C109,'Nom Prénom'!$A:$I,9,0),"")</f>
        <v>0</v>
      </c>
      <c r="N109" s="186">
        <f>IFERROR($J109/(VLOOKUP($H109,VLEP!$A:$B,2,0)),"")</f>
        <v>3.9850000000000003E-2</v>
      </c>
      <c r="O109" s="187">
        <f>N109</f>
        <v>3.9850000000000003E-2</v>
      </c>
    </row>
    <row r="110" spans="1:15" ht="20" hidden="1" customHeight="1" x14ac:dyDescent="0.35">
      <c r="A110" s="2">
        <f>IFERROR(VLOOKUP($C110,'Nom Prénom'!$A:$G,7,0),"")</f>
        <v>2019</v>
      </c>
      <c r="B110" s="184" t="str">
        <f>IFERROR(VLOOKUP($C110,'Nom Prénom'!$A:$G,6,0),"")</f>
        <v>GEH6</v>
      </c>
      <c r="C110" s="1" t="s">
        <v>83</v>
      </c>
      <c r="D110" s="2">
        <f>IFERROR(VLOOKUP($C110,'Nom Prénom'!$A:$G,2,0),"")</f>
        <v>325</v>
      </c>
      <c r="E110" s="2">
        <f>IFERROR(VLOOKUP($C110,'Nom Prénom'!$A:$G,3,0),"")</f>
        <v>0</v>
      </c>
      <c r="F110" s="2">
        <f>IFERROR(VLOOKUP($C110,'Nom Prénom'!$A:$G,4,0),"")</f>
        <v>0</v>
      </c>
      <c r="G110" s="2">
        <f>IFERROR(VLOOKUP($C110,'Nom Prénom'!$A:$G,5,0),"")</f>
        <v>1</v>
      </c>
      <c r="H110" s="184" t="s">
        <v>27</v>
      </c>
      <c r="I110" s="184">
        <v>6.7000000000000004E-2</v>
      </c>
      <c r="J110" s="185">
        <f t="shared" si="6"/>
        <v>6.7000000000000004E-2</v>
      </c>
      <c r="K110" s="185">
        <f>IFERROR(VLOOKUP($C110,'Nom Prénom'!$A:$I,8,0),"")</f>
        <v>0</v>
      </c>
      <c r="L110" s="185">
        <f t="shared" si="5"/>
        <v>0</v>
      </c>
      <c r="M110" s="185">
        <f>IFERROR(VLOOKUP($C110,'Nom Prénom'!$A:$I,9,0),"")</f>
        <v>0</v>
      </c>
      <c r="N110" s="186">
        <f>IFERROR($J110/(VLOOKUP($H110,VLEP!$A:$B,2,0)),"")</f>
        <v>2.0615384615384615E-2</v>
      </c>
      <c r="O110" s="187">
        <f>N110</f>
        <v>2.0615384615384615E-2</v>
      </c>
    </row>
    <row r="111" spans="1:15" ht="20" hidden="1" customHeight="1" x14ac:dyDescent="0.35">
      <c r="A111" s="2">
        <f>IFERROR(VLOOKUP($C111,'Nom Prénom'!$A:$G,7,0),"")</f>
        <v>2019</v>
      </c>
      <c r="B111" s="184" t="str">
        <f>IFERROR(VLOOKUP($C111,'Nom Prénom'!$A:$G,6,0),"")</f>
        <v>GEH6</v>
      </c>
      <c r="C111" s="1" t="s">
        <v>83</v>
      </c>
      <c r="D111" s="2">
        <f>IFERROR(VLOOKUP($C111,'Nom Prénom'!$A:$G,2,0),"")</f>
        <v>325</v>
      </c>
      <c r="E111" s="2">
        <f>IFERROR(VLOOKUP($C111,'Nom Prénom'!$A:$G,3,0),"")</f>
        <v>0</v>
      </c>
      <c r="F111" s="2">
        <f>IFERROR(VLOOKUP($C111,'Nom Prénom'!$A:$G,4,0),"")</f>
        <v>0</v>
      </c>
      <c r="G111" s="2">
        <f>IFERROR(VLOOKUP($C111,'Nom Prénom'!$A:$G,5,0),"")</f>
        <v>1</v>
      </c>
      <c r="H111" s="184" t="s">
        <v>28</v>
      </c>
      <c r="I111" s="184"/>
      <c r="J111" s="185">
        <f t="shared" si="6"/>
        <v>0</v>
      </c>
      <c r="K111" s="185">
        <f>IFERROR(VLOOKUP($C111,'Nom Prénom'!$A:$I,8,0),"")</f>
        <v>0</v>
      </c>
      <c r="L111" s="185">
        <f t="shared" si="5"/>
        <v>0</v>
      </c>
      <c r="M111" s="185">
        <f>IFERROR(VLOOKUP($C111,'Nom Prénom'!$A:$I,9,0),"")</f>
        <v>0</v>
      </c>
      <c r="N111" s="186">
        <f>IFERROR($J111/(VLOOKUP($H111,VLEP!$A:$B,2,0)),"")</f>
        <v>0</v>
      </c>
      <c r="O111" s="187"/>
    </row>
    <row r="112" spans="1:15" ht="20" hidden="1" customHeight="1" x14ac:dyDescent="0.35">
      <c r="A112" s="2">
        <f>IFERROR(VLOOKUP($C112,'Nom Prénom'!$A:$G,7,0),"")</f>
        <v>2019</v>
      </c>
      <c r="B112" s="184" t="str">
        <f>IFERROR(VLOOKUP($C112,'Nom Prénom'!$A:$G,6,0),"")</f>
        <v>GEH6</v>
      </c>
      <c r="C112" s="1" t="s">
        <v>83</v>
      </c>
      <c r="D112" s="2">
        <f>IFERROR(VLOOKUP($C112,'Nom Prénom'!$A:$G,2,0),"")</f>
        <v>325</v>
      </c>
      <c r="E112" s="2">
        <f>IFERROR(VLOOKUP($C112,'Nom Prénom'!$A:$G,3,0),"")</f>
        <v>0</v>
      </c>
      <c r="F112" s="2">
        <f>IFERROR(VLOOKUP($C112,'Nom Prénom'!$A:$G,4,0),"")</f>
        <v>0</v>
      </c>
      <c r="G112" s="2">
        <f>IFERROR(VLOOKUP($C112,'Nom Prénom'!$A:$G,5,0),"")</f>
        <v>1</v>
      </c>
      <c r="H112" s="184" t="s">
        <v>24</v>
      </c>
      <c r="I112" s="184"/>
      <c r="J112" s="185">
        <f t="shared" si="6"/>
        <v>0</v>
      </c>
      <c r="K112" s="185">
        <f>IFERROR(VLOOKUP($C112,'Nom Prénom'!$A:$I,8,0),"")</f>
        <v>0</v>
      </c>
      <c r="L112" s="185">
        <f t="shared" si="5"/>
        <v>0</v>
      </c>
      <c r="M112" s="185">
        <f>IFERROR(VLOOKUP($C112,'Nom Prénom'!$A:$I,9,0),"")</f>
        <v>0</v>
      </c>
      <c r="N112" s="186">
        <f>IFERROR($J112/(VLOOKUP($H112,VLEP!$A:$B,2,0)),"")</f>
        <v>0</v>
      </c>
      <c r="O112" s="187"/>
    </row>
    <row r="113" spans="1:15" ht="20" hidden="1" customHeight="1" x14ac:dyDescent="0.35">
      <c r="A113" s="2">
        <f>IFERROR(VLOOKUP($C113,'Nom Prénom'!$A:$G,7,0),"")</f>
        <v>2019</v>
      </c>
      <c r="B113" s="184" t="str">
        <f>IFERROR(VLOOKUP($C113,'Nom Prénom'!$A:$G,6,0),"")</f>
        <v>GEH6</v>
      </c>
      <c r="C113" s="1" t="s">
        <v>83</v>
      </c>
      <c r="D113" s="2">
        <f>IFERROR(VLOOKUP($C113,'Nom Prénom'!$A:$G,2,0),"")</f>
        <v>325</v>
      </c>
      <c r="E113" s="2">
        <f>IFERROR(VLOOKUP($C113,'Nom Prénom'!$A:$G,3,0),"")</f>
        <v>0</v>
      </c>
      <c r="F113" s="2">
        <f>IFERROR(VLOOKUP($C113,'Nom Prénom'!$A:$G,4,0),"")</f>
        <v>0</v>
      </c>
      <c r="G113" s="2">
        <f>IFERROR(VLOOKUP($C113,'Nom Prénom'!$A:$G,5,0),"")</f>
        <v>1</v>
      </c>
      <c r="H113" s="184" t="s">
        <v>23</v>
      </c>
      <c r="I113" s="184"/>
      <c r="J113" s="185">
        <f t="shared" si="6"/>
        <v>0</v>
      </c>
      <c r="K113" s="185">
        <f>IFERROR(VLOOKUP($C113,'Nom Prénom'!$A:$I,8,0),"")</f>
        <v>0</v>
      </c>
      <c r="L113" s="185">
        <f t="shared" si="5"/>
        <v>0</v>
      </c>
      <c r="M113" s="185">
        <f>IFERROR(VLOOKUP($C113,'Nom Prénom'!$A:$I,9,0),"")</f>
        <v>0</v>
      </c>
      <c r="N113" s="186">
        <f>IFERROR($J113/(VLOOKUP($H113,VLEP!$A:$B,2,0)),"")</f>
        <v>0</v>
      </c>
      <c r="O113" s="187"/>
    </row>
    <row r="114" spans="1:15" ht="20" hidden="1" customHeight="1" x14ac:dyDescent="0.35">
      <c r="A114" s="2">
        <f>IFERROR(VLOOKUP($C114,'Nom Prénom'!$A:$G,7,0),"")</f>
        <v>2019</v>
      </c>
      <c r="B114" s="184" t="str">
        <f>IFERROR(VLOOKUP($C114,'Nom Prénom'!$A:$G,6,0),"")</f>
        <v>GEH6</v>
      </c>
      <c r="C114" s="1" t="s">
        <v>81</v>
      </c>
      <c r="D114" s="2">
        <f>IFERROR(VLOOKUP($C114,'Nom Prénom'!$A:$G,2,0),"")</f>
        <v>330</v>
      </c>
      <c r="E114" s="2">
        <f>IFERROR(VLOOKUP($C114,'Nom Prénom'!$A:$G,3,0),"")</f>
        <v>0</v>
      </c>
      <c r="F114" s="2">
        <f>IFERROR(VLOOKUP($C114,'Nom Prénom'!$A:$G,4,0),"")</f>
        <v>0</v>
      </c>
      <c r="G114" s="2">
        <f>IFERROR(VLOOKUP($C114,'Nom Prénom'!$A:$G,5,0),"")</f>
        <v>1</v>
      </c>
      <c r="H114" s="184" t="s">
        <v>27</v>
      </c>
      <c r="I114" s="184">
        <v>0.12</v>
      </c>
      <c r="J114" s="185">
        <f t="shared" si="6"/>
        <v>0.12000000000000001</v>
      </c>
      <c r="K114" s="185">
        <f>IFERROR(VLOOKUP($C114,'Nom Prénom'!$A:$I,8,0),"")</f>
        <v>0</v>
      </c>
      <c r="L114" s="185">
        <f t="shared" si="5"/>
        <v>0</v>
      </c>
      <c r="M114" s="185">
        <f>IFERROR(VLOOKUP($C114,'Nom Prénom'!$A:$I,9,0),"")</f>
        <v>0</v>
      </c>
      <c r="N114" s="186">
        <f>IFERROR($J114/(VLOOKUP($H114,VLEP!$A:$B,2,0)),"")</f>
        <v>3.6923076923076927E-2</v>
      </c>
      <c r="O114" s="187">
        <f>N114</f>
        <v>3.6923076923076927E-2</v>
      </c>
    </row>
    <row r="115" spans="1:15" ht="20" hidden="1" customHeight="1" x14ac:dyDescent="0.35">
      <c r="A115" s="2">
        <f>IFERROR(VLOOKUP($C115,'Nom Prénom'!$A:$G,7,0),"")</f>
        <v>2019</v>
      </c>
      <c r="B115" s="184" t="str">
        <f>IFERROR(VLOOKUP($C115,'Nom Prénom'!$A:$G,6,0),"")</f>
        <v>GEH6</v>
      </c>
      <c r="C115" s="1" t="s">
        <v>81</v>
      </c>
      <c r="D115" s="2">
        <f>IFERROR(VLOOKUP($C115,'Nom Prénom'!$A:$G,2,0),"")</f>
        <v>330</v>
      </c>
      <c r="E115" s="2">
        <f>IFERROR(VLOOKUP($C115,'Nom Prénom'!$A:$G,3,0),"")</f>
        <v>0</v>
      </c>
      <c r="F115" s="2">
        <f>IFERROR(VLOOKUP($C115,'Nom Prénom'!$A:$G,4,0),"")</f>
        <v>0</v>
      </c>
      <c r="G115" s="2">
        <f>IFERROR(VLOOKUP($C115,'Nom Prénom'!$A:$G,5,0),"")</f>
        <v>1</v>
      </c>
      <c r="H115" s="184" t="s">
        <v>28</v>
      </c>
      <c r="I115" s="184">
        <v>1.5E-5</v>
      </c>
      <c r="J115" s="185">
        <f t="shared" si="6"/>
        <v>1.5000000000000002E-5</v>
      </c>
      <c r="K115" s="185">
        <f>IFERROR(VLOOKUP($C115,'Nom Prénom'!$A:$I,8,0),"")</f>
        <v>0</v>
      </c>
      <c r="L115" s="185">
        <f t="shared" si="5"/>
        <v>0</v>
      </c>
      <c r="M115" s="185">
        <f>IFERROR(VLOOKUP($C115,'Nom Prénom'!$A:$I,9,0),"")</f>
        <v>0</v>
      </c>
      <c r="N115" s="186">
        <f>IFERROR($J115/(VLOOKUP($H115,VLEP!$A:$B,2,0)),"")</f>
        <v>0.10000000000000002</v>
      </c>
      <c r="O115" s="187">
        <f>N115</f>
        <v>0.10000000000000002</v>
      </c>
    </row>
    <row r="116" spans="1:15" ht="20" hidden="1" customHeight="1" x14ac:dyDescent="0.35">
      <c r="A116" s="2">
        <f>IFERROR(VLOOKUP($C116,'Nom Prénom'!$A:$G,7,0),"")</f>
        <v>2019</v>
      </c>
      <c r="B116" s="184" t="str">
        <f>IFERROR(VLOOKUP($C116,'Nom Prénom'!$A:$G,6,0),"")</f>
        <v>GEH6</v>
      </c>
      <c r="C116" s="1" t="s">
        <v>81</v>
      </c>
      <c r="D116" s="2">
        <f>IFERROR(VLOOKUP($C116,'Nom Prénom'!$A:$G,2,0),"")</f>
        <v>330</v>
      </c>
      <c r="E116" s="2">
        <f>IFERROR(VLOOKUP($C116,'Nom Prénom'!$A:$G,3,0),"")</f>
        <v>0</v>
      </c>
      <c r="F116" s="2">
        <f>IFERROR(VLOOKUP($C116,'Nom Prénom'!$A:$G,4,0),"")</f>
        <v>0</v>
      </c>
      <c r="G116" s="2">
        <f>IFERROR(VLOOKUP($C116,'Nom Prénom'!$A:$G,5,0),"")</f>
        <v>1</v>
      </c>
      <c r="H116" s="184" t="s">
        <v>24</v>
      </c>
      <c r="I116" s="184"/>
      <c r="J116" s="185">
        <f t="shared" si="6"/>
        <v>0</v>
      </c>
      <c r="K116" s="185">
        <f>IFERROR(VLOOKUP($C116,'Nom Prénom'!$A:$I,8,0),"")</f>
        <v>0</v>
      </c>
      <c r="L116" s="185">
        <f t="shared" si="5"/>
        <v>0</v>
      </c>
      <c r="M116" s="185">
        <f>IFERROR(VLOOKUP($C116,'Nom Prénom'!$A:$I,9,0),"")</f>
        <v>0</v>
      </c>
      <c r="N116" s="186">
        <f>IFERROR($J116/(VLOOKUP($H116,VLEP!$A:$B,2,0)),"")</f>
        <v>0</v>
      </c>
      <c r="O116" s="187"/>
    </row>
    <row r="117" spans="1:15" ht="20" hidden="1" customHeight="1" x14ac:dyDescent="0.35">
      <c r="A117" s="2">
        <f>IFERROR(VLOOKUP($C117,'Nom Prénom'!$A:$G,7,0),"")</f>
        <v>2019</v>
      </c>
      <c r="B117" s="184" t="str">
        <f>IFERROR(VLOOKUP($C117,'Nom Prénom'!$A:$G,6,0),"")</f>
        <v>GEH6</v>
      </c>
      <c r="C117" s="1" t="s">
        <v>81</v>
      </c>
      <c r="D117" s="2">
        <f>IFERROR(VLOOKUP($C117,'Nom Prénom'!$A:$G,2,0),"")</f>
        <v>330</v>
      </c>
      <c r="E117" s="2">
        <f>IFERROR(VLOOKUP($C117,'Nom Prénom'!$A:$G,3,0),"")</f>
        <v>0</v>
      </c>
      <c r="F117" s="2">
        <f>IFERROR(VLOOKUP($C117,'Nom Prénom'!$A:$G,4,0),"")</f>
        <v>0</v>
      </c>
      <c r="G117" s="2">
        <f>IFERROR(VLOOKUP($C117,'Nom Prénom'!$A:$G,5,0),"")</f>
        <v>1</v>
      </c>
      <c r="H117" s="184" t="s">
        <v>23</v>
      </c>
      <c r="I117" s="184">
        <v>0.18</v>
      </c>
      <c r="J117" s="185">
        <f t="shared" si="6"/>
        <v>0.18</v>
      </c>
      <c r="K117" s="185">
        <f>IFERROR(VLOOKUP($C117,'Nom Prénom'!$A:$I,8,0),"")</f>
        <v>0</v>
      </c>
      <c r="L117" s="185">
        <f t="shared" si="5"/>
        <v>0</v>
      </c>
      <c r="M117" s="185">
        <f>IFERROR(VLOOKUP($C117,'Nom Prénom'!$A:$I,9,0),"")</f>
        <v>0</v>
      </c>
      <c r="N117" s="186">
        <f>IFERROR($J117/(VLOOKUP($H117,VLEP!$A:$B,2,0)),"")</f>
        <v>1.7999999999999999E-2</v>
      </c>
      <c r="O117" s="187">
        <f>N117</f>
        <v>1.7999999999999999E-2</v>
      </c>
    </row>
    <row r="118" spans="1:15" ht="20" hidden="1" customHeight="1" x14ac:dyDescent="0.35">
      <c r="A118" s="2">
        <f>IFERROR(VLOOKUP($C118,'Nom Prénom'!$A:$G,7,0),"")</f>
        <v>2019</v>
      </c>
      <c r="B118" s="184" t="str">
        <f>IFERROR(VLOOKUP($C118,'Nom Prénom'!$A:$G,6,0),"")</f>
        <v>GEH6</v>
      </c>
      <c r="C118" s="1" t="s">
        <v>84</v>
      </c>
      <c r="D118" s="2">
        <f>IFERROR(VLOOKUP($C118,'Nom Prénom'!$A:$G,2,0),"")</f>
        <v>375</v>
      </c>
      <c r="E118" s="2">
        <f>IFERROR(VLOOKUP($C118,'Nom Prénom'!$A:$G,3,0),"")</f>
        <v>0</v>
      </c>
      <c r="F118" s="2">
        <f>IFERROR(VLOOKUP($C118,'Nom Prénom'!$A:$G,4,0),"")</f>
        <v>0</v>
      </c>
      <c r="G118" s="2">
        <f>IFERROR(VLOOKUP($C118,'Nom Prénom'!$A:$G,5,0),"")</f>
        <v>1</v>
      </c>
      <c r="H118" s="184" t="s">
        <v>27</v>
      </c>
      <c r="I118" s="184">
        <v>6.0999999999999999E-2</v>
      </c>
      <c r="J118" s="185">
        <f t="shared" si="6"/>
        <v>6.0999999999999999E-2</v>
      </c>
      <c r="K118" s="185">
        <f>IFERROR(VLOOKUP($C118,'Nom Prénom'!$A:$I,8,0),"")</f>
        <v>0</v>
      </c>
      <c r="L118" s="185">
        <f t="shared" si="5"/>
        <v>0</v>
      </c>
      <c r="M118" s="185">
        <f>IFERROR(VLOOKUP($C118,'Nom Prénom'!$A:$I,9,0),"")</f>
        <v>0</v>
      </c>
      <c r="N118" s="186">
        <f>IFERROR($J118/(VLOOKUP($H118,VLEP!$A:$B,2,0)),"")</f>
        <v>1.8769230769230767E-2</v>
      </c>
      <c r="O118" s="187">
        <f>N118</f>
        <v>1.8769230769230767E-2</v>
      </c>
    </row>
    <row r="119" spans="1:15" ht="20" hidden="1" customHeight="1" x14ac:dyDescent="0.35">
      <c r="A119" s="2">
        <f>IFERROR(VLOOKUP($C119,'Nom Prénom'!$A:$G,7,0),"")</f>
        <v>2019</v>
      </c>
      <c r="B119" s="184" t="str">
        <f>IFERROR(VLOOKUP($C119,'Nom Prénom'!$A:$G,6,0),"")</f>
        <v>GEH6</v>
      </c>
      <c r="C119" s="1" t="s">
        <v>84</v>
      </c>
      <c r="D119" s="2">
        <f>IFERROR(VLOOKUP($C119,'Nom Prénom'!$A:$G,2,0),"")</f>
        <v>375</v>
      </c>
      <c r="E119" s="2">
        <f>IFERROR(VLOOKUP($C119,'Nom Prénom'!$A:$G,3,0),"")</f>
        <v>0</v>
      </c>
      <c r="F119" s="2">
        <f>IFERROR(VLOOKUP($C119,'Nom Prénom'!$A:$G,4,0),"")</f>
        <v>0</v>
      </c>
      <c r="G119" s="2">
        <f>IFERROR(VLOOKUP($C119,'Nom Prénom'!$A:$G,5,0),"")</f>
        <v>1</v>
      </c>
      <c r="H119" s="184" t="s">
        <v>28</v>
      </c>
      <c r="I119" s="184">
        <v>2.5999999999999998E-5</v>
      </c>
      <c r="J119" s="185">
        <f t="shared" si="6"/>
        <v>2.5999999999999998E-5</v>
      </c>
      <c r="K119" s="185">
        <f>IFERROR(VLOOKUP($C119,'Nom Prénom'!$A:$I,8,0),"")</f>
        <v>0</v>
      </c>
      <c r="L119" s="185">
        <f t="shared" si="5"/>
        <v>0</v>
      </c>
      <c r="M119" s="185">
        <f>IFERROR(VLOOKUP($C119,'Nom Prénom'!$A:$I,9,0),"")</f>
        <v>0</v>
      </c>
      <c r="N119" s="186">
        <f>IFERROR($J119/(VLOOKUP($H119,VLEP!$A:$B,2,0)),"")</f>
        <v>0.17333333333333334</v>
      </c>
      <c r="O119" s="187">
        <f>N119</f>
        <v>0.17333333333333334</v>
      </c>
    </row>
    <row r="120" spans="1:15" ht="20" hidden="1" customHeight="1" x14ac:dyDescent="0.35">
      <c r="A120" s="2">
        <f>IFERROR(VLOOKUP($C120,'Nom Prénom'!$A:$G,7,0),"")</f>
        <v>2019</v>
      </c>
      <c r="B120" s="184" t="str">
        <f>IFERROR(VLOOKUP($C120,'Nom Prénom'!$A:$G,6,0),"")</f>
        <v>GEH6</v>
      </c>
      <c r="C120" s="1" t="s">
        <v>84</v>
      </c>
      <c r="D120" s="2">
        <f>IFERROR(VLOOKUP($C120,'Nom Prénom'!$A:$G,2,0),"")</f>
        <v>375</v>
      </c>
      <c r="E120" s="2">
        <f>IFERROR(VLOOKUP($C120,'Nom Prénom'!$A:$G,3,0),"")</f>
        <v>0</v>
      </c>
      <c r="F120" s="2">
        <f>IFERROR(VLOOKUP($C120,'Nom Prénom'!$A:$G,4,0),"")</f>
        <v>0</v>
      </c>
      <c r="G120" s="2">
        <f>IFERROR(VLOOKUP($C120,'Nom Prénom'!$A:$G,5,0),"")</f>
        <v>1</v>
      </c>
      <c r="H120" s="184" t="s">
        <v>24</v>
      </c>
      <c r="I120" s="184"/>
      <c r="J120" s="185">
        <f t="shared" si="6"/>
        <v>0</v>
      </c>
      <c r="K120" s="185">
        <f>IFERROR(VLOOKUP($C120,'Nom Prénom'!$A:$I,8,0),"")</f>
        <v>0</v>
      </c>
      <c r="L120" s="185">
        <f t="shared" si="5"/>
        <v>0</v>
      </c>
      <c r="M120" s="185">
        <f>IFERROR(VLOOKUP($C120,'Nom Prénom'!$A:$I,9,0),"")</f>
        <v>0</v>
      </c>
      <c r="N120" s="186">
        <f>IFERROR($J120/(VLOOKUP($H120,VLEP!$A:$B,2,0)),"")</f>
        <v>0</v>
      </c>
      <c r="O120" s="187"/>
    </row>
    <row r="121" spans="1:15" ht="20" hidden="1" customHeight="1" x14ac:dyDescent="0.35">
      <c r="A121" s="2">
        <f>IFERROR(VLOOKUP($C121,'Nom Prénom'!$A:$G,7,0),"")</f>
        <v>2019</v>
      </c>
      <c r="B121" s="184" t="str">
        <f>IFERROR(VLOOKUP($C121,'Nom Prénom'!$A:$G,6,0),"")</f>
        <v>GEH6</v>
      </c>
      <c r="C121" s="1" t="s">
        <v>84</v>
      </c>
      <c r="D121" s="2">
        <f>IFERROR(VLOOKUP($C121,'Nom Prénom'!$A:$G,2,0),"")</f>
        <v>375</v>
      </c>
      <c r="E121" s="2">
        <f>IFERROR(VLOOKUP($C121,'Nom Prénom'!$A:$G,3,0),"")</f>
        <v>0</v>
      </c>
      <c r="F121" s="2">
        <f>IFERROR(VLOOKUP($C121,'Nom Prénom'!$A:$G,4,0),"")</f>
        <v>0</v>
      </c>
      <c r="G121" s="2">
        <f>IFERROR(VLOOKUP($C121,'Nom Prénom'!$A:$G,5,0),"")</f>
        <v>1</v>
      </c>
      <c r="H121" s="184" t="s">
        <v>23</v>
      </c>
      <c r="I121" s="184">
        <v>0.33</v>
      </c>
      <c r="J121" s="185">
        <f t="shared" si="6"/>
        <v>0.33</v>
      </c>
      <c r="K121" s="185">
        <f>IFERROR(VLOOKUP($C121,'Nom Prénom'!$A:$I,8,0),"")</f>
        <v>0</v>
      </c>
      <c r="L121" s="185">
        <f t="shared" si="5"/>
        <v>0</v>
      </c>
      <c r="M121" s="185">
        <f>IFERROR(VLOOKUP($C121,'Nom Prénom'!$A:$I,9,0),"")</f>
        <v>0</v>
      </c>
      <c r="N121" s="186">
        <f>IFERROR($J121/(VLOOKUP($H121,VLEP!$A:$B,2,0)),"")</f>
        <v>3.3000000000000002E-2</v>
      </c>
      <c r="O121" s="187">
        <f>N121</f>
        <v>3.3000000000000002E-2</v>
      </c>
    </row>
    <row r="122" spans="1:15" ht="20" hidden="1" customHeight="1" x14ac:dyDescent="0.35">
      <c r="A122" s="2">
        <f>IFERROR(VLOOKUP($C122,'Nom Prénom'!$A:$G,7,0),"")</f>
        <v>2019</v>
      </c>
      <c r="B122" s="184" t="str">
        <f>IFERROR(VLOOKUP($C122,'Nom Prénom'!$A:$G,6,0),"")</f>
        <v>GEH6</v>
      </c>
      <c r="C122" s="1" t="s">
        <v>82</v>
      </c>
      <c r="D122" s="2">
        <f>IFERROR(VLOOKUP($C122,'Nom Prénom'!$A:$G,2,0),"")</f>
        <v>490</v>
      </c>
      <c r="E122" s="2">
        <f>IFERROR(VLOOKUP($C122,'Nom Prénom'!$A:$G,3,0),"")</f>
        <v>0</v>
      </c>
      <c r="F122" s="2">
        <f>IFERROR(VLOOKUP($C122,'Nom Prénom'!$A:$G,4,0),"")</f>
        <v>60</v>
      </c>
      <c r="G122" s="2">
        <f>IFERROR(VLOOKUP($C122,'Nom Prénom'!$A:$G,5,0),"")</f>
        <v>1</v>
      </c>
      <c r="H122" s="184" t="s">
        <v>27</v>
      </c>
      <c r="I122" s="184">
        <v>8.3000000000000004E-2</v>
      </c>
      <c r="J122" s="185">
        <f t="shared" si="6"/>
        <v>9.4581395348837208E-2</v>
      </c>
      <c r="K122" s="185">
        <f>IFERROR(VLOOKUP($C122,'Nom Prénom'!$A:$I,8,0),"")</f>
        <v>0</v>
      </c>
      <c r="L122" s="185">
        <f t="shared" si="5"/>
        <v>0</v>
      </c>
      <c r="M122" s="185">
        <f>IFERROR(VLOOKUP($C122,'Nom Prénom'!$A:$I,9,0),"")</f>
        <v>0</v>
      </c>
      <c r="N122" s="186">
        <f>IFERROR($J122/(VLOOKUP($H122,VLEP!$A:$B,2,0)),"")</f>
        <v>2.9101967799642216E-2</v>
      </c>
      <c r="O122" s="187">
        <f>N122</f>
        <v>2.9101967799642216E-2</v>
      </c>
    </row>
    <row r="123" spans="1:15" ht="20" hidden="1" customHeight="1" x14ac:dyDescent="0.35">
      <c r="A123" s="2">
        <f>IFERROR(VLOOKUP($C123,'Nom Prénom'!$A:$G,7,0),"")</f>
        <v>2019</v>
      </c>
      <c r="B123" s="184" t="str">
        <f>IFERROR(VLOOKUP($C123,'Nom Prénom'!$A:$G,6,0),"")</f>
        <v>GEH6</v>
      </c>
      <c r="C123" s="1" t="s">
        <v>82</v>
      </c>
      <c r="D123" s="2">
        <f>IFERROR(VLOOKUP($C123,'Nom Prénom'!$A:$G,2,0),"")</f>
        <v>490</v>
      </c>
      <c r="E123" s="2">
        <f>IFERROR(VLOOKUP($C123,'Nom Prénom'!$A:$G,3,0),"")</f>
        <v>0</v>
      </c>
      <c r="F123" s="2">
        <f>IFERROR(VLOOKUP($C123,'Nom Prénom'!$A:$G,4,0),"")</f>
        <v>60</v>
      </c>
      <c r="G123" s="2">
        <f>IFERROR(VLOOKUP($C123,'Nom Prénom'!$A:$G,5,0),"")</f>
        <v>1</v>
      </c>
      <c r="H123" s="184" t="s">
        <v>28</v>
      </c>
      <c r="I123" s="184"/>
      <c r="J123" s="185">
        <f t="shared" si="6"/>
        <v>0</v>
      </c>
      <c r="K123" s="185">
        <f>IFERROR(VLOOKUP($C123,'Nom Prénom'!$A:$I,8,0),"")</f>
        <v>0</v>
      </c>
      <c r="L123" s="185">
        <f t="shared" si="5"/>
        <v>0</v>
      </c>
      <c r="M123" s="185">
        <f>IFERROR(VLOOKUP($C123,'Nom Prénom'!$A:$I,9,0),"")</f>
        <v>0</v>
      </c>
      <c r="N123" s="186">
        <f>IFERROR($J123/(VLOOKUP($H123,VLEP!$A:$B,2,0)),"")</f>
        <v>0</v>
      </c>
      <c r="O123" s="187"/>
    </row>
    <row r="124" spans="1:15" ht="20" hidden="1" customHeight="1" x14ac:dyDescent="0.35">
      <c r="A124" s="2">
        <f>IFERROR(VLOOKUP($C124,'Nom Prénom'!$A:$G,7,0),"")</f>
        <v>2019</v>
      </c>
      <c r="B124" s="184" t="str">
        <f>IFERROR(VLOOKUP($C124,'Nom Prénom'!$A:$G,6,0),"")</f>
        <v>GEH6</v>
      </c>
      <c r="C124" s="1" t="s">
        <v>82</v>
      </c>
      <c r="D124" s="2">
        <f>IFERROR(VLOOKUP($C124,'Nom Prénom'!$A:$G,2,0),"")</f>
        <v>490</v>
      </c>
      <c r="E124" s="2">
        <f>IFERROR(VLOOKUP($C124,'Nom Prénom'!$A:$G,3,0),"")</f>
        <v>0</v>
      </c>
      <c r="F124" s="2">
        <f>IFERROR(VLOOKUP($C124,'Nom Prénom'!$A:$G,4,0),"")</f>
        <v>60</v>
      </c>
      <c r="G124" s="2">
        <f>IFERROR(VLOOKUP($C124,'Nom Prénom'!$A:$G,5,0),"")</f>
        <v>1</v>
      </c>
      <c r="H124" s="184" t="s">
        <v>24</v>
      </c>
      <c r="I124" s="184"/>
      <c r="J124" s="185">
        <f t="shared" si="6"/>
        <v>0</v>
      </c>
      <c r="K124" s="185">
        <f>IFERROR(VLOOKUP($C124,'Nom Prénom'!$A:$I,8,0),"")</f>
        <v>0</v>
      </c>
      <c r="L124" s="185">
        <f t="shared" si="5"/>
        <v>0</v>
      </c>
      <c r="M124" s="185">
        <f>IFERROR(VLOOKUP($C124,'Nom Prénom'!$A:$I,9,0),"")</f>
        <v>0</v>
      </c>
      <c r="N124" s="186">
        <f>IFERROR($J124/(VLOOKUP($H124,VLEP!$A:$B,2,0)),"")</f>
        <v>0</v>
      </c>
      <c r="O124" s="187"/>
    </row>
    <row r="125" spans="1:15" ht="20" hidden="1" customHeight="1" x14ac:dyDescent="0.35">
      <c r="A125" s="2">
        <f>IFERROR(VLOOKUP($C125,'Nom Prénom'!$A:$G,7,0),"")</f>
        <v>2019</v>
      </c>
      <c r="B125" s="184" t="str">
        <f>IFERROR(VLOOKUP($C125,'Nom Prénom'!$A:$G,6,0),"")</f>
        <v>GEH6</v>
      </c>
      <c r="C125" s="1" t="s">
        <v>82</v>
      </c>
      <c r="D125" s="2">
        <f>IFERROR(VLOOKUP($C125,'Nom Prénom'!$A:$G,2,0),"")</f>
        <v>490</v>
      </c>
      <c r="E125" s="2">
        <f>IFERROR(VLOOKUP($C125,'Nom Prénom'!$A:$G,3,0),"")</f>
        <v>0</v>
      </c>
      <c r="F125" s="2">
        <f>IFERROR(VLOOKUP($C125,'Nom Prénom'!$A:$G,4,0),"")</f>
        <v>60</v>
      </c>
      <c r="G125" s="2">
        <f>IFERROR(VLOOKUP($C125,'Nom Prénom'!$A:$G,5,0),"")</f>
        <v>1</v>
      </c>
      <c r="H125" s="184" t="s">
        <v>23</v>
      </c>
      <c r="I125" s="184"/>
      <c r="J125" s="185">
        <f t="shared" si="6"/>
        <v>0</v>
      </c>
      <c r="K125" s="185">
        <f>IFERROR(VLOOKUP($C125,'Nom Prénom'!$A:$I,8,0),"")</f>
        <v>0</v>
      </c>
      <c r="L125" s="185">
        <f t="shared" si="5"/>
        <v>0</v>
      </c>
      <c r="M125" s="185">
        <f>IFERROR(VLOOKUP($C125,'Nom Prénom'!$A:$I,9,0),"")</f>
        <v>0</v>
      </c>
      <c r="N125" s="186">
        <f>IFERROR($J125/(VLOOKUP($H125,VLEP!$A:$B,2,0)),"")</f>
        <v>0</v>
      </c>
      <c r="O125" s="187"/>
    </row>
    <row r="126" spans="1:15" ht="20" hidden="1" customHeight="1" x14ac:dyDescent="0.35">
      <c r="A126" s="2">
        <f>IFERROR(VLOOKUP($C126,'Nom Prénom'!$A:$G,7,0),"")</f>
        <v>2019</v>
      </c>
      <c r="B126" s="184" t="str">
        <f>IFERROR(VLOOKUP($C126,'Nom Prénom'!$A:$G,6,0),"")</f>
        <v>GEH6</v>
      </c>
      <c r="C126" s="1" t="s">
        <v>81</v>
      </c>
      <c r="D126" s="2">
        <f>IFERROR(VLOOKUP($C126,'Nom Prénom'!$A:$G,2,0),"")</f>
        <v>330</v>
      </c>
      <c r="E126" s="2">
        <f>IFERROR(VLOOKUP($C126,'Nom Prénom'!$A:$G,3,0),"")</f>
        <v>0</v>
      </c>
      <c r="F126" s="2">
        <f>IFERROR(VLOOKUP($C126,'Nom Prénom'!$A:$G,4,0),"")</f>
        <v>0</v>
      </c>
      <c r="G126" s="2">
        <f>IFERROR(VLOOKUP($C126,'Nom Prénom'!$A:$G,5,0),"")</f>
        <v>1</v>
      </c>
      <c r="H126" s="184" t="s">
        <v>27</v>
      </c>
      <c r="I126" s="184">
        <v>0.2</v>
      </c>
      <c r="J126" s="185">
        <f t="shared" si="6"/>
        <v>0.2</v>
      </c>
      <c r="K126" s="185">
        <f>IFERROR(VLOOKUP($C126,'Nom Prénom'!$A:$I,8,0),"")</f>
        <v>0</v>
      </c>
      <c r="L126" s="185">
        <f t="shared" si="5"/>
        <v>0</v>
      </c>
      <c r="M126" s="185">
        <f>IFERROR(VLOOKUP($C126,'Nom Prénom'!$A:$I,9,0),"")</f>
        <v>0</v>
      </c>
      <c r="N126" s="186">
        <f>IFERROR($J126/(VLOOKUP($H126,VLEP!$A:$B,2,0)),"")</f>
        <v>6.1538461538461542E-2</v>
      </c>
      <c r="O126" s="187">
        <f t="shared" ref="O126:O131" si="8">N126</f>
        <v>6.1538461538461542E-2</v>
      </c>
    </row>
    <row r="127" spans="1:15" ht="20" hidden="1" customHeight="1" x14ac:dyDescent="0.35">
      <c r="A127" s="2">
        <f>IFERROR(VLOOKUP($C127,'Nom Prénom'!$A:$G,7,0),"")</f>
        <v>2019</v>
      </c>
      <c r="B127" s="184" t="str">
        <f>IFERROR(VLOOKUP($C127,'Nom Prénom'!$A:$G,6,0),"")</f>
        <v>GEH6</v>
      </c>
      <c r="C127" s="1" t="s">
        <v>81</v>
      </c>
      <c r="D127" s="2">
        <f>IFERROR(VLOOKUP($C127,'Nom Prénom'!$A:$G,2,0),"")</f>
        <v>330</v>
      </c>
      <c r="E127" s="2">
        <f>IFERROR(VLOOKUP($C127,'Nom Prénom'!$A:$G,3,0),"")</f>
        <v>0</v>
      </c>
      <c r="F127" s="2">
        <f>IFERROR(VLOOKUP($C127,'Nom Prénom'!$A:$G,4,0),"")</f>
        <v>0</v>
      </c>
      <c r="G127" s="2">
        <f>IFERROR(VLOOKUP($C127,'Nom Prénom'!$A:$G,5,0),"")</f>
        <v>1</v>
      </c>
      <c r="H127" s="184" t="s">
        <v>28</v>
      </c>
      <c r="I127" s="184">
        <v>1.2E-5</v>
      </c>
      <c r="J127" s="185">
        <f t="shared" si="6"/>
        <v>1.2E-5</v>
      </c>
      <c r="K127" s="185">
        <f>IFERROR(VLOOKUP($C127,'Nom Prénom'!$A:$I,8,0),"")</f>
        <v>0</v>
      </c>
      <c r="L127" s="185">
        <f t="shared" si="5"/>
        <v>0</v>
      </c>
      <c r="M127" s="185">
        <f>IFERROR(VLOOKUP($C127,'Nom Prénom'!$A:$I,9,0),"")</f>
        <v>0</v>
      </c>
      <c r="N127" s="186">
        <f>IFERROR($J127/(VLOOKUP($H127,VLEP!$A:$B,2,0)),"")</f>
        <v>8.0000000000000016E-2</v>
      </c>
      <c r="O127" s="187">
        <f t="shared" si="8"/>
        <v>8.0000000000000016E-2</v>
      </c>
    </row>
    <row r="128" spans="1:15" ht="20" hidden="1" customHeight="1" x14ac:dyDescent="0.35">
      <c r="A128" s="2">
        <f>IFERROR(VLOOKUP($C128,'Nom Prénom'!$A:$G,7,0),"")</f>
        <v>2019</v>
      </c>
      <c r="B128" s="184" t="str">
        <f>IFERROR(VLOOKUP($C128,'Nom Prénom'!$A:$G,6,0),"")</f>
        <v>GEH6</v>
      </c>
      <c r="C128" s="1" t="s">
        <v>81</v>
      </c>
      <c r="D128" s="2">
        <f>IFERROR(VLOOKUP($C128,'Nom Prénom'!$A:$G,2,0),"")</f>
        <v>330</v>
      </c>
      <c r="E128" s="2">
        <f>IFERROR(VLOOKUP($C128,'Nom Prénom'!$A:$G,3,0),"")</f>
        <v>0</v>
      </c>
      <c r="F128" s="2">
        <f>IFERROR(VLOOKUP($C128,'Nom Prénom'!$A:$G,4,0),"")</f>
        <v>0</v>
      </c>
      <c r="G128" s="2">
        <f>IFERROR(VLOOKUP($C128,'Nom Prénom'!$A:$G,5,0),"")</f>
        <v>1</v>
      </c>
      <c r="H128" s="184" t="s">
        <v>24</v>
      </c>
      <c r="I128" s="184">
        <v>0.14000000000000001</v>
      </c>
      <c r="J128" s="185">
        <f t="shared" si="6"/>
        <v>0.14000000000000001</v>
      </c>
      <c r="K128" s="185">
        <f>IFERROR(VLOOKUP($C128,'Nom Prénom'!$A:$I,8,0),"")</f>
        <v>0</v>
      </c>
      <c r="L128" s="185">
        <f t="shared" si="5"/>
        <v>0</v>
      </c>
      <c r="M128" s="185">
        <f>IFERROR(VLOOKUP($C128,'Nom Prénom'!$A:$I,9,0),"")</f>
        <v>0</v>
      </c>
      <c r="N128" s="186">
        <f>IFERROR($J128/(VLOOKUP($H128,VLEP!$A:$B,2,0)),"")</f>
        <v>2.8000000000000004E-2</v>
      </c>
      <c r="O128" s="187">
        <f t="shared" si="8"/>
        <v>2.8000000000000004E-2</v>
      </c>
    </row>
    <row r="129" spans="1:15" ht="20" hidden="1" customHeight="1" x14ac:dyDescent="0.35">
      <c r="A129" s="2">
        <f>IFERROR(VLOOKUP($C129,'Nom Prénom'!$A:$G,7,0),"")</f>
        <v>2019</v>
      </c>
      <c r="B129" s="184" t="str">
        <f>IFERROR(VLOOKUP($C129,'Nom Prénom'!$A:$G,6,0),"")</f>
        <v>GEH6</v>
      </c>
      <c r="C129" s="1" t="s">
        <v>81</v>
      </c>
      <c r="D129" s="2">
        <f>IFERROR(VLOOKUP($C129,'Nom Prénom'!$A:$G,2,0),"")</f>
        <v>330</v>
      </c>
      <c r="E129" s="2">
        <f>IFERROR(VLOOKUP($C129,'Nom Prénom'!$A:$G,3,0),"")</f>
        <v>0</v>
      </c>
      <c r="F129" s="2">
        <f>IFERROR(VLOOKUP($C129,'Nom Prénom'!$A:$G,4,0),"")</f>
        <v>0</v>
      </c>
      <c r="G129" s="2">
        <f>IFERROR(VLOOKUP($C129,'Nom Prénom'!$A:$G,5,0),"")</f>
        <v>1</v>
      </c>
      <c r="H129" s="184" t="s">
        <v>23</v>
      </c>
      <c r="I129" s="184">
        <v>0.16</v>
      </c>
      <c r="J129" s="185">
        <f t="shared" si="6"/>
        <v>0.16</v>
      </c>
      <c r="K129" s="185">
        <f>IFERROR(VLOOKUP($C129,'Nom Prénom'!$A:$I,8,0),"")</f>
        <v>0</v>
      </c>
      <c r="L129" s="185">
        <f t="shared" si="5"/>
        <v>0</v>
      </c>
      <c r="M129" s="185">
        <f>IFERROR(VLOOKUP($C129,'Nom Prénom'!$A:$I,9,0),"")</f>
        <v>0</v>
      </c>
      <c r="N129" s="186">
        <f>IFERROR($J129/(VLOOKUP($H129,VLEP!$A:$B,2,0)),"")</f>
        <v>1.6E-2</v>
      </c>
      <c r="O129" s="187">
        <f t="shared" si="8"/>
        <v>1.6E-2</v>
      </c>
    </row>
    <row r="130" spans="1:15" ht="20" hidden="1" customHeight="1" x14ac:dyDescent="0.35">
      <c r="A130" s="2">
        <f>IFERROR(VLOOKUP($C130,'Nom Prénom'!$A:$G,7,0),"")</f>
        <v>2019</v>
      </c>
      <c r="B130" s="184" t="str">
        <f>IFERROR(VLOOKUP($C130,'Nom Prénom'!$A:$G,6,0),"")</f>
        <v>GEH7</v>
      </c>
      <c r="C130" s="1" t="s">
        <v>90</v>
      </c>
      <c r="D130" s="2">
        <f>IFERROR(VLOOKUP($C130,'Nom Prénom'!$A:$G,2,0),"")</f>
        <v>380</v>
      </c>
      <c r="E130" s="2">
        <f>IFERROR(VLOOKUP($C130,'Nom Prénom'!$A:$G,3,0),"")</f>
        <v>200</v>
      </c>
      <c r="F130" s="2">
        <f>IFERROR(VLOOKUP($C130,'Nom Prénom'!$A:$G,4,0),"")</f>
        <v>0</v>
      </c>
      <c r="G130" s="2">
        <f>IFERROR(VLOOKUP($C130,'Nom Prénom'!$A:$G,5,0),"")</f>
        <v>40</v>
      </c>
      <c r="H130" s="184" t="s">
        <v>27</v>
      </c>
      <c r="I130" s="184">
        <v>3.6999999999999998E-2</v>
      </c>
      <c r="J130" s="185">
        <f t="shared" si="6"/>
        <v>1.8013157894736839E-2</v>
      </c>
      <c r="K130" s="185">
        <f>IFERROR(VLOOKUP($C130,'Nom Prénom'!$A:$I,8,0),"")</f>
        <v>0</v>
      </c>
      <c r="L130" s="185">
        <f t="shared" ref="L130:L193" si="9">IFERROR(J130*K130,"")</f>
        <v>0</v>
      </c>
      <c r="M130" s="185">
        <f>IFERROR(VLOOKUP($C130,'Nom Prénom'!$A:$I,9,0),"")</f>
        <v>0</v>
      </c>
      <c r="N130" s="186">
        <f>IFERROR($J130/(VLOOKUP($H130,VLEP!$A:$B,2,0)),"")</f>
        <v>5.5425101214574887E-3</v>
      </c>
      <c r="O130" s="187">
        <f t="shared" si="8"/>
        <v>5.5425101214574887E-3</v>
      </c>
    </row>
    <row r="131" spans="1:15" ht="20" hidden="1" customHeight="1" x14ac:dyDescent="0.35">
      <c r="A131" s="2">
        <f>IFERROR(VLOOKUP($C131,'Nom Prénom'!$A:$G,7,0),"")</f>
        <v>2019</v>
      </c>
      <c r="B131" s="184" t="str">
        <f>IFERROR(VLOOKUP($C131,'Nom Prénom'!$A:$G,6,0),"")</f>
        <v>GEH7</v>
      </c>
      <c r="C131" s="1" t="s">
        <v>90</v>
      </c>
      <c r="D131" s="2">
        <f>IFERROR(VLOOKUP($C131,'Nom Prénom'!$A:$G,2,0),"")</f>
        <v>380</v>
      </c>
      <c r="E131" s="2">
        <f>IFERROR(VLOOKUP($C131,'Nom Prénom'!$A:$G,3,0),"")</f>
        <v>200</v>
      </c>
      <c r="F131" s="2">
        <f>IFERROR(VLOOKUP($C131,'Nom Prénom'!$A:$G,4,0),"")</f>
        <v>0</v>
      </c>
      <c r="G131" s="2">
        <f>IFERROR(VLOOKUP($C131,'Nom Prénom'!$A:$G,5,0),"")</f>
        <v>40</v>
      </c>
      <c r="H131" s="184" t="s">
        <v>28</v>
      </c>
      <c r="I131" s="184">
        <v>1.7000000000000001E-4</v>
      </c>
      <c r="J131" s="185">
        <f t="shared" si="6"/>
        <v>8.2763157894736857E-5</v>
      </c>
      <c r="K131" s="185">
        <f>IFERROR(VLOOKUP($C131,'Nom Prénom'!$A:$I,8,0),"")</f>
        <v>0</v>
      </c>
      <c r="L131" s="185">
        <f t="shared" si="9"/>
        <v>0</v>
      </c>
      <c r="M131" s="185">
        <f>IFERROR(VLOOKUP($C131,'Nom Prénom'!$A:$I,9,0),"")</f>
        <v>0</v>
      </c>
      <c r="N131" s="186">
        <f>IFERROR($J131/(VLOOKUP($H131,VLEP!$A:$B,2,0)),"")</f>
        <v>0.55175438596491244</v>
      </c>
      <c r="O131" s="187">
        <f t="shared" si="8"/>
        <v>0.55175438596491244</v>
      </c>
    </row>
    <row r="132" spans="1:15" ht="20" hidden="1" customHeight="1" x14ac:dyDescent="0.35">
      <c r="A132" s="2">
        <f>IFERROR(VLOOKUP($C132,'Nom Prénom'!$A:$G,7,0),"")</f>
        <v>2019</v>
      </c>
      <c r="B132" s="184" t="str">
        <f>IFERROR(VLOOKUP($C132,'Nom Prénom'!$A:$G,6,0),"")</f>
        <v>GEH7</v>
      </c>
      <c r="C132" s="1" t="s">
        <v>90</v>
      </c>
      <c r="D132" s="2">
        <f>IFERROR(VLOOKUP($C132,'Nom Prénom'!$A:$G,2,0),"")</f>
        <v>380</v>
      </c>
      <c r="E132" s="2">
        <f>IFERROR(VLOOKUP($C132,'Nom Prénom'!$A:$G,3,0),"")</f>
        <v>200</v>
      </c>
      <c r="F132" s="2">
        <f>IFERROR(VLOOKUP($C132,'Nom Prénom'!$A:$G,4,0),"")</f>
        <v>0</v>
      </c>
      <c r="G132" s="2">
        <f>IFERROR(VLOOKUP($C132,'Nom Prénom'!$A:$G,5,0),"")</f>
        <v>40</v>
      </c>
      <c r="H132" s="184" t="s">
        <v>24</v>
      </c>
      <c r="I132" s="184"/>
      <c r="J132" s="185">
        <f t="shared" si="6"/>
        <v>0</v>
      </c>
      <c r="K132" s="185">
        <f>IFERROR(VLOOKUP($C132,'Nom Prénom'!$A:$I,8,0),"")</f>
        <v>0</v>
      </c>
      <c r="L132" s="185">
        <f t="shared" si="9"/>
        <v>0</v>
      </c>
      <c r="M132" s="185">
        <f>IFERROR(VLOOKUP($C132,'Nom Prénom'!$A:$I,9,0),"")</f>
        <v>0</v>
      </c>
      <c r="N132" s="186">
        <f>IFERROR($J132/(VLOOKUP($H132,VLEP!$A:$B,2,0)),"")</f>
        <v>0</v>
      </c>
      <c r="O132" s="187"/>
    </row>
    <row r="133" spans="1:15" ht="20" hidden="1" customHeight="1" x14ac:dyDescent="0.35">
      <c r="A133" s="2">
        <f>IFERROR(VLOOKUP($C133,'Nom Prénom'!$A:$G,7,0),"")</f>
        <v>2019</v>
      </c>
      <c r="B133" s="184" t="str">
        <f>IFERROR(VLOOKUP($C133,'Nom Prénom'!$A:$G,6,0),"")</f>
        <v>GEH7</v>
      </c>
      <c r="C133" s="1" t="s">
        <v>90</v>
      </c>
      <c r="D133" s="2">
        <f>IFERROR(VLOOKUP($C133,'Nom Prénom'!$A:$G,2,0),"")</f>
        <v>380</v>
      </c>
      <c r="E133" s="2">
        <f>IFERROR(VLOOKUP($C133,'Nom Prénom'!$A:$G,3,0),"")</f>
        <v>200</v>
      </c>
      <c r="F133" s="2">
        <f>IFERROR(VLOOKUP($C133,'Nom Prénom'!$A:$G,4,0),"")</f>
        <v>0</v>
      </c>
      <c r="G133" s="2">
        <f>IFERROR(VLOOKUP($C133,'Nom Prénom'!$A:$G,5,0),"")</f>
        <v>40</v>
      </c>
      <c r="H133" s="184" t="s">
        <v>23</v>
      </c>
      <c r="I133" s="184">
        <v>0.64</v>
      </c>
      <c r="J133" s="185">
        <f t="shared" si="6"/>
        <v>0.31157894736842107</v>
      </c>
      <c r="K133" s="185">
        <f>IFERROR(VLOOKUP($C133,'Nom Prénom'!$A:$I,8,0),"")</f>
        <v>0</v>
      </c>
      <c r="L133" s="185">
        <f t="shared" si="9"/>
        <v>0</v>
      </c>
      <c r="M133" s="185">
        <f>IFERROR(VLOOKUP($C133,'Nom Prénom'!$A:$I,9,0),"")</f>
        <v>0</v>
      </c>
      <c r="N133" s="186">
        <f>IFERROR($J133/(VLOOKUP($H133,VLEP!$A:$B,2,0)),"")</f>
        <v>3.1157894736842107E-2</v>
      </c>
      <c r="O133" s="187">
        <f t="shared" ref="O133:O139" si="10">N133</f>
        <v>3.1157894736842107E-2</v>
      </c>
    </row>
    <row r="134" spans="1:15" ht="20" hidden="1" customHeight="1" x14ac:dyDescent="0.35">
      <c r="A134" s="2">
        <f>IFERROR(VLOOKUP($C134,'Nom Prénom'!$A:$G,7,0),"")</f>
        <v>2019</v>
      </c>
      <c r="B134" s="184" t="str">
        <f>IFERROR(VLOOKUP($C134,'Nom Prénom'!$A:$G,6,0),"")</f>
        <v>GEH7</v>
      </c>
      <c r="C134" s="1" t="s">
        <v>88</v>
      </c>
      <c r="D134" s="2">
        <f>IFERROR(VLOOKUP($C134,'Nom Prénom'!$A:$G,2,0),"")</f>
        <v>430</v>
      </c>
      <c r="E134" s="2">
        <f>IFERROR(VLOOKUP($C134,'Nom Prénom'!$A:$G,3,0),"")</f>
        <v>60</v>
      </c>
      <c r="F134" s="2">
        <f>IFERROR(VLOOKUP($C134,'Nom Prénom'!$A:$G,4,0),"")</f>
        <v>0</v>
      </c>
      <c r="G134" s="2">
        <f>IFERROR(VLOOKUP($C134,'Nom Prénom'!$A:$G,5,0),"")</f>
        <v>40</v>
      </c>
      <c r="H134" s="184" t="s">
        <v>27</v>
      </c>
      <c r="I134" s="184">
        <v>1.0999999999999999E-2</v>
      </c>
      <c r="J134" s="185">
        <f t="shared" ref="J134:J197" si="11">IFERROR(IF(OR(B134="GEH1a",B134="GEH1b",B134="GEH2",B134="GEH3",B134="GEH4"),I134/G134,((I134*(D134-E134))+(I134*(E134/G134)))/(D134-F134)),"")</f>
        <v>9.5034883720930205E-3</v>
      </c>
      <c r="K134" s="185">
        <f>IFERROR(VLOOKUP($C134,'Nom Prénom'!$A:$I,8,0),"")</f>
        <v>0</v>
      </c>
      <c r="L134" s="185">
        <f t="shared" si="9"/>
        <v>0</v>
      </c>
      <c r="M134" s="185">
        <f>IFERROR(VLOOKUP($C134,'Nom Prénom'!$A:$I,9,0),"")</f>
        <v>0</v>
      </c>
      <c r="N134" s="186">
        <f>IFERROR($J134/(VLOOKUP($H134,VLEP!$A:$B,2,0)),"")</f>
        <v>2.924150268336314E-3</v>
      </c>
      <c r="O134" s="187">
        <f t="shared" si="10"/>
        <v>2.924150268336314E-3</v>
      </c>
    </row>
    <row r="135" spans="1:15" ht="20" hidden="1" customHeight="1" x14ac:dyDescent="0.35">
      <c r="A135" s="2">
        <f>IFERROR(VLOOKUP($C135,'Nom Prénom'!$A:$G,7,0),"")</f>
        <v>2019</v>
      </c>
      <c r="B135" s="184" t="str">
        <f>IFERROR(VLOOKUP($C135,'Nom Prénom'!$A:$G,6,0),"")</f>
        <v>GEH7</v>
      </c>
      <c r="C135" s="1" t="s">
        <v>88</v>
      </c>
      <c r="D135" s="2">
        <f>IFERROR(VLOOKUP($C135,'Nom Prénom'!$A:$G,2,0),"")</f>
        <v>430</v>
      </c>
      <c r="E135" s="2">
        <f>IFERROR(VLOOKUP($C135,'Nom Prénom'!$A:$G,3,0),"")</f>
        <v>60</v>
      </c>
      <c r="F135" s="2">
        <f>IFERROR(VLOOKUP($C135,'Nom Prénom'!$A:$G,4,0),"")</f>
        <v>0</v>
      </c>
      <c r="G135" s="2">
        <f>IFERROR(VLOOKUP($C135,'Nom Prénom'!$A:$G,5,0),"")</f>
        <v>40</v>
      </c>
      <c r="H135" s="184" t="s">
        <v>28</v>
      </c>
      <c r="I135" s="184">
        <v>3.6999999999999998E-5</v>
      </c>
      <c r="J135" s="185">
        <f t="shared" si="11"/>
        <v>3.1966279069767443E-5</v>
      </c>
      <c r="K135" s="185">
        <f>IFERROR(VLOOKUP($C135,'Nom Prénom'!$A:$I,8,0),"")</f>
        <v>0</v>
      </c>
      <c r="L135" s="185">
        <f t="shared" si="9"/>
        <v>0</v>
      </c>
      <c r="M135" s="185">
        <f>IFERROR(VLOOKUP($C135,'Nom Prénom'!$A:$I,9,0),"")</f>
        <v>0</v>
      </c>
      <c r="N135" s="186">
        <f>IFERROR($J135/(VLOOKUP($H135,VLEP!$A:$B,2,0)),"")</f>
        <v>0.21310852713178297</v>
      </c>
      <c r="O135" s="187">
        <f t="shared" si="10"/>
        <v>0.21310852713178297</v>
      </c>
    </row>
    <row r="136" spans="1:15" ht="20" hidden="1" customHeight="1" x14ac:dyDescent="0.35">
      <c r="A136" s="2">
        <f>IFERROR(VLOOKUP($C136,'Nom Prénom'!$A:$G,7,0),"")</f>
        <v>2019</v>
      </c>
      <c r="B136" s="184" t="str">
        <f>IFERROR(VLOOKUP($C136,'Nom Prénom'!$A:$G,6,0),"")</f>
        <v>GEH7</v>
      </c>
      <c r="C136" s="1" t="s">
        <v>88</v>
      </c>
      <c r="D136" s="2">
        <f>IFERROR(VLOOKUP($C136,'Nom Prénom'!$A:$G,2,0),"")</f>
        <v>430</v>
      </c>
      <c r="E136" s="2">
        <f>IFERROR(VLOOKUP($C136,'Nom Prénom'!$A:$G,3,0),"")</f>
        <v>60</v>
      </c>
      <c r="F136" s="2">
        <f>IFERROR(VLOOKUP($C136,'Nom Prénom'!$A:$G,4,0),"")</f>
        <v>0</v>
      </c>
      <c r="G136" s="2">
        <f>IFERROR(VLOOKUP($C136,'Nom Prénom'!$A:$G,5,0),"")</f>
        <v>40</v>
      </c>
      <c r="H136" s="184" t="s">
        <v>24</v>
      </c>
      <c r="I136" s="184">
        <v>0.14000000000000001</v>
      </c>
      <c r="J136" s="185">
        <f t="shared" si="11"/>
        <v>0.12095348837209303</v>
      </c>
      <c r="K136" s="185">
        <f>IFERROR(VLOOKUP($C136,'Nom Prénom'!$A:$I,8,0),"")</f>
        <v>0</v>
      </c>
      <c r="L136" s="185">
        <f t="shared" si="9"/>
        <v>0</v>
      </c>
      <c r="M136" s="185">
        <f>IFERROR(VLOOKUP($C136,'Nom Prénom'!$A:$I,9,0),"")</f>
        <v>0</v>
      </c>
      <c r="N136" s="186">
        <f>IFERROR($J136/(VLOOKUP($H136,VLEP!$A:$B,2,0)),"")</f>
        <v>2.4190697674418608E-2</v>
      </c>
      <c r="O136" s="187">
        <f t="shared" si="10"/>
        <v>2.4190697674418608E-2</v>
      </c>
    </row>
    <row r="137" spans="1:15" ht="20" hidden="1" customHeight="1" x14ac:dyDescent="0.35">
      <c r="A137" s="2">
        <f>IFERROR(VLOOKUP($C137,'Nom Prénom'!$A:$G,7,0),"")</f>
        <v>2019</v>
      </c>
      <c r="B137" s="184" t="str">
        <f>IFERROR(VLOOKUP($C137,'Nom Prénom'!$A:$G,6,0),"")</f>
        <v>GEH7</v>
      </c>
      <c r="C137" s="1" t="s">
        <v>88</v>
      </c>
      <c r="D137" s="2">
        <f>IFERROR(VLOOKUP($C137,'Nom Prénom'!$A:$G,2,0),"")</f>
        <v>430</v>
      </c>
      <c r="E137" s="2">
        <f>IFERROR(VLOOKUP($C137,'Nom Prénom'!$A:$G,3,0),"")</f>
        <v>60</v>
      </c>
      <c r="F137" s="2">
        <f>IFERROR(VLOOKUP($C137,'Nom Prénom'!$A:$G,4,0),"")</f>
        <v>0</v>
      </c>
      <c r="G137" s="2">
        <f>IFERROR(VLOOKUP($C137,'Nom Prénom'!$A:$G,5,0),"")</f>
        <v>40</v>
      </c>
      <c r="H137" s="184" t="s">
        <v>23</v>
      </c>
      <c r="I137" s="184">
        <v>0.68</v>
      </c>
      <c r="J137" s="185">
        <f t="shared" si="11"/>
        <v>0.58748837209302329</v>
      </c>
      <c r="K137" s="185">
        <f>IFERROR(VLOOKUP($C137,'Nom Prénom'!$A:$I,8,0),"")</f>
        <v>0</v>
      </c>
      <c r="L137" s="185">
        <f t="shared" si="9"/>
        <v>0</v>
      </c>
      <c r="M137" s="185">
        <f>IFERROR(VLOOKUP($C137,'Nom Prénom'!$A:$I,9,0),"")</f>
        <v>0</v>
      </c>
      <c r="N137" s="186">
        <f>IFERROR($J137/(VLOOKUP($H137,VLEP!$A:$B,2,0)),"")</f>
        <v>5.8748837209302331E-2</v>
      </c>
      <c r="O137" s="187">
        <f t="shared" si="10"/>
        <v>5.8748837209302331E-2</v>
      </c>
    </row>
    <row r="138" spans="1:15" ht="20" hidden="1" customHeight="1" x14ac:dyDescent="0.35">
      <c r="A138" s="2">
        <f>IFERROR(VLOOKUP($C138,'Nom Prénom'!$A:$G,7,0),"")</f>
        <v>2019</v>
      </c>
      <c r="B138" s="184" t="str">
        <f>IFERROR(VLOOKUP($C138,'Nom Prénom'!$A:$G,6,0),"")</f>
        <v>GEH7</v>
      </c>
      <c r="C138" s="1" t="s">
        <v>89</v>
      </c>
      <c r="D138" s="2">
        <f>IFERROR(VLOOKUP($C138,'Nom Prénom'!$A:$G,2,0),"")</f>
        <v>480</v>
      </c>
      <c r="E138" s="2">
        <f>IFERROR(VLOOKUP($C138,'Nom Prénom'!$A:$G,3,0),"")</f>
        <v>280</v>
      </c>
      <c r="F138" s="2">
        <f>IFERROR(VLOOKUP($C138,'Nom Prénom'!$A:$G,4,0),"")</f>
        <v>0</v>
      </c>
      <c r="G138" s="2">
        <f>IFERROR(VLOOKUP($C138,'Nom Prénom'!$A:$G,5,0),"")</f>
        <v>40</v>
      </c>
      <c r="H138" s="184" t="s">
        <v>27</v>
      </c>
      <c r="I138" s="184">
        <v>5.2999999999999999E-2</v>
      </c>
      <c r="J138" s="185">
        <f t="shared" si="11"/>
        <v>2.2856250000000002E-2</v>
      </c>
      <c r="K138" s="185">
        <f>IFERROR(VLOOKUP($C138,'Nom Prénom'!$A:$I,8,0),"")</f>
        <v>0</v>
      </c>
      <c r="L138" s="185">
        <f t="shared" si="9"/>
        <v>0</v>
      </c>
      <c r="M138" s="185">
        <f>IFERROR(VLOOKUP($C138,'Nom Prénom'!$A:$I,9,0),"")</f>
        <v>0</v>
      </c>
      <c r="N138" s="186">
        <f>IFERROR($J138/(VLOOKUP($H138,VLEP!$A:$B,2,0)),"")</f>
        <v>7.0326923076923084E-3</v>
      </c>
      <c r="O138" s="187">
        <f t="shared" si="10"/>
        <v>7.0326923076923084E-3</v>
      </c>
    </row>
    <row r="139" spans="1:15" ht="20" hidden="1" customHeight="1" x14ac:dyDescent="0.35">
      <c r="A139" s="2">
        <f>IFERROR(VLOOKUP($C139,'Nom Prénom'!$A:$G,7,0),"")</f>
        <v>2019</v>
      </c>
      <c r="B139" s="184" t="str">
        <f>IFERROR(VLOOKUP($C139,'Nom Prénom'!$A:$G,6,0),"")</f>
        <v>GEH7</v>
      </c>
      <c r="C139" s="1" t="s">
        <v>89</v>
      </c>
      <c r="D139" s="2">
        <f>IFERROR(VLOOKUP($C139,'Nom Prénom'!$A:$G,2,0),"")</f>
        <v>480</v>
      </c>
      <c r="E139" s="2">
        <f>IFERROR(VLOOKUP($C139,'Nom Prénom'!$A:$G,3,0),"")</f>
        <v>280</v>
      </c>
      <c r="F139" s="2">
        <f>IFERROR(VLOOKUP($C139,'Nom Prénom'!$A:$G,4,0),"")</f>
        <v>0</v>
      </c>
      <c r="G139" s="2">
        <f>IFERROR(VLOOKUP($C139,'Nom Prénom'!$A:$G,5,0),"")</f>
        <v>40</v>
      </c>
      <c r="H139" s="184" t="s">
        <v>28</v>
      </c>
      <c r="I139" s="184">
        <v>4.4000000000000002E-4</v>
      </c>
      <c r="J139" s="185">
        <f t="shared" si="11"/>
        <v>1.8975E-4</v>
      </c>
      <c r="K139" s="185">
        <f>IFERROR(VLOOKUP($C139,'Nom Prénom'!$A:$I,8,0),"")</f>
        <v>0</v>
      </c>
      <c r="L139" s="185">
        <f t="shared" si="9"/>
        <v>0</v>
      </c>
      <c r="M139" s="185">
        <f>IFERROR(VLOOKUP($C139,'Nom Prénom'!$A:$I,9,0),"")</f>
        <v>0</v>
      </c>
      <c r="N139" s="186">
        <f>IFERROR($J139/(VLOOKUP($H139,VLEP!$A:$B,2,0)),"")</f>
        <v>1.2650000000000001</v>
      </c>
      <c r="O139" s="187">
        <f t="shared" si="10"/>
        <v>1.2650000000000001</v>
      </c>
    </row>
    <row r="140" spans="1:15" ht="20" hidden="1" customHeight="1" x14ac:dyDescent="0.35">
      <c r="A140" s="2">
        <f>IFERROR(VLOOKUP($C140,'Nom Prénom'!$A:$G,7,0),"")</f>
        <v>2019</v>
      </c>
      <c r="B140" s="184" t="str">
        <f>IFERROR(VLOOKUP($C140,'Nom Prénom'!$A:$G,6,0),"")</f>
        <v>GEH7</v>
      </c>
      <c r="C140" s="1" t="s">
        <v>89</v>
      </c>
      <c r="D140" s="2">
        <f>IFERROR(VLOOKUP($C140,'Nom Prénom'!$A:$G,2,0),"")</f>
        <v>480</v>
      </c>
      <c r="E140" s="2">
        <f>IFERROR(VLOOKUP($C140,'Nom Prénom'!$A:$G,3,0),"")</f>
        <v>280</v>
      </c>
      <c r="F140" s="2">
        <f>IFERROR(VLOOKUP($C140,'Nom Prénom'!$A:$G,4,0),"")</f>
        <v>0</v>
      </c>
      <c r="G140" s="2">
        <f>IFERROR(VLOOKUP($C140,'Nom Prénom'!$A:$G,5,0),"")</f>
        <v>40</v>
      </c>
      <c r="H140" s="184" t="s">
        <v>24</v>
      </c>
      <c r="I140" s="184"/>
      <c r="J140" s="185">
        <f t="shared" si="11"/>
        <v>0</v>
      </c>
      <c r="K140" s="185">
        <f>IFERROR(VLOOKUP($C140,'Nom Prénom'!$A:$I,8,0),"")</f>
        <v>0</v>
      </c>
      <c r="L140" s="185">
        <f t="shared" si="9"/>
        <v>0</v>
      </c>
      <c r="M140" s="185">
        <f>IFERROR(VLOOKUP($C140,'Nom Prénom'!$A:$I,9,0),"")</f>
        <v>0</v>
      </c>
      <c r="N140" s="186">
        <f>IFERROR($J140/(VLOOKUP($H140,VLEP!$A:$B,2,0)),"")</f>
        <v>0</v>
      </c>
      <c r="O140" s="187"/>
    </row>
    <row r="141" spans="1:15" ht="20" hidden="1" customHeight="1" x14ac:dyDescent="0.35">
      <c r="A141" s="2">
        <f>IFERROR(VLOOKUP($C141,'Nom Prénom'!$A:$G,7,0),"")</f>
        <v>2019</v>
      </c>
      <c r="B141" s="184" t="str">
        <f>IFERROR(VLOOKUP($C141,'Nom Prénom'!$A:$G,6,0),"")</f>
        <v>GEH7</v>
      </c>
      <c r="C141" s="1" t="s">
        <v>89</v>
      </c>
      <c r="D141" s="2">
        <f>IFERROR(VLOOKUP($C141,'Nom Prénom'!$A:$G,2,0),"")</f>
        <v>480</v>
      </c>
      <c r="E141" s="2">
        <f>IFERROR(VLOOKUP($C141,'Nom Prénom'!$A:$G,3,0),"")</f>
        <v>280</v>
      </c>
      <c r="F141" s="2">
        <f>IFERROR(VLOOKUP($C141,'Nom Prénom'!$A:$G,4,0),"")</f>
        <v>0</v>
      </c>
      <c r="G141" s="2">
        <f>IFERROR(VLOOKUP($C141,'Nom Prénom'!$A:$G,5,0),"")</f>
        <v>40</v>
      </c>
      <c r="H141" s="184" t="s">
        <v>23</v>
      </c>
      <c r="I141" s="184">
        <v>1.22</v>
      </c>
      <c r="J141" s="185">
        <f t="shared" si="11"/>
        <v>0.52612499999999995</v>
      </c>
      <c r="K141" s="185">
        <f>IFERROR(VLOOKUP($C141,'Nom Prénom'!$A:$I,8,0),"")</f>
        <v>0</v>
      </c>
      <c r="L141" s="185">
        <f t="shared" si="9"/>
        <v>0</v>
      </c>
      <c r="M141" s="185">
        <f>IFERROR(VLOOKUP($C141,'Nom Prénom'!$A:$I,9,0),"")</f>
        <v>0</v>
      </c>
      <c r="N141" s="186">
        <f>IFERROR($J141/(VLOOKUP($H141,VLEP!$A:$B,2,0)),"")</f>
        <v>5.2612499999999993E-2</v>
      </c>
      <c r="O141" s="187">
        <f t="shared" ref="O141:O154" si="12">N141</f>
        <v>5.2612499999999993E-2</v>
      </c>
    </row>
    <row r="142" spans="1:15" ht="20" hidden="1" customHeight="1" x14ac:dyDescent="0.35">
      <c r="A142" s="2">
        <f>IFERROR(VLOOKUP($C142,'Nom Prénom'!$A:$G,7,0),"")</f>
        <v>2019</v>
      </c>
      <c r="B142" s="184" t="str">
        <f>IFERROR(VLOOKUP($C142,'Nom Prénom'!$A:$G,6,0),"")</f>
        <v>GEH8</v>
      </c>
      <c r="C142" s="1" t="s">
        <v>91</v>
      </c>
      <c r="D142" s="2">
        <f>IFERROR(VLOOKUP($C142,'Nom Prénom'!$A:$G,2,0),"")</f>
        <v>390</v>
      </c>
      <c r="E142" s="2">
        <f>IFERROR(VLOOKUP($C142,'Nom Prénom'!$A:$G,3,0),"")</f>
        <v>0</v>
      </c>
      <c r="F142" s="2">
        <f>IFERROR(VLOOKUP($C142,'Nom Prénom'!$A:$G,4,0),"")</f>
        <v>0</v>
      </c>
      <c r="G142" s="2">
        <f>IFERROR(VLOOKUP($C142,'Nom Prénom'!$A:$G,5,0),"")</f>
        <v>1</v>
      </c>
      <c r="H142" s="184" t="s">
        <v>27</v>
      </c>
      <c r="I142" s="184">
        <v>1.7999999999999999E-2</v>
      </c>
      <c r="J142" s="185">
        <f t="shared" si="11"/>
        <v>1.7999999999999999E-2</v>
      </c>
      <c r="K142" s="185">
        <f>IFERROR(VLOOKUP($C142,'Nom Prénom'!$A:$I,8,0),"")</f>
        <v>0</v>
      </c>
      <c r="L142" s="185">
        <f t="shared" si="9"/>
        <v>0</v>
      </c>
      <c r="M142" s="185">
        <f>IFERROR(VLOOKUP($C142,'Nom Prénom'!$A:$I,9,0),"")</f>
        <v>0</v>
      </c>
      <c r="N142" s="186">
        <f>IFERROR($J142/(VLOOKUP($H142,VLEP!$A:$B,2,0)),"")</f>
        <v>5.5384615384615381E-3</v>
      </c>
      <c r="O142" s="187">
        <f t="shared" si="12"/>
        <v>5.5384615384615381E-3</v>
      </c>
    </row>
    <row r="143" spans="1:15" ht="20" hidden="1" customHeight="1" x14ac:dyDescent="0.35">
      <c r="A143" s="2">
        <f>IFERROR(VLOOKUP($C143,'Nom Prénom'!$A:$G,7,0),"")</f>
        <v>2019</v>
      </c>
      <c r="B143" s="184" t="str">
        <f>IFERROR(VLOOKUP($C143,'Nom Prénom'!$A:$G,6,0),"")</f>
        <v>GEH8</v>
      </c>
      <c r="C143" s="1" t="s">
        <v>91</v>
      </c>
      <c r="D143" s="2">
        <f>IFERROR(VLOOKUP($C143,'Nom Prénom'!$A:$G,2,0),"")</f>
        <v>390</v>
      </c>
      <c r="E143" s="2">
        <f>IFERROR(VLOOKUP($C143,'Nom Prénom'!$A:$G,3,0),"")</f>
        <v>0</v>
      </c>
      <c r="F143" s="2">
        <f>IFERROR(VLOOKUP($C143,'Nom Prénom'!$A:$G,4,0),"")</f>
        <v>0</v>
      </c>
      <c r="G143" s="2">
        <f>IFERROR(VLOOKUP($C143,'Nom Prénom'!$A:$G,5,0),"")</f>
        <v>1</v>
      </c>
      <c r="H143" s="184" t="s">
        <v>28</v>
      </c>
      <c r="I143" s="184">
        <v>1.2999999999999999E-5</v>
      </c>
      <c r="J143" s="185">
        <f t="shared" si="11"/>
        <v>1.2999999999999999E-5</v>
      </c>
      <c r="K143" s="185">
        <f>IFERROR(VLOOKUP($C143,'Nom Prénom'!$A:$I,8,0),"")</f>
        <v>0</v>
      </c>
      <c r="L143" s="185">
        <f t="shared" si="9"/>
        <v>0</v>
      </c>
      <c r="M143" s="185">
        <f>IFERROR(VLOOKUP($C143,'Nom Prénom'!$A:$I,9,0),"")</f>
        <v>0</v>
      </c>
      <c r="N143" s="186">
        <f>IFERROR($J143/(VLOOKUP($H143,VLEP!$A:$B,2,0)),"")</f>
        <v>8.666666666666667E-2</v>
      </c>
      <c r="O143" s="187">
        <f t="shared" si="12"/>
        <v>8.666666666666667E-2</v>
      </c>
    </row>
    <row r="144" spans="1:15" ht="20" hidden="1" customHeight="1" x14ac:dyDescent="0.35">
      <c r="A144" s="2">
        <f>IFERROR(VLOOKUP($C144,'Nom Prénom'!$A:$G,7,0),"")</f>
        <v>2019</v>
      </c>
      <c r="B144" s="184" t="str">
        <f>IFERROR(VLOOKUP($C144,'Nom Prénom'!$A:$G,6,0),"")</f>
        <v>GEH8</v>
      </c>
      <c r="C144" s="1" t="s">
        <v>91</v>
      </c>
      <c r="D144" s="2">
        <f>IFERROR(VLOOKUP($C144,'Nom Prénom'!$A:$G,2,0),"")</f>
        <v>390</v>
      </c>
      <c r="E144" s="2">
        <f>IFERROR(VLOOKUP($C144,'Nom Prénom'!$A:$G,3,0),"")</f>
        <v>0</v>
      </c>
      <c r="F144" s="2">
        <f>IFERROR(VLOOKUP($C144,'Nom Prénom'!$A:$G,4,0),"")</f>
        <v>0</v>
      </c>
      <c r="G144" s="2">
        <f>IFERROR(VLOOKUP($C144,'Nom Prénom'!$A:$G,5,0),"")</f>
        <v>1</v>
      </c>
      <c r="H144" s="184" t="s">
        <v>24</v>
      </c>
      <c r="I144" s="184">
        <v>0.15</v>
      </c>
      <c r="J144" s="185">
        <f t="shared" si="11"/>
        <v>0.15</v>
      </c>
      <c r="K144" s="185">
        <f>IFERROR(VLOOKUP($C144,'Nom Prénom'!$A:$I,8,0),"")</f>
        <v>0</v>
      </c>
      <c r="L144" s="185">
        <f t="shared" si="9"/>
        <v>0</v>
      </c>
      <c r="M144" s="185">
        <f>IFERROR(VLOOKUP($C144,'Nom Prénom'!$A:$I,9,0),"")</f>
        <v>0</v>
      </c>
      <c r="N144" s="186">
        <f>IFERROR($J144/(VLOOKUP($H144,VLEP!$A:$B,2,0)),"")</f>
        <v>0.03</v>
      </c>
      <c r="O144" s="187">
        <f t="shared" si="12"/>
        <v>0.03</v>
      </c>
    </row>
    <row r="145" spans="1:15" ht="20" hidden="1" customHeight="1" x14ac:dyDescent="0.35">
      <c r="A145" s="2">
        <f>IFERROR(VLOOKUP($C145,'Nom Prénom'!$A:$G,7,0),"")</f>
        <v>2019</v>
      </c>
      <c r="B145" s="184" t="str">
        <f>IFERROR(VLOOKUP($C145,'Nom Prénom'!$A:$G,6,0),"")</f>
        <v>GEH8</v>
      </c>
      <c r="C145" s="1" t="s">
        <v>91</v>
      </c>
      <c r="D145" s="2">
        <f>IFERROR(VLOOKUP($C145,'Nom Prénom'!$A:$G,2,0),"")</f>
        <v>390</v>
      </c>
      <c r="E145" s="2">
        <f>IFERROR(VLOOKUP($C145,'Nom Prénom'!$A:$G,3,0),"")</f>
        <v>0</v>
      </c>
      <c r="F145" s="2">
        <f>IFERROR(VLOOKUP($C145,'Nom Prénom'!$A:$G,4,0),"")</f>
        <v>0</v>
      </c>
      <c r="G145" s="2">
        <f>IFERROR(VLOOKUP($C145,'Nom Prénom'!$A:$G,5,0),"")</f>
        <v>1</v>
      </c>
      <c r="H145" s="184" t="s">
        <v>23</v>
      </c>
      <c r="I145" s="184">
        <v>0.22</v>
      </c>
      <c r="J145" s="185">
        <f t="shared" si="11"/>
        <v>0.22</v>
      </c>
      <c r="K145" s="185">
        <f>IFERROR(VLOOKUP($C145,'Nom Prénom'!$A:$I,8,0),"")</f>
        <v>0</v>
      </c>
      <c r="L145" s="185">
        <f t="shared" si="9"/>
        <v>0</v>
      </c>
      <c r="M145" s="185">
        <f>IFERROR(VLOOKUP($C145,'Nom Prénom'!$A:$I,9,0),"")</f>
        <v>0</v>
      </c>
      <c r="N145" s="186">
        <f>IFERROR($J145/(VLOOKUP($H145,VLEP!$A:$B,2,0)),"")</f>
        <v>2.1999999999999999E-2</v>
      </c>
      <c r="O145" s="187">
        <f t="shared" si="12"/>
        <v>2.1999999999999999E-2</v>
      </c>
    </row>
    <row r="146" spans="1:15" ht="20" hidden="1" customHeight="1" x14ac:dyDescent="0.35">
      <c r="A146" s="2">
        <f>IFERROR(VLOOKUP($C146,'Nom Prénom'!$A:$G,7,0),"")</f>
        <v>2019</v>
      </c>
      <c r="B146" s="184" t="str">
        <f>IFERROR(VLOOKUP($C146,'Nom Prénom'!$A:$G,6,0),"")</f>
        <v>GEH8</v>
      </c>
      <c r="C146" s="1" t="s">
        <v>94</v>
      </c>
      <c r="D146" s="2">
        <f>IFERROR(VLOOKUP($C146,'Nom Prénom'!$A:$G,2,0),"")</f>
        <v>445</v>
      </c>
      <c r="E146" s="2">
        <f>IFERROR(VLOOKUP($C146,'Nom Prénom'!$A:$G,3,0),"")</f>
        <v>105</v>
      </c>
      <c r="F146" s="2">
        <f>IFERROR(VLOOKUP($C146,'Nom Prénom'!$A:$G,4,0),"")</f>
        <v>0</v>
      </c>
      <c r="G146" s="2">
        <f>IFERROR(VLOOKUP($C146,'Nom Prénom'!$A:$G,5,0),"")</f>
        <v>20</v>
      </c>
      <c r="H146" s="184" t="s">
        <v>27</v>
      </c>
      <c r="I146" s="184">
        <v>1.0999999999999999E-2</v>
      </c>
      <c r="J146" s="185">
        <f t="shared" si="11"/>
        <v>8.5342696629213469E-3</v>
      </c>
      <c r="K146" s="185">
        <f>IFERROR(VLOOKUP($C146,'Nom Prénom'!$A:$I,8,0),"")</f>
        <v>0</v>
      </c>
      <c r="L146" s="185">
        <f t="shared" si="9"/>
        <v>0</v>
      </c>
      <c r="M146" s="185">
        <f>IFERROR(VLOOKUP($C146,'Nom Prénom'!$A:$I,9,0),"")</f>
        <v>0</v>
      </c>
      <c r="N146" s="186">
        <f>IFERROR($J146/(VLOOKUP($H146,VLEP!$A:$B,2,0)),"")</f>
        <v>2.625929127052722E-3</v>
      </c>
      <c r="O146" s="187">
        <f t="shared" si="12"/>
        <v>2.625929127052722E-3</v>
      </c>
    </row>
    <row r="147" spans="1:15" ht="20" hidden="1" customHeight="1" x14ac:dyDescent="0.35">
      <c r="A147" s="2">
        <f>IFERROR(VLOOKUP($C147,'Nom Prénom'!$A:$G,7,0),"")</f>
        <v>2019</v>
      </c>
      <c r="B147" s="184" t="str">
        <f>IFERROR(VLOOKUP($C147,'Nom Prénom'!$A:$G,6,0),"")</f>
        <v>GEH8</v>
      </c>
      <c r="C147" s="1" t="s">
        <v>94</v>
      </c>
      <c r="D147" s="2">
        <f>IFERROR(VLOOKUP($C147,'Nom Prénom'!$A:$G,2,0),"")</f>
        <v>445</v>
      </c>
      <c r="E147" s="2">
        <f>IFERROR(VLOOKUP($C147,'Nom Prénom'!$A:$G,3,0),"")</f>
        <v>105</v>
      </c>
      <c r="F147" s="2">
        <f>IFERROR(VLOOKUP($C147,'Nom Prénom'!$A:$G,4,0),"")</f>
        <v>0</v>
      </c>
      <c r="G147" s="2">
        <f>IFERROR(VLOOKUP($C147,'Nom Prénom'!$A:$G,5,0),"")</f>
        <v>20</v>
      </c>
      <c r="H147" s="184" t="s">
        <v>28</v>
      </c>
      <c r="I147" s="184">
        <v>1.1E-5</v>
      </c>
      <c r="J147" s="185">
        <f t="shared" si="11"/>
        <v>8.5342696629213483E-6</v>
      </c>
      <c r="K147" s="185">
        <f>IFERROR(VLOOKUP($C147,'Nom Prénom'!$A:$I,8,0),"")</f>
        <v>0</v>
      </c>
      <c r="L147" s="185">
        <f t="shared" si="9"/>
        <v>0</v>
      </c>
      <c r="M147" s="185">
        <f>IFERROR(VLOOKUP($C147,'Nom Prénom'!$A:$I,9,0),"")</f>
        <v>0</v>
      </c>
      <c r="N147" s="186">
        <f>IFERROR($J147/(VLOOKUP($H147,VLEP!$A:$B,2,0)),"")</f>
        <v>5.6895131086142324E-2</v>
      </c>
      <c r="O147" s="187">
        <f t="shared" si="12"/>
        <v>5.6895131086142324E-2</v>
      </c>
    </row>
    <row r="148" spans="1:15" ht="20" hidden="1" customHeight="1" x14ac:dyDescent="0.35">
      <c r="A148" s="2">
        <f>IFERROR(VLOOKUP($C148,'Nom Prénom'!$A:$G,7,0),"")</f>
        <v>2019</v>
      </c>
      <c r="B148" s="184" t="str">
        <f>IFERROR(VLOOKUP($C148,'Nom Prénom'!$A:$G,6,0),"")</f>
        <v>GEH8</v>
      </c>
      <c r="C148" s="1" t="s">
        <v>94</v>
      </c>
      <c r="D148" s="2">
        <f>IFERROR(VLOOKUP($C148,'Nom Prénom'!$A:$G,2,0),"")</f>
        <v>445</v>
      </c>
      <c r="E148" s="2">
        <f>IFERROR(VLOOKUP($C148,'Nom Prénom'!$A:$G,3,0),"")</f>
        <v>105</v>
      </c>
      <c r="F148" s="2">
        <f>IFERROR(VLOOKUP($C148,'Nom Prénom'!$A:$G,4,0),"")</f>
        <v>0</v>
      </c>
      <c r="G148" s="2">
        <f>IFERROR(VLOOKUP($C148,'Nom Prénom'!$A:$G,5,0),"")</f>
        <v>20</v>
      </c>
      <c r="H148" s="184" t="s">
        <v>24</v>
      </c>
      <c r="I148" s="184">
        <v>0.34</v>
      </c>
      <c r="J148" s="185">
        <f t="shared" si="11"/>
        <v>0.26378651685393262</v>
      </c>
      <c r="K148" s="185">
        <f>IFERROR(VLOOKUP($C148,'Nom Prénom'!$A:$I,8,0),"")</f>
        <v>0</v>
      </c>
      <c r="L148" s="185">
        <f t="shared" si="9"/>
        <v>0</v>
      </c>
      <c r="M148" s="185">
        <f>IFERROR(VLOOKUP($C148,'Nom Prénom'!$A:$I,9,0),"")</f>
        <v>0</v>
      </c>
      <c r="N148" s="186">
        <f>IFERROR($J148/(VLOOKUP($H148,VLEP!$A:$B,2,0)),"")</f>
        <v>5.2757303370786525E-2</v>
      </c>
      <c r="O148" s="187">
        <f t="shared" si="12"/>
        <v>5.2757303370786525E-2</v>
      </c>
    </row>
    <row r="149" spans="1:15" ht="20" hidden="1" customHeight="1" x14ac:dyDescent="0.35">
      <c r="A149" s="2">
        <f>IFERROR(VLOOKUP($C149,'Nom Prénom'!$A:$G,7,0),"")</f>
        <v>2019</v>
      </c>
      <c r="B149" s="184" t="str">
        <f>IFERROR(VLOOKUP($C149,'Nom Prénom'!$A:$G,6,0),"")</f>
        <v>GEH8</v>
      </c>
      <c r="C149" s="1" t="s">
        <v>94</v>
      </c>
      <c r="D149" s="2">
        <f>IFERROR(VLOOKUP($C149,'Nom Prénom'!$A:$G,2,0),"")</f>
        <v>445</v>
      </c>
      <c r="E149" s="2">
        <f>IFERROR(VLOOKUP($C149,'Nom Prénom'!$A:$G,3,0),"")</f>
        <v>105</v>
      </c>
      <c r="F149" s="2">
        <f>IFERROR(VLOOKUP($C149,'Nom Prénom'!$A:$G,4,0),"")</f>
        <v>0</v>
      </c>
      <c r="G149" s="2">
        <f>IFERROR(VLOOKUP($C149,'Nom Prénom'!$A:$G,5,0),"")</f>
        <v>20</v>
      </c>
      <c r="H149" s="184" t="s">
        <v>23</v>
      </c>
      <c r="I149" s="184">
        <v>2.09</v>
      </c>
      <c r="J149" s="185">
        <f t="shared" si="11"/>
        <v>1.6215112359550559</v>
      </c>
      <c r="K149" s="185">
        <f>IFERROR(VLOOKUP($C149,'Nom Prénom'!$A:$I,8,0),"")</f>
        <v>0</v>
      </c>
      <c r="L149" s="185">
        <f t="shared" si="9"/>
        <v>0</v>
      </c>
      <c r="M149" s="185">
        <f>IFERROR(VLOOKUP($C149,'Nom Prénom'!$A:$I,9,0),"")</f>
        <v>0</v>
      </c>
      <c r="N149" s="186">
        <f>IFERROR($J149/(VLOOKUP($H149,VLEP!$A:$B,2,0)),"")</f>
        <v>0.1621511235955056</v>
      </c>
      <c r="O149" s="187">
        <f t="shared" si="12"/>
        <v>0.1621511235955056</v>
      </c>
    </row>
    <row r="150" spans="1:15" ht="20" hidden="1" customHeight="1" x14ac:dyDescent="0.35">
      <c r="A150" s="2">
        <f>IFERROR(VLOOKUP($C150,'Nom Prénom'!$A:$G,7,0),"")</f>
        <v>2019</v>
      </c>
      <c r="B150" s="184" t="str">
        <f>IFERROR(VLOOKUP($C150,'Nom Prénom'!$A:$G,6,0),"")</f>
        <v>GEH8</v>
      </c>
      <c r="C150" s="1" t="s">
        <v>92</v>
      </c>
      <c r="D150" s="2">
        <f>IFERROR(VLOOKUP($C150,'Nom Prénom'!$A:$G,2,0),"")</f>
        <v>475</v>
      </c>
      <c r="E150" s="2">
        <f>IFERROR(VLOOKUP($C150,'Nom Prénom'!$A:$G,3,0),"")</f>
        <v>0</v>
      </c>
      <c r="F150" s="2">
        <f>IFERROR(VLOOKUP($C150,'Nom Prénom'!$A:$G,4,0),"")</f>
        <v>0</v>
      </c>
      <c r="G150" s="2">
        <f>IFERROR(VLOOKUP($C150,'Nom Prénom'!$A:$G,5,0),"")</f>
        <v>1</v>
      </c>
      <c r="H150" s="184" t="s">
        <v>27</v>
      </c>
      <c r="I150" s="184">
        <v>1.0999999999999999E-2</v>
      </c>
      <c r="J150" s="185">
        <f t="shared" si="11"/>
        <v>1.0999999999999999E-2</v>
      </c>
      <c r="K150" s="185">
        <f>IFERROR(VLOOKUP($C150,'Nom Prénom'!$A:$I,8,0),"")</f>
        <v>0</v>
      </c>
      <c r="L150" s="185">
        <f t="shared" si="9"/>
        <v>0</v>
      </c>
      <c r="M150" s="185">
        <f>IFERROR(VLOOKUP($C150,'Nom Prénom'!$A:$I,9,0),"")</f>
        <v>0</v>
      </c>
      <c r="N150" s="186">
        <f>IFERROR($J150/(VLOOKUP($H150,VLEP!$A:$B,2,0)),"")</f>
        <v>3.3846153846153844E-3</v>
      </c>
      <c r="O150" s="187">
        <f t="shared" si="12"/>
        <v>3.3846153846153844E-3</v>
      </c>
    </row>
    <row r="151" spans="1:15" ht="20" hidden="1" customHeight="1" x14ac:dyDescent="0.35">
      <c r="A151" s="2">
        <f>IFERROR(VLOOKUP($C151,'Nom Prénom'!$A:$G,7,0),"")</f>
        <v>2019</v>
      </c>
      <c r="B151" s="184" t="str">
        <f>IFERROR(VLOOKUP($C151,'Nom Prénom'!$A:$G,6,0),"")</f>
        <v>GEH8</v>
      </c>
      <c r="C151" s="1" t="s">
        <v>92</v>
      </c>
      <c r="D151" s="2">
        <f>IFERROR(VLOOKUP($C151,'Nom Prénom'!$A:$G,2,0),"")</f>
        <v>475</v>
      </c>
      <c r="E151" s="2">
        <f>IFERROR(VLOOKUP($C151,'Nom Prénom'!$A:$G,3,0),"")</f>
        <v>0</v>
      </c>
      <c r="F151" s="2">
        <f>IFERROR(VLOOKUP($C151,'Nom Prénom'!$A:$G,4,0),"")</f>
        <v>0</v>
      </c>
      <c r="G151" s="2">
        <f>IFERROR(VLOOKUP($C151,'Nom Prénom'!$A:$G,5,0),"")</f>
        <v>1</v>
      </c>
      <c r="H151" s="184" t="s">
        <v>28</v>
      </c>
      <c r="I151" s="184">
        <v>1.8E-5</v>
      </c>
      <c r="J151" s="185">
        <f t="shared" si="11"/>
        <v>1.8E-5</v>
      </c>
      <c r="K151" s="185">
        <f>IFERROR(VLOOKUP($C151,'Nom Prénom'!$A:$I,8,0),"")</f>
        <v>0</v>
      </c>
      <c r="L151" s="185">
        <f t="shared" si="9"/>
        <v>0</v>
      </c>
      <c r="M151" s="185">
        <f>IFERROR(VLOOKUP($C151,'Nom Prénom'!$A:$I,9,0),"")</f>
        <v>0</v>
      </c>
      <c r="N151" s="186">
        <f>IFERROR($J151/(VLOOKUP($H151,VLEP!$A:$B,2,0)),"")</f>
        <v>0.12000000000000001</v>
      </c>
      <c r="O151" s="187">
        <f t="shared" si="12"/>
        <v>0.12000000000000001</v>
      </c>
    </row>
    <row r="152" spans="1:15" ht="20" hidden="1" customHeight="1" x14ac:dyDescent="0.35">
      <c r="A152" s="2">
        <f>IFERROR(VLOOKUP($C152,'Nom Prénom'!$A:$G,7,0),"")</f>
        <v>2019</v>
      </c>
      <c r="B152" s="184" t="str">
        <f>IFERROR(VLOOKUP($C152,'Nom Prénom'!$A:$G,6,0),"")</f>
        <v>GEH8</v>
      </c>
      <c r="C152" s="1" t="s">
        <v>92</v>
      </c>
      <c r="D152" s="2">
        <f>IFERROR(VLOOKUP($C152,'Nom Prénom'!$A:$G,2,0),"")</f>
        <v>475</v>
      </c>
      <c r="E152" s="2">
        <f>IFERROR(VLOOKUP($C152,'Nom Prénom'!$A:$G,3,0),"")</f>
        <v>0</v>
      </c>
      <c r="F152" s="2">
        <f>IFERROR(VLOOKUP($C152,'Nom Prénom'!$A:$G,4,0),"")</f>
        <v>0</v>
      </c>
      <c r="G152" s="2">
        <f>IFERROR(VLOOKUP($C152,'Nom Prénom'!$A:$G,5,0),"")</f>
        <v>1</v>
      </c>
      <c r="H152" s="184" t="s">
        <v>24</v>
      </c>
      <c r="I152" s="184">
        <v>0.15</v>
      </c>
      <c r="J152" s="185">
        <f t="shared" si="11"/>
        <v>0.15</v>
      </c>
      <c r="K152" s="185">
        <f>IFERROR(VLOOKUP($C152,'Nom Prénom'!$A:$I,8,0),"")</f>
        <v>0</v>
      </c>
      <c r="L152" s="185">
        <f t="shared" si="9"/>
        <v>0</v>
      </c>
      <c r="M152" s="185">
        <f>IFERROR(VLOOKUP($C152,'Nom Prénom'!$A:$I,9,0),"")</f>
        <v>0</v>
      </c>
      <c r="N152" s="186">
        <f>IFERROR($J152/(VLOOKUP($H152,VLEP!$A:$B,2,0)),"")</f>
        <v>0.03</v>
      </c>
      <c r="O152" s="187">
        <f t="shared" si="12"/>
        <v>0.03</v>
      </c>
    </row>
    <row r="153" spans="1:15" ht="20" hidden="1" customHeight="1" x14ac:dyDescent="0.35">
      <c r="A153" s="2">
        <f>IFERROR(VLOOKUP($C153,'Nom Prénom'!$A:$G,7,0),"")</f>
        <v>2019</v>
      </c>
      <c r="B153" s="184" t="str">
        <f>IFERROR(VLOOKUP($C153,'Nom Prénom'!$A:$G,6,0),"")</f>
        <v>GEH8</v>
      </c>
      <c r="C153" s="1" t="s">
        <v>92</v>
      </c>
      <c r="D153" s="2">
        <f>IFERROR(VLOOKUP($C153,'Nom Prénom'!$A:$G,2,0),"")</f>
        <v>475</v>
      </c>
      <c r="E153" s="2">
        <f>IFERROR(VLOOKUP($C153,'Nom Prénom'!$A:$G,3,0),"")</f>
        <v>0</v>
      </c>
      <c r="F153" s="2">
        <f>IFERROR(VLOOKUP($C153,'Nom Prénom'!$A:$G,4,0),"")</f>
        <v>0</v>
      </c>
      <c r="G153" s="2">
        <f>IFERROR(VLOOKUP($C153,'Nom Prénom'!$A:$G,5,0),"")</f>
        <v>1</v>
      </c>
      <c r="H153" s="184" t="s">
        <v>23</v>
      </c>
      <c r="I153" s="184">
        <v>0.4</v>
      </c>
      <c r="J153" s="185">
        <f t="shared" si="11"/>
        <v>0.4</v>
      </c>
      <c r="K153" s="185">
        <f>IFERROR(VLOOKUP($C153,'Nom Prénom'!$A:$I,8,0),"")</f>
        <v>0</v>
      </c>
      <c r="L153" s="185">
        <f t="shared" si="9"/>
        <v>0</v>
      </c>
      <c r="M153" s="185">
        <f>IFERROR(VLOOKUP($C153,'Nom Prénom'!$A:$I,9,0),"")</f>
        <v>0</v>
      </c>
      <c r="N153" s="186">
        <f>IFERROR($J153/(VLOOKUP($H153,VLEP!$A:$B,2,0)),"")</f>
        <v>0.04</v>
      </c>
      <c r="O153" s="187">
        <f t="shared" si="12"/>
        <v>0.04</v>
      </c>
    </row>
    <row r="154" spans="1:15" ht="20" hidden="1" customHeight="1" x14ac:dyDescent="0.35">
      <c r="A154" s="2">
        <f>IFERROR(VLOOKUP($C154,'Nom Prénom'!$A:$G,7,0),"")</f>
        <v>2019</v>
      </c>
      <c r="B154" s="184" t="str">
        <f>IFERROR(VLOOKUP($C154,'Nom Prénom'!$A:$G,6,0),"")</f>
        <v>GEH9</v>
      </c>
      <c r="C154" s="1" t="s">
        <v>98</v>
      </c>
      <c r="D154" s="2">
        <f>IFERROR(VLOOKUP($C154,'Nom Prénom'!$A:$G,2,0),"")</f>
        <v>395</v>
      </c>
      <c r="E154" s="2">
        <f>IFERROR(VLOOKUP($C154,'Nom Prénom'!$A:$G,3,0),"")</f>
        <v>395</v>
      </c>
      <c r="F154" s="2">
        <f>IFERROR(VLOOKUP($C154,'Nom Prénom'!$A:$G,4,0),"")</f>
        <v>0</v>
      </c>
      <c r="G154" s="2">
        <f>IFERROR(VLOOKUP($C154,'Nom Prénom'!$A:$G,5,0),"")</f>
        <v>40</v>
      </c>
      <c r="H154" s="184" t="s">
        <v>27</v>
      </c>
      <c r="I154" s="184">
        <v>3.5000000000000003E-2</v>
      </c>
      <c r="J154" s="185">
        <f t="shared" si="11"/>
        <v>8.7500000000000002E-4</v>
      </c>
      <c r="K154" s="185">
        <f>IFERROR(VLOOKUP($C154,'Nom Prénom'!$A:$I,8,0),"")</f>
        <v>0</v>
      </c>
      <c r="L154" s="185">
        <f t="shared" si="9"/>
        <v>0</v>
      </c>
      <c r="M154" s="185">
        <f>IFERROR(VLOOKUP($C154,'Nom Prénom'!$A:$I,9,0),"")</f>
        <v>0</v>
      </c>
      <c r="N154" s="186">
        <f>IFERROR($J154/(VLOOKUP($H154,VLEP!$A:$B,2,0)),"")</f>
        <v>2.6923076923076922E-4</v>
      </c>
      <c r="O154" s="187">
        <f t="shared" si="12"/>
        <v>2.6923076923076922E-4</v>
      </c>
    </row>
    <row r="155" spans="1:15" ht="20" hidden="1" customHeight="1" x14ac:dyDescent="0.35">
      <c r="A155" s="2">
        <f>IFERROR(VLOOKUP($C155,'Nom Prénom'!$A:$G,7,0),"")</f>
        <v>2019</v>
      </c>
      <c r="B155" s="184" t="str">
        <f>IFERROR(VLOOKUP($C155,'Nom Prénom'!$A:$G,6,0),"")</f>
        <v>GEH9</v>
      </c>
      <c r="C155" s="1" t="s">
        <v>98</v>
      </c>
      <c r="D155" s="2">
        <f>IFERROR(VLOOKUP($C155,'Nom Prénom'!$A:$G,2,0),"")</f>
        <v>395</v>
      </c>
      <c r="E155" s="2">
        <f>IFERROR(VLOOKUP($C155,'Nom Prénom'!$A:$G,3,0),"")</f>
        <v>395</v>
      </c>
      <c r="F155" s="2">
        <f>IFERROR(VLOOKUP($C155,'Nom Prénom'!$A:$G,4,0),"")</f>
        <v>0</v>
      </c>
      <c r="G155" s="2">
        <f>IFERROR(VLOOKUP($C155,'Nom Prénom'!$A:$G,5,0),"")</f>
        <v>40</v>
      </c>
      <c r="H155" s="184" t="s">
        <v>28</v>
      </c>
      <c r="I155" s="184"/>
      <c r="J155" s="185">
        <f t="shared" si="11"/>
        <v>0</v>
      </c>
      <c r="K155" s="185">
        <f>IFERROR(VLOOKUP($C155,'Nom Prénom'!$A:$I,8,0),"")</f>
        <v>0</v>
      </c>
      <c r="L155" s="185">
        <f t="shared" si="9"/>
        <v>0</v>
      </c>
      <c r="M155" s="185">
        <f>IFERROR(VLOOKUP($C155,'Nom Prénom'!$A:$I,9,0),"")</f>
        <v>0</v>
      </c>
      <c r="N155" s="186">
        <f>IFERROR($J155/(VLOOKUP($H155,VLEP!$A:$B,2,0)),"")</f>
        <v>0</v>
      </c>
      <c r="O155" s="187"/>
    </row>
    <row r="156" spans="1:15" ht="20" hidden="1" customHeight="1" x14ac:dyDescent="0.35">
      <c r="A156" s="2">
        <f>IFERROR(VLOOKUP($C156,'Nom Prénom'!$A:$G,7,0),"")</f>
        <v>2019</v>
      </c>
      <c r="B156" s="184" t="str">
        <f>IFERROR(VLOOKUP($C156,'Nom Prénom'!$A:$G,6,0),"")</f>
        <v>GEH9</v>
      </c>
      <c r="C156" s="1" t="s">
        <v>98</v>
      </c>
      <c r="D156" s="2">
        <f>IFERROR(VLOOKUP($C156,'Nom Prénom'!$A:$G,2,0),"")</f>
        <v>395</v>
      </c>
      <c r="E156" s="2">
        <f>IFERROR(VLOOKUP($C156,'Nom Prénom'!$A:$G,3,0),"")</f>
        <v>395</v>
      </c>
      <c r="F156" s="2">
        <f>IFERROR(VLOOKUP($C156,'Nom Prénom'!$A:$G,4,0),"")</f>
        <v>0</v>
      </c>
      <c r="G156" s="2">
        <f>IFERROR(VLOOKUP($C156,'Nom Prénom'!$A:$G,5,0),"")</f>
        <v>40</v>
      </c>
      <c r="H156" s="184" t="s">
        <v>24</v>
      </c>
      <c r="I156" s="184"/>
      <c r="J156" s="185">
        <f t="shared" si="11"/>
        <v>0</v>
      </c>
      <c r="K156" s="185">
        <f>IFERROR(VLOOKUP($C156,'Nom Prénom'!$A:$I,8,0),"")</f>
        <v>0</v>
      </c>
      <c r="L156" s="185">
        <f t="shared" si="9"/>
        <v>0</v>
      </c>
      <c r="M156" s="185">
        <f>IFERROR(VLOOKUP($C156,'Nom Prénom'!$A:$I,9,0),"")</f>
        <v>0</v>
      </c>
      <c r="N156" s="186">
        <f>IFERROR($J156/(VLOOKUP($H156,VLEP!$A:$B,2,0)),"")</f>
        <v>0</v>
      </c>
      <c r="O156" s="187"/>
    </row>
    <row r="157" spans="1:15" ht="20" hidden="1" customHeight="1" x14ac:dyDescent="0.35">
      <c r="A157" s="2">
        <f>IFERROR(VLOOKUP($C157,'Nom Prénom'!$A:$G,7,0),"")</f>
        <v>2019</v>
      </c>
      <c r="B157" s="184" t="str">
        <f>IFERROR(VLOOKUP($C157,'Nom Prénom'!$A:$G,6,0),"")</f>
        <v>GEH9</v>
      </c>
      <c r="C157" s="1" t="s">
        <v>98</v>
      </c>
      <c r="D157" s="2">
        <f>IFERROR(VLOOKUP($C157,'Nom Prénom'!$A:$G,2,0),"")</f>
        <v>395</v>
      </c>
      <c r="E157" s="2">
        <f>IFERROR(VLOOKUP($C157,'Nom Prénom'!$A:$G,3,0),"")</f>
        <v>395</v>
      </c>
      <c r="F157" s="2">
        <f>IFERROR(VLOOKUP($C157,'Nom Prénom'!$A:$G,4,0),"")</f>
        <v>0</v>
      </c>
      <c r="G157" s="2">
        <f>IFERROR(VLOOKUP($C157,'Nom Prénom'!$A:$G,5,0),"")</f>
        <v>40</v>
      </c>
      <c r="H157" s="184" t="s">
        <v>23</v>
      </c>
      <c r="I157" s="184"/>
      <c r="J157" s="185">
        <f t="shared" si="11"/>
        <v>0</v>
      </c>
      <c r="K157" s="185">
        <f>IFERROR(VLOOKUP($C157,'Nom Prénom'!$A:$I,8,0),"")</f>
        <v>0</v>
      </c>
      <c r="L157" s="185">
        <f t="shared" si="9"/>
        <v>0</v>
      </c>
      <c r="M157" s="185">
        <f>IFERROR(VLOOKUP($C157,'Nom Prénom'!$A:$I,9,0),"")</f>
        <v>0</v>
      </c>
      <c r="N157" s="186">
        <f>IFERROR($J157/(VLOOKUP($H157,VLEP!$A:$B,2,0)),"")</f>
        <v>0</v>
      </c>
      <c r="O157" s="187"/>
    </row>
    <row r="158" spans="1:15" ht="20" hidden="1" customHeight="1" x14ac:dyDescent="0.35">
      <c r="A158" s="2">
        <f>IFERROR(VLOOKUP($C158,'Nom Prénom'!$A:$G,7,0),"")</f>
        <v>2019</v>
      </c>
      <c r="B158" s="184" t="str">
        <f>IFERROR(VLOOKUP($C158,'Nom Prénom'!$A:$G,6,0),"")</f>
        <v>GEH9</v>
      </c>
      <c r="C158" s="1" t="s">
        <v>96</v>
      </c>
      <c r="D158" s="2">
        <f>IFERROR(VLOOKUP($C158,'Nom Prénom'!$A:$G,2,0),"")</f>
        <v>430</v>
      </c>
      <c r="E158" s="2">
        <f>IFERROR(VLOOKUP($C158,'Nom Prénom'!$A:$G,3,0),"")</f>
        <v>110</v>
      </c>
      <c r="F158" s="2">
        <f>IFERROR(VLOOKUP($C158,'Nom Prénom'!$A:$G,4,0),"")</f>
        <v>0</v>
      </c>
      <c r="G158" s="2">
        <f>IFERROR(VLOOKUP($C158,'Nom Prénom'!$A:$G,5,0),"")</f>
        <v>40</v>
      </c>
      <c r="H158" s="184" t="s">
        <v>27</v>
      </c>
      <c r="I158" s="184">
        <v>6.2E-2</v>
      </c>
      <c r="J158" s="185">
        <f t="shared" si="11"/>
        <v>4.6536046511627911E-2</v>
      </c>
      <c r="K158" s="185">
        <f>IFERROR(VLOOKUP($C158,'Nom Prénom'!$A:$I,8,0),"")</f>
        <v>0</v>
      </c>
      <c r="L158" s="185">
        <f t="shared" si="9"/>
        <v>0</v>
      </c>
      <c r="M158" s="185">
        <f>IFERROR(VLOOKUP($C158,'Nom Prénom'!$A:$I,9,0),"")</f>
        <v>0</v>
      </c>
      <c r="N158" s="186">
        <f>IFERROR($J158/(VLOOKUP($H158,VLEP!$A:$B,2,0)),"")</f>
        <v>1.4318783542039358E-2</v>
      </c>
      <c r="O158" s="187">
        <f>N158</f>
        <v>1.4318783542039358E-2</v>
      </c>
    </row>
    <row r="159" spans="1:15" ht="20" hidden="1" customHeight="1" x14ac:dyDescent="0.35">
      <c r="A159" s="2">
        <f>IFERROR(VLOOKUP($C159,'Nom Prénom'!$A:$G,7,0),"")</f>
        <v>2019</v>
      </c>
      <c r="B159" s="184" t="str">
        <f>IFERROR(VLOOKUP($C159,'Nom Prénom'!$A:$G,6,0),"")</f>
        <v>GEH9</v>
      </c>
      <c r="C159" s="1" t="s">
        <v>96</v>
      </c>
      <c r="D159" s="2">
        <f>IFERROR(VLOOKUP($C159,'Nom Prénom'!$A:$G,2,0),"")</f>
        <v>430</v>
      </c>
      <c r="E159" s="2">
        <f>IFERROR(VLOOKUP($C159,'Nom Prénom'!$A:$G,3,0),"")</f>
        <v>110</v>
      </c>
      <c r="F159" s="2">
        <f>IFERROR(VLOOKUP($C159,'Nom Prénom'!$A:$G,4,0),"")</f>
        <v>0</v>
      </c>
      <c r="G159" s="2">
        <f>IFERROR(VLOOKUP($C159,'Nom Prénom'!$A:$G,5,0),"")</f>
        <v>40</v>
      </c>
      <c r="H159" s="184" t="s">
        <v>28</v>
      </c>
      <c r="I159" s="184">
        <v>2.7E-4</v>
      </c>
      <c r="J159" s="185">
        <f t="shared" si="11"/>
        <v>2.0265697674418605E-4</v>
      </c>
      <c r="K159" s="185">
        <f>IFERROR(VLOOKUP($C159,'Nom Prénom'!$A:$I,8,0),"")</f>
        <v>0</v>
      </c>
      <c r="L159" s="185">
        <f t="shared" si="9"/>
        <v>0</v>
      </c>
      <c r="M159" s="185">
        <f>IFERROR(VLOOKUP($C159,'Nom Prénom'!$A:$I,9,0),"")</f>
        <v>0</v>
      </c>
      <c r="N159" s="186">
        <f>IFERROR($J159/(VLOOKUP($H159,VLEP!$A:$B,2,0)),"")</f>
        <v>1.3510465116279071</v>
      </c>
      <c r="O159" s="187">
        <f>N159</f>
        <v>1.3510465116279071</v>
      </c>
    </row>
    <row r="160" spans="1:15" ht="20" hidden="1" customHeight="1" x14ac:dyDescent="0.35">
      <c r="A160" s="2">
        <f>IFERROR(VLOOKUP($C160,'Nom Prénom'!$A:$G,7,0),"")</f>
        <v>2019</v>
      </c>
      <c r="B160" s="184" t="str">
        <f>IFERROR(VLOOKUP($C160,'Nom Prénom'!$A:$G,6,0),"")</f>
        <v>GEH9</v>
      </c>
      <c r="C160" s="1" t="s">
        <v>96</v>
      </c>
      <c r="D160" s="2">
        <f>IFERROR(VLOOKUP($C160,'Nom Prénom'!$A:$G,2,0),"")</f>
        <v>430</v>
      </c>
      <c r="E160" s="2">
        <f>IFERROR(VLOOKUP($C160,'Nom Prénom'!$A:$G,3,0),"")</f>
        <v>110</v>
      </c>
      <c r="F160" s="2">
        <f>IFERROR(VLOOKUP($C160,'Nom Prénom'!$A:$G,4,0),"")</f>
        <v>0</v>
      </c>
      <c r="G160" s="2">
        <f>IFERROR(VLOOKUP($C160,'Nom Prénom'!$A:$G,5,0),"")</f>
        <v>40</v>
      </c>
      <c r="H160" s="184" t="s">
        <v>24</v>
      </c>
      <c r="I160" s="184"/>
      <c r="J160" s="185">
        <f t="shared" si="11"/>
        <v>0</v>
      </c>
      <c r="K160" s="185">
        <f>IFERROR(VLOOKUP($C160,'Nom Prénom'!$A:$I,8,0),"")</f>
        <v>0</v>
      </c>
      <c r="L160" s="185">
        <f t="shared" si="9"/>
        <v>0</v>
      </c>
      <c r="M160" s="185">
        <f>IFERROR(VLOOKUP($C160,'Nom Prénom'!$A:$I,9,0),"")</f>
        <v>0</v>
      </c>
      <c r="N160" s="186">
        <f>IFERROR($J160/(VLOOKUP($H160,VLEP!$A:$B,2,0)),"")</f>
        <v>0</v>
      </c>
      <c r="O160" s="187"/>
    </row>
    <row r="161" spans="1:15" ht="20" hidden="1" customHeight="1" x14ac:dyDescent="0.35">
      <c r="A161" s="2">
        <f>IFERROR(VLOOKUP($C161,'Nom Prénom'!$A:$G,7,0),"")</f>
        <v>2019</v>
      </c>
      <c r="B161" s="184" t="str">
        <f>IFERROR(VLOOKUP($C161,'Nom Prénom'!$A:$G,6,0),"")</f>
        <v>GEH9</v>
      </c>
      <c r="C161" s="1" t="s">
        <v>96</v>
      </c>
      <c r="D161" s="2">
        <f>IFERROR(VLOOKUP($C161,'Nom Prénom'!$A:$G,2,0),"")</f>
        <v>430</v>
      </c>
      <c r="E161" s="2">
        <f>IFERROR(VLOOKUP($C161,'Nom Prénom'!$A:$G,3,0),"")</f>
        <v>110</v>
      </c>
      <c r="F161" s="2">
        <f>IFERROR(VLOOKUP($C161,'Nom Prénom'!$A:$G,4,0),"")</f>
        <v>0</v>
      </c>
      <c r="G161" s="2">
        <f>IFERROR(VLOOKUP($C161,'Nom Prénom'!$A:$G,5,0),"")</f>
        <v>40</v>
      </c>
      <c r="H161" s="184" t="s">
        <v>23</v>
      </c>
      <c r="I161" s="184">
        <v>0.46</v>
      </c>
      <c r="J161" s="185">
        <f t="shared" si="11"/>
        <v>0.34526744186046515</v>
      </c>
      <c r="K161" s="185">
        <f>IFERROR(VLOOKUP($C161,'Nom Prénom'!$A:$I,8,0),"")</f>
        <v>0</v>
      </c>
      <c r="L161" s="185">
        <f t="shared" si="9"/>
        <v>0</v>
      </c>
      <c r="M161" s="185">
        <f>IFERROR(VLOOKUP($C161,'Nom Prénom'!$A:$I,9,0),"")</f>
        <v>0</v>
      </c>
      <c r="N161" s="186">
        <f>IFERROR($J161/(VLOOKUP($H161,VLEP!$A:$B,2,0)),"")</f>
        <v>3.4526744186046517E-2</v>
      </c>
      <c r="O161" s="187">
        <f>N161</f>
        <v>3.4526744186046517E-2</v>
      </c>
    </row>
    <row r="162" spans="1:15" ht="20" hidden="1" customHeight="1" x14ac:dyDescent="0.35">
      <c r="A162" s="2">
        <f>IFERROR(VLOOKUP($C162,'Nom Prénom'!$A:$G,7,0),"")</f>
        <v>2019</v>
      </c>
      <c r="B162" s="184" t="str">
        <f>IFERROR(VLOOKUP($C162,'Nom Prénom'!$A:$G,6,0),"")</f>
        <v>GEH9</v>
      </c>
      <c r="C162" s="1" t="s">
        <v>95</v>
      </c>
      <c r="D162" s="2">
        <f>IFERROR(VLOOKUP($C162,'Nom Prénom'!$A:$G,2,0),"")</f>
        <v>470</v>
      </c>
      <c r="E162" s="2">
        <f>IFERROR(VLOOKUP($C162,'Nom Prénom'!$A:$G,3,0),"")</f>
        <v>250</v>
      </c>
      <c r="F162" s="2">
        <f>IFERROR(VLOOKUP($C162,'Nom Prénom'!$A:$G,4,0),"")</f>
        <v>60</v>
      </c>
      <c r="G162" s="2">
        <f>IFERROR(VLOOKUP($C162,'Nom Prénom'!$A:$G,5,0),"")</f>
        <v>40</v>
      </c>
      <c r="H162" s="184" t="s">
        <v>27</v>
      </c>
      <c r="I162" s="184">
        <v>1.6E-2</v>
      </c>
      <c r="J162" s="185">
        <f t="shared" si="11"/>
        <v>8.8292682926829277E-3</v>
      </c>
      <c r="K162" s="185">
        <f>IFERROR(VLOOKUP($C162,'Nom Prénom'!$A:$I,8,0),"")</f>
        <v>0</v>
      </c>
      <c r="L162" s="185">
        <f t="shared" si="9"/>
        <v>0</v>
      </c>
      <c r="M162" s="185">
        <f>IFERROR(VLOOKUP($C162,'Nom Prénom'!$A:$I,9,0),"")</f>
        <v>0</v>
      </c>
      <c r="N162" s="186">
        <f>IFERROR($J162/(VLOOKUP($H162,VLEP!$A:$B,2,0)),"")</f>
        <v>2.7166979362101317E-3</v>
      </c>
      <c r="O162" s="187">
        <f>N162</f>
        <v>2.7166979362101317E-3</v>
      </c>
    </row>
    <row r="163" spans="1:15" ht="20" hidden="1" customHeight="1" x14ac:dyDescent="0.35">
      <c r="A163" s="2">
        <f>IFERROR(VLOOKUP($C163,'Nom Prénom'!$A:$G,7,0),"")</f>
        <v>2019</v>
      </c>
      <c r="B163" s="184" t="str">
        <f>IFERROR(VLOOKUP($C163,'Nom Prénom'!$A:$G,6,0),"")</f>
        <v>GEH9</v>
      </c>
      <c r="C163" s="1" t="s">
        <v>95</v>
      </c>
      <c r="D163" s="2">
        <f>IFERROR(VLOOKUP($C163,'Nom Prénom'!$A:$G,2,0),"")</f>
        <v>470</v>
      </c>
      <c r="E163" s="2">
        <f>IFERROR(VLOOKUP($C163,'Nom Prénom'!$A:$G,3,0),"")</f>
        <v>250</v>
      </c>
      <c r="F163" s="2">
        <f>IFERROR(VLOOKUP($C163,'Nom Prénom'!$A:$G,4,0),"")</f>
        <v>60</v>
      </c>
      <c r="G163" s="2">
        <f>IFERROR(VLOOKUP($C163,'Nom Prénom'!$A:$G,5,0),"")</f>
        <v>40</v>
      </c>
      <c r="H163" s="184" t="s">
        <v>28</v>
      </c>
      <c r="I163" s="184">
        <v>5.1E-5</v>
      </c>
      <c r="J163" s="185">
        <f t="shared" si="11"/>
        <v>2.8143292682926826E-5</v>
      </c>
      <c r="K163" s="185">
        <f>IFERROR(VLOOKUP($C163,'Nom Prénom'!$A:$I,8,0),"")</f>
        <v>0</v>
      </c>
      <c r="L163" s="185">
        <f t="shared" si="9"/>
        <v>0</v>
      </c>
      <c r="M163" s="185">
        <f>IFERROR(VLOOKUP($C163,'Nom Prénom'!$A:$I,9,0),"")</f>
        <v>0</v>
      </c>
      <c r="N163" s="186">
        <f>IFERROR($J163/(VLOOKUP($H163,VLEP!$A:$B,2,0)),"")</f>
        <v>0.1876219512195122</v>
      </c>
      <c r="O163" s="187">
        <f>N163</f>
        <v>0.1876219512195122</v>
      </c>
    </row>
    <row r="164" spans="1:15" ht="20" hidden="1" customHeight="1" x14ac:dyDescent="0.35">
      <c r="A164" s="2">
        <f>IFERROR(VLOOKUP($C164,'Nom Prénom'!$A:$G,7,0),"")</f>
        <v>2019</v>
      </c>
      <c r="B164" s="184" t="str">
        <f>IFERROR(VLOOKUP($C164,'Nom Prénom'!$A:$G,6,0),"")</f>
        <v>GEH9</v>
      </c>
      <c r="C164" s="1" t="s">
        <v>95</v>
      </c>
      <c r="D164" s="2">
        <f>IFERROR(VLOOKUP($C164,'Nom Prénom'!$A:$G,2,0),"")</f>
        <v>470</v>
      </c>
      <c r="E164" s="2">
        <f>IFERROR(VLOOKUP($C164,'Nom Prénom'!$A:$G,3,0),"")</f>
        <v>250</v>
      </c>
      <c r="F164" s="2">
        <f>IFERROR(VLOOKUP($C164,'Nom Prénom'!$A:$G,4,0),"")</f>
        <v>60</v>
      </c>
      <c r="G164" s="2">
        <f>IFERROR(VLOOKUP($C164,'Nom Prénom'!$A:$G,5,0),"")</f>
        <v>40</v>
      </c>
      <c r="H164" s="184" t="s">
        <v>24</v>
      </c>
      <c r="I164" s="184"/>
      <c r="J164" s="185">
        <f t="shared" si="11"/>
        <v>0</v>
      </c>
      <c r="K164" s="185">
        <f>IFERROR(VLOOKUP($C164,'Nom Prénom'!$A:$I,8,0),"")</f>
        <v>0</v>
      </c>
      <c r="L164" s="185">
        <f t="shared" si="9"/>
        <v>0</v>
      </c>
      <c r="M164" s="185">
        <f>IFERROR(VLOOKUP($C164,'Nom Prénom'!$A:$I,9,0),"")</f>
        <v>0</v>
      </c>
      <c r="N164" s="186">
        <f>IFERROR($J164/(VLOOKUP($H164,VLEP!$A:$B,2,0)),"")</f>
        <v>0</v>
      </c>
      <c r="O164" s="187"/>
    </row>
    <row r="165" spans="1:15" ht="20" hidden="1" customHeight="1" x14ac:dyDescent="0.35">
      <c r="A165" s="2">
        <f>IFERROR(VLOOKUP($C165,'Nom Prénom'!$A:$G,7,0),"")</f>
        <v>2019</v>
      </c>
      <c r="B165" s="184" t="str">
        <f>IFERROR(VLOOKUP($C165,'Nom Prénom'!$A:$G,6,0),"")</f>
        <v>GEH9</v>
      </c>
      <c r="C165" s="1" t="s">
        <v>95</v>
      </c>
      <c r="D165" s="2">
        <f>IFERROR(VLOOKUP($C165,'Nom Prénom'!$A:$G,2,0),"")</f>
        <v>470</v>
      </c>
      <c r="E165" s="2">
        <f>IFERROR(VLOOKUP($C165,'Nom Prénom'!$A:$G,3,0),"")</f>
        <v>250</v>
      </c>
      <c r="F165" s="2">
        <f>IFERROR(VLOOKUP($C165,'Nom Prénom'!$A:$G,4,0),"")</f>
        <v>60</v>
      </c>
      <c r="G165" s="2">
        <f>IFERROR(VLOOKUP($C165,'Nom Prénom'!$A:$G,5,0),"")</f>
        <v>40</v>
      </c>
      <c r="H165" s="184" t="s">
        <v>23</v>
      </c>
      <c r="I165" s="184">
        <v>0.27</v>
      </c>
      <c r="J165" s="185">
        <f t="shared" si="11"/>
        <v>0.14899390243902441</v>
      </c>
      <c r="K165" s="185">
        <f>IFERROR(VLOOKUP($C165,'Nom Prénom'!$A:$I,8,0),"")</f>
        <v>0</v>
      </c>
      <c r="L165" s="185">
        <f t="shared" si="9"/>
        <v>0</v>
      </c>
      <c r="M165" s="185">
        <f>IFERROR(VLOOKUP($C165,'Nom Prénom'!$A:$I,9,0),"")</f>
        <v>0</v>
      </c>
      <c r="N165" s="186">
        <f>IFERROR($J165/(VLOOKUP($H165,VLEP!$A:$B,2,0)),"")</f>
        <v>1.4899390243902442E-2</v>
      </c>
      <c r="O165" s="187">
        <f>N165</f>
        <v>1.4899390243902442E-2</v>
      </c>
    </row>
    <row r="166" spans="1:15" ht="20" hidden="1" customHeight="1" x14ac:dyDescent="0.35">
      <c r="A166" s="2">
        <f>IFERROR(VLOOKUP($C166,'Nom Prénom'!$A:$G,7,0),"")</f>
        <v>2019</v>
      </c>
      <c r="B166" s="184" t="str">
        <f>IFERROR(VLOOKUP($C166,'Nom Prénom'!$A:$G,6,0),"")</f>
        <v>GEH9</v>
      </c>
      <c r="C166" s="1" t="s">
        <v>99</v>
      </c>
      <c r="D166" s="2">
        <f>IFERROR(VLOOKUP($C166,'Nom Prénom'!$A:$G,2,0),"")</f>
        <v>490</v>
      </c>
      <c r="E166" s="2">
        <f>IFERROR(VLOOKUP($C166,'Nom Prénom'!$A:$G,3,0),"")</f>
        <v>195</v>
      </c>
      <c r="F166" s="2">
        <f>IFERROR(VLOOKUP($C166,'Nom Prénom'!$A:$G,4,0),"")</f>
        <v>30</v>
      </c>
      <c r="G166" s="2">
        <f>IFERROR(VLOOKUP($C166,'Nom Prénom'!$A:$G,5,0),"")</f>
        <v>40</v>
      </c>
      <c r="H166" s="184" t="s">
        <v>27</v>
      </c>
      <c r="I166" s="184"/>
      <c r="J166" s="185">
        <f t="shared" si="11"/>
        <v>0</v>
      </c>
      <c r="K166" s="185">
        <f>IFERROR(VLOOKUP($C166,'Nom Prénom'!$A:$I,8,0),"")</f>
        <v>0</v>
      </c>
      <c r="L166" s="185">
        <f t="shared" si="9"/>
        <v>0</v>
      </c>
      <c r="M166" s="185">
        <f>IFERROR(VLOOKUP($C166,'Nom Prénom'!$A:$I,9,0),"")</f>
        <v>0</v>
      </c>
      <c r="N166" s="186">
        <f>IFERROR($J166/(VLOOKUP($H166,VLEP!$A:$B,2,0)),"")</f>
        <v>0</v>
      </c>
      <c r="O166" s="187"/>
    </row>
    <row r="167" spans="1:15" ht="20" hidden="1" customHeight="1" x14ac:dyDescent="0.35">
      <c r="A167" s="2">
        <f>IFERROR(VLOOKUP($C167,'Nom Prénom'!$A:$G,7,0),"")</f>
        <v>2019</v>
      </c>
      <c r="B167" s="184" t="str">
        <f>IFERROR(VLOOKUP($C167,'Nom Prénom'!$A:$G,6,0),"")</f>
        <v>GEH9</v>
      </c>
      <c r="C167" s="1" t="s">
        <v>99</v>
      </c>
      <c r="D167" s="2">
        <f>IFERROR(VLOOKUP($C167,'Nom Prénom'!$A:$G,2,0),"")</f>
        <v>490</v>
      </c>
      <c r="E167" s="2">
        <f>IFERROR(VLOOKUP($C167,'Nom Prénom'!$A:$G,3,0),"")</f>
        <v>195</v>
      </c>
      <c r="F167" s="2">
        <f>IFERROR(VLOOKUP($C167,'Nom Prénom'!$A:$G,4,0),"")</f>
        <v>30</v>
      </c>
      <c r="G167" s="2">
        <f>IFERROR(VLOOKUP($C167,'Nom Prénom'!$A:$G,5,0),"")</f>
        <v>40</v>
      </c>
      <c r="H167" s="184" t="s">
        <v>28</v>
      </c>
      <c r="I167" s="184">
        <v>3.2000000000000003E-4</v>
      </c>
      <c r="J167" s="185">
        <f t="shared" si="11"/>
        <v>2.0860869565217396E-4</v>
      </c>
      <c r="K167" s="185">
        <f>IFERROR(VLOOKUP($C167,'Nom Prénom'!$A:$I,8,0),"")</f>
        <v>0</v>
      </c>
      <c r="L167" s="185">
        <f t="shared" si="9"/>
        <v>0</v>
      </c>
      <c r="M167" s="185">
        <f>IFERROR(VLOOKUP($C167,'Nom Prénom'!$A:$I,9,0),"")</f>
        <v>0</v>
      </c>
      <c r="N167" s="186">
        <f>IFERROR($J167/(VLOOKUP($H167,VLEP!$A:$B,2,0)),"")</f>
        <v>1.3907246376811599</v>
      </c>
      <c r="O167" s="187">
        <f>N167</f>
        <v>1.3907246376811599</v>
      </c>
    </row>
    <row r="168" spans="1:15" ht="20" hidden="1" customHeight="1" x14ac:dyDescent="0.35">
      <c r="A168" s="2">
        <f>IFERROR(VLOOKUP($C168,'Nom Prénom'!$A:$G,7,0),"")</f>
        <v>2019</v>
      </c>
      <c r="B168" s="184" t="str">
        <f>IFERROR(VLOOKUP($C168,'Nom Prénom'!$A:$G,6,0),"")</f>
        <v>GEH9</v>
      </c>
      <c r="C168" s="1" t="s">
        <v>99</v>
      </c>
      <c r="D168" s="2">
        <f>IFERROR(VLOOKUP($C168,'Nom Prénom'!$A:$G,2,0),"")</f>
        <v>490</v>
      </c>
      <c r="E168" s="2">
        <f>IFERROR(VLOOKUP($C168,'Nom Prénom'!$A:$G,3,0),"")</f>
        <v>195</v>
      </c>
      <c r="F168" s="2">
        <f>IFERROR(VLOOKUP($C168,'Nom Prénom'!$A:$G,4,0),"")</f>
        <v>30</v>
      </c>
      <c r="G168" s="2">
        <f>IFERROR(VLOOKUP($C168,'Nom Prénom'!$A:$G,5,0),"")</f>
        <v>40</v>
      </c>
      <c r="H168" s="184" t="s">
        <v>24</v>
      </c>
      <c r="I168" s="184">
        <v>0.11</v>
      </c>
      <c r="J168" s="185">
        <f t="shared" si="11"/>
        <v>7.1709239130434796E-2</v>
      </c>
      <c r="K168" s="185">
        <f>IFERROR(VLOOKUP($C168,'Nom Prénom'!$A:$I,8,0),"")</f>
        <v>0</v>
      </c>
      <c r="L168" s="185">
        <f t="shared" si="9"/>
        <v>0</v>
      </c>
      <c r="M168" s="185">
        <f>IFERROR(VLOOKUP($C168,'Nom Prénom'!$A:$I,9,0),"")</f>
        <v>0</v>
      </c>
      <c r="N168" s="186">
        <f>IFERROR($J168/(VLOOKUP($H168,VLEP!$A:$B,2,0)),"")</f>
        <v>1.4341847826086959E-2</v>
      </c>
      <c r="O168" s="187">
        <f>N168</f>
        <v>1.4341847826086959E-2</v>
      </c>
    </row>
    <row r="169" spans="1:15" ht="20" hidden="1" customHeight="1" x14ac:dyDescent="0.35">
      <c r="A169" s="2">
        <f>IFERROR(VLOOKUP($C169,'Nom Prénom'!$A:$G,7,0),"")</f>
        <v>2019</v>
      </c>
      <c r="B169" s="184" t="str">
        <f>IFERROR(VLOOKUP($C169,'Nom Prénom'!$A:$G,6,0),"")</f>
        <v>GEH9</v>
      </c>
      <c r="C169" s="1" t="s">
        <v>99</v>
      </c>
      <c r="D169" s="2">
        <f>IFERROR(VLOOKUP($C169,'Nom Prénom'!$A:$G,2,0),"")</f>
        <v>490</v>
      </c>
      <c r="E169" s="2">
        <f>IFERROR(VLOOKUP($C169,'Nom Prénom'!$A:$G,3,0),"")</f>
        <v>195</v>
      </c>
      <c r="F169" s="2">
        <f>IFERROR(VLOOKUP($C169,'Nom Prénom'!$A:$G,4,0),"")</f>
        <v>30</v>
      </c>
      <c r="G169" s="2">
        <f>IFERROR(VLOOKUP($C169,'Nom Prénom'!$A:$G,5,0),"")</f>
        <v>40</v>
      </c>
      <c r="H169" s="184" t="s">
        <v>23</v>
      </c>
      <c r="I169" s="184">
        <v>1.0900000000000001</v>
      </c>
      <c r="J169" s="185">
        <f t="shared" si="11"/>
        <v>0.71057336956521744</v>
      </c>
      <c r="K169" s="185">
        <f>IFERROR(VLOOKUP($C169,'Nom Prénom'!$A:$I,8,0),"")</f>
        <v>0</v>
      </c>
      <c r="L169" s="185">
        <f t="shared" si="9"/>
        <v>0</v>
      </c>
      <c r="M169" s="185">
        <f>IFERROR(VLOOKUP($C169,'Nom Prénom'!$A:$I,9,0),"")</f>
        <v>0</v>
      </c>
      <c r="N169" s="186">
        <f>IFERROR($J169/(VLOOKUP($H169,VLEP!$A:$B,2,0)),"")</f>
        <v>7.1057336956521749E-2</v>
      </c>
      <c r="O169" s="187">
        <f>N169</f>
        <v>7.1057336956521749E-2</v>
      </c>
    </row>
    <row r="170" spans="1:15" ht="20" hidden="1" customHeight="1" x14ac:dyDescent="0.35">
      <c r="A170" s="2">
        <f>IFERROR(VLOOKUP($C170,'Nom Prénom'!$A:$G,7,0),"")</f>
        <v>2019</v>
      </c>
      <c r="B170" s="184" t="str">
        <f>IFERROR(VLOOKUP($C170,'Nom Prénom'!$A:$G,6,0),"")</f>
        <v>GEH9</v>
      </c>
      <c r="C170" s="1" t="s">
        <v>97</v>
      </c>
      <c r="D170" s="2">
        <f>IFERROR(VLOOKUP($C170,'Nom Prénom'!$A:$G,2,0),"")</f>
        <v>545</v>
      </c>
      <c r="E170" s="2">
        <f>IFERROR(VLOOKUP($C170,'Nom Prénom'!$A:$G,3,0),"")</f>
        <v>70</v>
      </c>
      <c r="F170" s="2">
        <f>IFERROR(VLOOKUP($C170,'Nom Prénom'!$A:$G,4,0),"")</f>
        <v>60</v>
      </c>
      <c r="G170" s="2">
        <f>IFERROR(VLOOKUP($C170,'Nom Prénom'!$A:$G,5,0),"")</f>
        <v>40</v>
      </c>
      <c r="H170" s="184" t="s">
        <v>27</v>
      </c>
      <c r="I170" s="184">
        <v>3.5000000000000003E-2</v>
      </c>
      <c r="J170" s="185">
        <f t="shared" si="11"/>
        <v>3.4404639175257733E-2</v>
      </c>
      <c r="K170" s="185">
        <f>IFERROR(VLOOKUP($C170,'Nom Prénom'!$A:$I,8,0),"")</f>
        <v>0</v>
      </c>
      <c r="L170" s="185">
        <f t="shared" si="9"/>
        <v>0</v>
      </c>
      <c r="M170" s="185">
        <f>IFERROR(VLOOKUP($C170,'Nom Prénom'!$A:$I,9,0),"")</f>
        <v>0</v>
      </c>
      <c r="N170" s="186">
        <f>IFERROR($J170/(VLOOKUP($H170,VLEP!$A:$B,2,0)),"")</f>
        <v>1.0586042823156226E-2</v>
      </c>
      <c r="O170" s="187">
        <f>N170</f>
        <v>1.0586042823156226E-2</v>
      </c>
    </row>
    <row r="171" spans="1:15" ht="20" hidden="1" customHeight="1" x14ac:dyDescent="0.35">
      <c r="A171" s="2">
        <f>IFERROR(VLOOKUP($C171,'Nom Prénom'!$A:$G,7,0),"")</f>
        <v>2019</v>
      </c>
      <c r="B171" s="184" t="str">
        <f>IFERROR(VLOOKUP($C171,'Nom Prénom'!$A:$G,6,0),"")</f>
        <v>GEH9</v>
      </c>
      <c r="C171" s="1" t="s">
        <v>97</v>
      </c>
      <c r="D171" s="2">
        <f>IFERROR(VLOOKUP($C171,'Nom Prénom'!$A:$G,2,0),"")</f>
        <v>545</v>
      </c>
      <c r="E171" s="2">
        <f>IFERROR(VLOOKUP($C171,'Nom Prénom'!$A:$G,3,0),"")</f>
        <v>70</v>
      </c>
      <c r="F171" s="2">
        <f>IFERROR(VLOOKUP($C171,'Nom Prénom'!$A:$G,4,0),"")</f>
        <v>60</v>
      </c>
      <c r="G171" s="2">
        <f>IFERROR(VLOOKUP($C171,'Nom Prénom'!$A:$G,5,0),"")</f>
        <v>40</v>
      </c>
      <c r="H171" s="184" t="s">
        <v>28</v>
      </c>
      <c r="I171" s="184">
        <v>2.1000000000000001E-4</v>
      </c>
      <c r="J171" s="185">
        <f t="shared" si="11"/>
        <v>2.0642783505154641E-4</v>
      </c>
      <c r="K171" s="185">
        <f>IFERROR(VLOOKUP($C171,'Nom Prénom'!$A:$I,8,0),"")</f>
        <v>0</v>
      </c>
      <c r="L171" s="185">
        <f t="shared" si="9"/>
        <v>0</v>
      </c>
      <c r="M171" s="185">
        <f>IFERROR(VLOOKUP($C171,'Nom Prénom'!$A:$I,9,0),"")</f>
        <v>0</v>
      </c>
      <c r="N171" s="186">
        <f>IFERROR($J171/(VLOOKUP($H171,VLEP!$A:$B,2,0)),"")</f>
        <v>1.3761855670103096</v>
      </c>
      <c r="O171" s="187">
        <f>N171</f>
        <v>1.3761855670103096</v>
      </c>
    </row>
    <row r="172" spans="1:15" ht="20" hidden="1" customHeight="1" x14ac:dyDescent="0.35">
      <c r="A172" s="2">
        <f>IFERROR(VLOOKUP($C172,'Nom Prénom'!$A:$G,7,0),"")</f>
        <v>2019</v>
      </c>
      <c r="B172" s="184" t="str">
        <f>IFERROR(VLOOKUP($C172,'Nom Prénom'!$A:$G,6,0),"")</f>
        <v>GEH9</v>
      </c>
      <c r="C172" s="1" t="s">
        <v>97</v>
      </c>
      <c r="D172" s="2">
        <f>IFERROR(VLOOKUP($C172,'Nom Prénom'!$A:$G,2,0),"")</f>
        <v>545</v>
      </c>
      <c r="E172" s="2">
        <f>IFERROR(VLOOKUP($C172,'Nom Prénom'!$A:$G,3,0),"")</f>
        <v>70</v>
      </c>
      <c r="F172" s="2">
        <f>IFERROR(VLOOKUP($C172,'Nom Prénom'!$A:$G,4,0),"")</f>
        <v>60</v>
      </c>
      <c r="G172" s="2">
        <f>IFERROR(VLOOKUP($C172,'Nom Prénom'!$A:$G,5,0),"")</f>
        <v>40</v>
      </c>
      <c r="H172" s="184" t="s">
        <v>24</v>
      </c>
      <c r="I172" s="184"/>
      <c r="J172" s="185">
        <f t="shared" si="11"/>
        <v>0</v>
      </c>
      <c r="K172" s="185">
        <f>IFERROR(VLOOKUP($C172,'Nom Prénom'!$A:$I,8,0),"")</f>
        <v>0</v>
      </c>
      <c r="L172" s="185">
        <f t="shared" si="9"/>
        <v>0</v>
      </c>
      <c r="M172" s="185">
        <f>IFERROR(VLOOKUP($C172,'Nom Prénom'!$A:$I,9,0),"")</f>
        <v>0</v>
      </c>
      <c r="N172" s="186">
        <f>IFERROR($J172/(VLOOKUP($H172,VLEP!$A:$B,2,0)),"")</f>
        <v>0</v>
      </c>
      <c r="O172" s="187"/>
    </row>
    <row r="173" spans="1:15" ht="20" hidden="1" customHeight="1" x14ac:dyDescent="0.35">
      <c r="A173" s="2">
        <f>IFERROR(VLOOKUP($C173,'Nom Prénom'!$A:$G,7,0),"")</f>
        <v>2019</v>
      </c>
      <c r="B173" s="184" t="str">
        <f>IFERROR(VLOOKUP($C173,'Nom Prénom'!$A:$G,6,0),"")</f>
        <v>GEH9</v>
      </c>
      <c r="C173" s="1" t="s">
        <v>97</v>
      </c>
      <c r="D173" s="2">
        <f>IFERROR(VLOOKUP($C173,'Nom Prénom'!$A:$G,2,0),"")</f>
        <v>545</v>
      </c>
      <c r="E173" s="2">
        <f>IFERROR(VLOOKUP($C173,'Nom Prénom'!$A:$G,3,0),"")</f>
        <v>70</v>
      </c>
      <c r="F173" s="2">
        <f>IFERROR(VLOOKUP($C173,'Nom Prénom'!$A:$G,4,0),"")</f>
        <v>60</v>
      </c>
      <c r="G173" s="2">
        <f>IFERROR(VLOOKUP($C173,'Nom Prénom'!$A:$G,5,0),"")</f>
        <v>40</v>
      </c>
      <c r="H173" s="184" t="s">
        <v>23</v>
      </c>
      <c r="I173" s="184">
        <v>0.28000000000000003</v>
      </c>
      <c r="J173" s="185">
        <f t="shared" si="11"/>
        <v>0.27523711340206186</v>
      </c>
      <c r="K173" s="185">
        <f>IFERROR(VLOOKUP($C173,'Nom Prénom'!$A:$I,8,0),"")</f>
        <v>0</v>
      </c>
      <c r="L173" s="185">
        <f t="shared" si="9"/>
        <v>0</v>
      </c>
      <c r="M173" s="185">
        <f>IFERROR(VLOOKUP($C173,'Nom Prénom'!$A:$I,9,0),"")</f>
        <v>0</v>
      </c>
      <c r="N173" s="186">
        <f>IFERROR($J173/(VLOOKUP($H173,VLEP!$A:$B,2,0)),"")</f>
        <v>2.7523711340206185E-2</v>
      </c>
      <c r="O173" s="187">
        <f>N173</f>
        <v>2.7523711340206185E-2</v>
      </c>
    </row>
    <row r="174" spans="1:15" ht="20" hidden="1" customHeight="1" x14ac:dyDescent="0.35">
      <c r="A174" s="2">
        <f>IFERROR(VLOOKUP($C174,'Nom Prénom'!$A:$G,7,0),"")</f>
        <v>2019</v>
      </c>
      <c r="B174" s="184" t="str">
        <f>IFERROR(VLOOKUP($C174,'Nom Prénom'!$A:$G,6,0),"")</f>
        <v>GEH10</v>
      </c>
      <c r="C174" s="1" t="s">
        <v>102</v>
      </c>
      <c r="D174" s="2">
        <f>IFERROR(VLOOKUP($C174,'Nom Prénom'!$A:$G,2,0),"")</f>
        <v>501</v>
      </c>
      <c r="E174" s="2">
        <f>IFERROR(VLOOKUP($C174,'Nom Prénom'!$A:$G,3,0),"")</f>
        <v>80</v>
      </c>
      <c r="F174" s="2">
        <f>IFERROR(VLOOKUP($C174,'Nom Prénom'!$A:$G,4,0),"")</f>
        <v>45</v>
      </c>
      <c r="G174" s="2">
        <f>IFERROR(VLOOKUP($C174,'Nom Prénom'!$A:$G,5,0),"")</f>
        <v>40</v>
      </c>
      <c r="H174" s="184" t="s">
        <v>27</v>
      </c>
      <c r="I174" s="184">
        <v>5.6000000000000001E-2</v>
      </c>
      <c r="J174" s="185">
        <f t="shared" si="11"/>
        <v>5.1947368421052631E-2</v>
      </c>
      <c r="K174" s="185">
        <f>IFERROR(VLOOKUP($C174,'Nom Prénom'!$A:$I,8,0),"")</f>
        <v>0</v>
      </c>
      <c r="L174" s="185">
        <f t="shared" si="9"/>
        <v>0</v>
      </c>
      <c r="M174" s="185">
        <f>IFERROR(VLOOKUP($C174,'Nom Prénom'!$A:$I,9,0),"")</f>
        <v>0</v>
      </c>
      <c r="N174" s="186">
        <f>IFERROR($J174/(VLOOKUP($H174,VLEP!$A:$B,2,0)),"")</f>
        <v>1.5983805668016195E-2</v>
      </c>
      <c r="O174" s="187">
        <f>N174</f>
        <v>1.5983805668016195E-2</v>
      </c>
    </row>
    <row r="175" spans="1:15" ht="20" hidden="1" customHeight="1" x14ac:dyDescent="0.35">
      <c r="A175" s="2">
        <f>IFERROR(VLOOKUP($C175,'Nom Prénom'!$A:$G,7,0),"")</f>
        <v>2019</v>
      </c>
      <c r="B175" s="184" t="str">
        <f>IFERROR(VLOOKUP($C175,'Nom Prénom'!$A:$G,6,0),"")</f>
        <v>GEH10</v>
      </c>
      <c r="C175" s="1" t="s">
        <v>102</v>
      </c>
      <c r="D175" s="2">
        <f>IFERROR(VLOOKUP($C175,'Nom Prénom'!$A:$G,2,0),"")</f>
        <v>501</v>
      </c>
      <c r="E175" s="2">
        <f>IFERROR(VLOOKUP($C175,'Nom Prénom'!$A:$G,3,0),"")</f>
        <v>80</v>
      </c>
      <c r="F175" s="2">
        <f>IFERROR(VLOOKUP($C175,'Nom Prénom'!$A:$G,4,0),"")</f>
        <v>45</v>
      </c>
      <c r="G175" s="2">
        <f>IFERROR(VLOOKUP($C175,'Nom Prénom'!$A:$G,5,0),"")</f>
        <v>40</v>
      </c>
      <c r="H175" s="184" t="s">
        <v>28</v>
      </c>
      <c r="I175" s="184"/>
      <c r="J175" s="185">
        <f t="shared" si="11"/>
        <v>0</v>
      </c>
      <c r="K175" s="185">
        <f>IFERROR(VLOOKUP($C175,'Nom Prénom'!$A:$I,8,0),"")</f>
        <v>0</v>
      </c>
      <c r="L175" s="185">
        <f t="shared" si="9"/>
        <v>0</v>
      </c>
      <c r="M175" s="185">
        <f>IFERROR(VLOOKUP($C175,'Nom Prénom'!$A:$I,9,0),"")</f>
        <v>0</v>
      </c>
      <c r="N175" s="186">
        <f>IFERROR($J175/(VLOOKUP($H175,VLEP!$A:$B,2,0)),"")</f>
        <v>0</v>
      </c>
      <c r="O175" s="187"/>
    </row>
    <row r="176" spans="1:15" ht="20" hidden="1" customHeight="1" x14ac:dyDescent="0.35">
      <c r="A176" s="2">
        <f>IFERROR(VLOOKUP($C176,'Nom Prénom'!$A:$G,7,0),"")</f>
        <v>2019</v>
      </c>
      <c r="B176" s="184" t="str">
        <f>IFERROR(VLOOKUP($C176,'Nom Prénom'!$A:$G,6,0),"")</f>
        <v>GEH10</v>
      </c>
      <c r="C176" s="1" t="s">
        <v>102</v>
      </c>
      <c r="D176" s="2">
        <f>IFERROR(VLOOKUP($C176,'Nom Prénom'!$A:$G,2,0),"")</f>
        <v>501</v>
      </c>
      <c r="E176" s="2">
        <f>IFERROR(VLOOKUP($C176,'Nom Prénom'!$A:$G,3,0),"")</f>
        <v>80</v>
      </c>
      <c r="F176" s="2">
        <f>IFERROR(VLOOKUP($C176,'Nom Prénom'!$A:$G,4,0),"")</f>
        <v>45</v>
      </c>
      <c r="G176" s="2">
        <f>IFERROR(VLOOKUP($C176,'Nom Prénom'!$A:$G,5,0),"")</f>
        <v>40</v>
      </c>
      <c r="H176" s="184" t="s">
        <v>24</v>
      </c>
      <c r="I176" s="184"/>
      <c r="J176" s="185">
        <f t="shared" si="11"/>
        <v>0</v>
      </c>
      <c r="K176" s="185">
        <f>IFERROR(VLOOKUP($C176,'Nom Prénom'!$A:$I,8,0),"")</f>
        <v>0</v>
      </c>
      <c r="L176" s="185">
        <f t="shared" si="9"/>
        <v>0</v>
      </c>
      <c r="M176" s="185">
        <f>IFERROR(VLOOKUP($C176,'Nom Prénom'!$A:$I,9,0),"")</f>
        <v>0</v>
      </c>
      <c r="N176" s="186">
        <f>IFERROR($J176/(VLOOKUP($H176,VLEP!$A:$B,2,0)),"")</f>
        <v>0</v>
      </c>
      <c r="O176" s="187"/>
    </row>
    <row r="177" spans="1:15" ht="20" hidden="1" customHeight="1" x14ac:dyDescent="0.35">
      <c r="A177" s="2">
        <f>IFERROR(VLOOKUP($C177,'Nom Prénom'!$A:$G,7,0),"")</f>
        <v>2019</v>
      </c>
      <c r="B177" s="184" t="str">
        <f>IFERROR(VLOOKUP($C177,'Nom Prénom'!$A:$G,6,0),"")</f>
        <v>GEH10</v>
      </c>
      <c r="C177" s="1" t="s">
        <v>102</v>
      </c>
      <c r="D177" s="2">
        <f>IFERROR(VLOOKUP($C177,'Nom Prénom'!$A:$G,2,0),"")</f>
        <v>501</v>
      </c>
      <c r="E177" s="2">
        <f>IFERROR(VLOOKUP($C177,'Nom Prénom'!$A:$G,3,0),"")</f>
        <v>80</v>
      </c>
      <c r="F177" s="2">
        <f>IFERROR(VLOOKUP($C177,'Nom Prénom'!$A:$G,4,0),"")</f>
        <v>45</v>
      </c>
      <c r="G177" s="2">
        <f>IFERROR(VLOOKUP($C177,'Nom Prénom'!$A:$G,5,0),"")</f>
        <v>40</v>
      </c>
      <c r="H177" s="184" t="s">
        <v>23</v>
      </c>
      <c r="I177" s="184"/>
      <c r="J177" s="185">
        <f t="shared" si="11"/>
        <v>0</v>
      </c>
      <c r="K177" s="185">
        <f>IFERROR(VLOOKUP($C177,'Nom Prénom'!$A:$I,8,0),"")</f>
        <v>0</v>
      </c>
      <c r="L177" s="185">
        <f t="shared" si="9"/>
        <v>0</v>
      </c>
      <c r="M177" s="185">
        <f>IFERROR(VLOOKUP($C177,'Nom Prénom'!$A:$I,9,0),"")</f>
        <v>0</v>
      </c>
      <c r="N177" s="186">
        <f>IFERROR($J177/(VLOOKUP($H177,VLEP!$A:$B,2,0)),"")</f>
        <v>0</v>
      </c>
      <c r="O177" s="187"/>
    </row>
    <row r="178" spans="1:15" ht="20" hidden="1" customHeight="1" x14ac:dyDescent="0.35">
      <c r="A178" s="2">
        <f>IFERROR(VLOOKUP($C178,'Nom Prénom'!$A:$G,7,0),"")</f>
        <v>2019</v>
      </c>
      <c r="B178" s="184" t="str">
        <f>IFERROR(VLOOKUP($C178,'Nom Prénom'!$A:$G,6,0),"")</f>
        <v>GEH10</v>
      </c>
      <c r="C178" s="1" t="s">
        <v>100</v>
      </c>
      <c r="D178" s="2">
        <f>IFERROR(VLOOKUP($C178,'Nom Prénom'!$A:$G,2,0),"")</f>
        <v>505</v>
      </c>
      <c r="E178" s="2">
        <f>IFERROR(VLOOKUP($C178,'Nom Prénom'!$A:$G,3,0),"")</f>
        <v>0</v>
      </c>
      <c r="F178" s="2">
        <f>IFERROR(VLOOKUP($C178,'Nom Prénom'!$A:$G,4,0),"")</f>
        <v>60</v>
      </c>
      <c r="G178" s="2">
        <f>IFERROR(VLOOKUP($C178,'Nom Prénom'!$A:$G,5,0),"")</f>
        <v>1</v>
      </c>
      <c r="H178" s="184" t="s">
        <v>27</v>
      </c>
      <c r="I178" s="184">
        <v>3.3000000000000002E-2</v>
      </c>
      <c r="J178" s="185">
        <f t="shared" si="11"/>
        <v>3.7449438202247186E-2</v>
      </c>
      <c r="K178" s="185">
        <f>IFERROR(VLOOKUP($C178,'Nom Prénom'!$A:$I,8,0),"")</f>
        <v>0</v>
      </c>
      <c r="L178" s="185">
        <f t="shared" si="9"/>
        <v>0</v>
      </c>
      <c r="M178" s="185">
        <f>IFERROR(VLOOKUP($C178,'Nom Prénom'!$A:$I,9,0),"")</f>
        <v>0</v>
      </c>
      <c r="N178" s="186">
        <f>IFERROR($J178/(VLOOKUP($H178,VLEP!$A:$B,2,0)),"")</f>
        <v>1.1522904062229904E-2</v>
      </c>
      <c r="O178" s="187">
        <f>N178</f>
        <v>1.1522904062229904E-2</v>
      </c>
    </row>
    <row r="179" spans="1:15" ht="20" hidden="1" customHeight="1" x14ac:dyDescent="0.35">
      <c r="A179" s="2">
        <f>IFERROR(VLOOKUP($C179,'Nom Prénom'!$A:$G,7,0),"")</f>
        <v>2019</v>
      </c>
      <c r="B179" s="184" t="str">
        <f>IFERROR(VLOOKUP($C179,'Nom Prénom'!$A:$G,6,0),"")</f>
        <v>GEH10</v>
      </c>
      <c r="C179" s="1" t="s">
        <v>100</v>
      </c>
      <c r="D179" s="2">
        <f>IFERROR(VLOOKUP($C179,'Nom Prénom'!$A:$G,2,0),"")</f>
        <v>505</v>
      </c>
      <c r="E179" s="2">
        <f>IFERROR(VLOOKUP($C179,'Nom Prénom'!$A:$G,3,0),"")</f>
        <v>0</v>
      </c>
      <c r="F179" s="2">
        <f>IFERROR(VLOOKUP($C179,'Nom Prénom'!$A:$G,4,0),"")</f>
        <v>60</v>
      </c>
      <c r="G179" s="2">
        <f>IFERROR(VLOOKUP($C179,'Nom Prénom'!$A:$G,5,0),"")</f>
        <v>1</v>
      </c>
      <c r="H179" s="184" t="s">
        <v>28</v>
      </c>
      <c r="I179" s="184"/>
      <c r="J179" s="185">
        <f t="shared" si="11"/>
        <v>0</v>
      </c>
      <c r="K179" s="185">
        <f>IFERROR(VLOOKUP($C179,'Nom Prénom'!$A:$I,8,0),"")</f>
        <v>0</v>
      </c>
      <c r="L179" s="185">
        <f t="shared" si="9"/>
        <v>0</v>
      </c>
      <c r="M179" s="185">
        <f>IFERROR(VLOOKUP($C179,'Nom Prénom'!$A:$I,9,0),"")</f>
        <v>0</v>
      </c>
      <c r="N179" s="186">
        <f>IFERROR($J179/(VLOOKUP($H179,VLEP!$A:$B,2,0)),"")</f>
        <v>0</v>
      </c>
      <c r="O179" s="187"/>
    </row>
    <row r="180" spans="1:15" ht="20" hidden="1" customHeight="1" x14ac:dyDescent="0.35">
      <c r="A180" s="2">
        <f>IFERROR(VLOOKUP($C180,'Nom Prénom'!$A:$G,7,0),"")</f>
        <v>2019</v>
      </c>
      <c r="B180" s="184" t="str">
        <f>IFERROR(VLOOKUP($C180,'Nom Prénom'!$A:$G,6,0),"")</f>
        <v>GEH10</v>
      </c>
      <c r="C180" s="1" t="s">
        <v>100</v>
      </c>
      <c r="D180" s="2">
        <f>IFERROR(VLOOKUP($C180,'Nom Prénom'!$A:$G,2,0),"")</f>
        <v>505</v>
      </c>
      <c r="E180" s="2">
        <f>IFERROR(VLOOKUP($C180,'Nom Prénom'!$A:$G,3,0),"")</f>
        <v>0</v>
      </c>
      <c r="F180" s="2">
        <f>IFERROR(VLOOKUP($C180,'Nom Prénom'!$A:$G,4,0),"")</f>
        <v>60</v>
      </c>
      <c r="G180" s="2">
        <f>IFERROR(VLOOKUP($C180,'Nom Prénom'!$A:$G,5,0),"")</f>
        <v>1</v>
      </c>
      <c r="H180" s="184" t="s">
        <v>24</v>
      </c>
      <c r="I180" s="184"/>
      <c r="J180" s="185">
        <f t="shared" si="11"/>
        <v>0</v>
      </c>
      <c r="K180" s="185">
        <f>IFERROR(VLOOKUP($C180,'Nom Prénom'!$A:$I,8,0),"")</f>
        <v>0</v>
      </c>
      <c r="L180" s="185">
        <f t="shared" si="9"/>
        <v>0</v>
      </c>
      <c r="M180" s="185">
        <f>IFERROR(VLOOKUP($C180,'Nom Prénom'!$A:$I,9,0),"")</f>
        <v>0</v>
      </c>
      <c r="N180" s="186">
        <f>IFERROR($J180/(VLOOKUP($H180,VLEP!$A:$B,2,0)),"")</f>
        <v>0</v>
      </c>
      <c r="O180" s="187"/>
    </row>
    <row r="181" spans="1:15" ht="20" hidden="1" customHeight="1" x14ac:dyDescent="0.35">
      <c r="A181" s="2">
        <f>IFERROR(VLOOKUP($C181,'Nom Prénom'!$A:$G,7,0),"")</f>
        <v>2019</v>
      </c>
      <c r="B181" s="184" t="str">
        <f>IFERROR(VLOOKUP($C181,'Nom Prénom'!$A:$G,6,0),"")</f>
        <v>GEH10</v>
      </c>
      <c r="C181" s="1" t="s">
        <v>100</v>
      </c>
      <c r="D181" s="2">
        <f>IFERROR(VLOOKUP($C181,'Nom Prénom'!$A:$G,2,0),"")</f>
        <v>505</v>
      </c>
      <c r="E181" s="2">
        <f>IFERROR(VLOOKUP($C181,'Nom Prénom'!$A:$G,3,0),"")</f>
        <v>0</v>
      </c>
      <c r="F181" s="2">
        <f>IFERROR(VLOOKUP($C181,'Nom Prénom'!$A:$G,4,0),"")</f>
        <v>60</v>
      </c>
      <c r="G181" s="2">
        <f>IFERROR(VLOOKUP($C181,'Nom Prénom'!$A:$G,5,0),"")</f>
        <v>1</v>
      </c>
      <c r="H181" s="184" t="s">
        <v>23</v>
      </c>
      <c r="I181" s="184"/>
      <c r="J181" s="185">
        <f t="shared" si="11"/>
        <v>0</v>
      </c>
      <c r="K181" s="185">
        <f>IFERROR(VLOOKUP($C181,'Nom Prénom'!$A:$I,8,0),"")</f>
        <v>0</v>
      </c>
      <c r="L181" s="185">
        <f t="shared" si="9"/>
        <v>0</v>
      </c>
      <c r="M181" s="185">
        <f>IFERROR(VLOOKUP($C181,'Nom Prénom'!$A:$I,9,0),"")</f>
        <v>0</v>
      </c>
      <c r="N181" s="186">
        <f>IFERROR($J181/(VLOOKUP($H181,VLEP!$A:$B,2,0)),"")</f>
        <v>0</v>
      </c>
      <c r="O181" s="187"/>
    </row>
    <row r="182" spans="1:15" ht="20" hidden="1" customHeight="1" x14ac:dyDescent="0.35">
      <c r="A182" s="2">
        <f>IFERROR(VLOOKUP($C182,'Nom Prénom'!$A:$G,7,0),"")</f>
        <v>2019</v>
      </c>
      <c r="B182" s="184" t="str">
        <f>IFERROR(VLOOKUP($C182,'Nom Prénom'!$A:$G,6,0),"")</f>
        <v>GEH10</v>
      </c>
      <c r="C182" s="1" t="s">
        <v>101</v>
      </c>
      <c r="D182" s="2">
        <f>IFERROR(VLOOKUP($C182,'Nom Prénom'!$A:$G,2,0),"")</f>
        <v>580</v>
      </c>
      <c r="E182" s="2">
        <f>IFERROR(VLOOKUP($C182,'Nom Prénom'!$A:$G,3,0),"")</f>
        <v>0</v>
      </c>
      <c r="F182" s="2">
        <f>IFERROR(VLOOKUP($C182,'Nom Prénom'!$A:$G,4,0),"")</f>
        <v>40</v>
      </c>
      <c r="G182" s="2">
        <f>IFERROR(VLOOKUP($C182,'Nom Prénom'!$A:$G,5,0),"")</f>
        <v>1</v>
      </c>
      <c r="H182" s="184" t="s">
        <v>27</v>
      </c>
      <c r="I182" s="184">
        <v>0.26</v>
      </c>
      <c r="J182" s="185">
        <f t="shared" si="11"/>
        <v>0.27925925925925926</v>
      </c>
      <c r="K182" s="185">
        <f>IFERROR(VLOOKUP($C182,'Nom Prénom'!$A:$I,8,0),"")</f>
        <v>0</v>
      </c>
      <c r="L182" s="185">
        <f t="shared" si="9"/>
        <v>0</v>
      </c>
      <c r="M182" s="185">
        <f>IFERROR(VLOOKUP($C182,'Nom Prénom'!$A:$I,9,0),"")</f>
        <v>0</v>
      </c>
      <c r="N182" s="186">
        <f>IFERROR($J182/(VLOOKUP($H182,VLEP!$A:$B,2,0)),"")</f>
        <v>8.5925925925925933E-2</v>
      </c>
      <c r="O182" s="187">
        <f>N182</f>
        <v>8.5925925925925933E-2</v>
      </c>
    </row>
    <row r="183" spans="1:15" ht="20" hidden="1" customHeight="1" x14ac:dyDescent="0.35">
      <c r="A183" s="2">
        <f>IFERROR(VLOOKUP($C183,'Nom Prénom'!$A:$G,7,0),"")</f>
        <v>2019</v>
      </c>
      <c r="B183" s="184" t="str">
        <f>IFERROR(VLOOKUP($C183,'Nom Prénom'!$A:$G,6,0),"")</f>
        <v>GEH10</v>
      </c>
      <c r="C183" s="1" t="s">
        <v>101</v>
      </c>
      <c r="D183" s="2">
        <f>IFERROR(VLOOKUP($C183,'Nom Prénom'!$A:$G,2,0),"")</f>
        <v>580</v>
      </c>
      <c r="E183" s="2">
        <f>IFERROR(VLOOKUP($C183,'Nom Prénom'!$A:$G,3,0),"")</f>
        <v>0</v>
      </c>
      <c r="F183" s="2">
        <f>IFERROR(VLOOKUP($C183,'Nom Prénom'!$A:$G,4,0),"")</f>
        <v>40</v>
      </c>
      <c r="G183" s="2">
        <f>IFERROR(VLOOKUP($C183,'Nom Prénom'!$A:$G,5,0),"")</f>
        <v>1</v>
      </c>
      <c r="H183" s="184" t="s">
        <v>28</v>
      </c>
      <c r="I183" s="184"/>
      <c r="J183" s="185">
        <f t="shared" si="11"/>
        <v>0</v>
      </c>
      <c r="K183" s="185">
        <f>IFERROR(VLOOKUP($C183,'Nom Prénom'!$A:$I,8,0),"")</f>
        <v>0</v>
      </c>
      <c r="L183" s="185">
        <f t="shared" si="9"/>
        <v>0</v>
      </c>
      <c r="M183" s="185">
        <f>IFERROR(VLOOKUP($C183,'Nom Prénom'!$A:$I,9,0),"")</f>
        <v>0</v>
      </c>
      <c r="N183" s="186">
        <f>IFERROR($J183/(VLOOKUP($H183,VLEP!$A:$B,2,0)),"")</f>
        <v>0</v>
      </c>
      <c r="O183" s="187"/>
    </row>
    <row r="184" spans="1:15" ht="20" hidden="1" customHeight="1" x14ac:dyDescent="0.35">
      <c r="A184" s="2">
        <f>IFERROR(VLOOKUP($C184,'Nom Prénom'!$A:$G,7,0),"")</f>
        <v>2019</v>
      </c>
      <c r="B184" s="184" t="str">
        <f>IFERROR(VLOOKUP($C184,'Nom Prénom'!$A:$G,6,0),"")</f>
        <v>GEH10</v>
      </c>
      <c r="C184" s="1" t="s">
        <v>101</v>
      </c>
      <c r="D184" s="2">
        <f>IFERROR(VLOOKUP($C184,'Nom Prénom'!$A:$G,2,0),"")</f>
        <v>580</v>
      </c>
      <c r="E184" s="2">
        <f>IFERROR(VLOOKUP($C184,'Nom Prénom'!$A:$G,3,0),"")</f>
        <v>0</v>
      </c>
      <c r="F184" s="2">
        <f>IFERROR(VLOOKUP($C184,'Nom Prénom'!$A:$G,4,0),"")</f>
        <v>40</v>
      </c>
      <c r="G184" s="2">
        <f>IFERROR(VLOOKUP($C184,'Nom Prénom'!$A:$G,5,0),"")</f>
        <v>1</v>
      </c>
      <c r="H184" s="184" t="s">
        <v>24</v>
      </c>
      <c r="I184" s="184"/>
      <c r="J184" s="185">
        <f t="shared" si="11"/>
        <v>0</v>
      </c>
      <c r="K184" s="185">
        <f>IFERROR(VLOOKUP($C184,'Nom Prénom'!$A:$I,8,0),"")</f>
        <v>0</v>
      </c>
      <c r="L184" s="185">
        <f t="shared" si="9"/>
        <v>0</v>
      </c>
      <c r="M184" s="185">
        <f>IFERROR(VLOOKUP($C184,'Nom Prénom'!$A:$I,9,0),"")</f>
        <v>0</v>
      </c>
      <c r="N184" s="186">
        <f>IFERROR($J184/(VLOOKUP($H184,VLEP!$A:$B,2,0)),"")</f>
        <v>0</v>
      </c>
      <c r="O184" s="187"/>
    </row>
    <row r="185" spans="1:15" ht="20" hidden="1" customHeight="1" x14ac:dyDescent="0.35">
      <c r="A185" s="2">
        <f>IFERROR(VLOOKUP($C185,'Nom Prénom'!$A:$G,7,0),"")</f>
        <v>2019</v>
      </c>
      <c r="B185" s="184" t="str">
        <f>IFERROR(VLOOKUP($C185,'Nom Prénom'!$A:$G,6,0),"")</f>
        <v>GEH10</v>
      </c>
      <c r="C185" s="1" t="s">
        <v>101</v>
      </c>
      <c r="D185" s="2">
        <f>IFERROR(VLOOKUP($C185,'Nom Prénom'!$A:$G,2,0),"")</f>
        <v>580</v>
      </c>
      <c r="E185" s="2">
        <f>IFERROR(VLOOKUP($C185,'Nom Prénom'!$A:$G,3,0),"")</f>
        <v>0</v>
      </c>
      <c r="F185" s="2">
        <f>IFERROR(VLOOKUP($C185,'Nom Prénom'!$A:$G,4,0),"")</f>
        <v>40</v>
      </c>
      <c r="G185" s="2">
        <f>IFERROR(VLOOKUP($C185,'Nom Prénom'!$A:$G,5,0),"")</f>
        <v>1</v>
      </c>
      <c r="H185" s="184" t="s">
        <v>23</v>
      </c>
      <c r="I185" s="184"/>
      <c r="J185" s="185">
        <f t="shared" si="11"/>
        <v>0</v>
      </c>
      <c r="K185" s="185">
        <f>IFERROR(VLOOKUP($C185,'Nom Prénom'!$A:$I,8,0),"")</f>
        <v>0</v>
      </c>
      <c r="L185" s="185">
        <f t="shared" si="9"/>
        <v>0</v>
      </c>
      <c r="M185" s="185">
        <f>IFERROR(VLOOKUP($C185,'Nom Prénom'!$A:$I,9,0),"")</f>
        <v>0</v>
      </c>
      <c r="N185" s="186">
        <f>IFERROR($J185/(VLOOKUP($H185,VLEP!$A:$B,2,0)),"")</f>
        <v>0</v>
      </c>
      <c r="O185" s="187"/>
    </row>
    <row r="186" spans="1:15" ht="20" hidden="1" customHeight="1" x14ac:dyDescent="0.35">
      <c r="A186" s="2">
        <f>IFERROR(VLOOKUP($C186,'Nom Prénom'!$A:$G,7,0),"")</f>
        <v>2019</v>
      </c>
      <c r="B186" s="184" t="str">
        <f>IFERROR(VLOOKUP($C186,'Nom Prénom'!$A:$G,6,0),"")</f>
        <v>GEH12</v>
      </c>
      <c r="C186" s="1" t="s">
        <v>103</v>
      </c>
      <c r="D186" s="2">
        <f>IFERROR(VLOOKUP($C186,'Nom Prénom'!$A:$G,2,0),"")</f>
        <v>435</v>
      </c>
      <c r="E186" s="2">
        <f>IFERROR(VLOOKUP($C186,'Nom Prénom'!$A:$G,3,0),"")</f>
        <v>140</v>
      </c>
      <c r="F186" s="2">
        <f>IFERROR(VLOOKUP($C186,'Nom Prénom'!$A:$G,4,0),"")</f>
        <v>50</v>
      </c>
      <c r="G186" s="2">
        <f>IFERROR(VLOOKUP($C186,'Nom Prénom'!$A:$G,5,0),"")</f>
        <v>20</v>
      </c>
      <c r="H186" s="184" t="s">
        <v>27</v>
      </c>
      <c r="I186" s="188"/>
      <c r="J186" s="185">
        <f t="shared" si="11"/>
        <v>0</v>
      </c>
      <c r="K186" s="185">
        <f>IFERROR(VLOOKUP($C186,'Nom Prénom'!$A:$I,8,0),"")</f>
        <v>0</v>
      </c>
      <c r="L186" s="185">
        <f t="shared" si="9"/>
        <v>0</v>
      </c>
      <c r="M186" s="185">
        <f>IFERROR(VLOOKUP($C186,'Nom Prénom'!$A:$I,9,0),"")</f>
        <v>0</v>
      </c>
      <c r="N186" s="186">
        <f>IFERROR($J186/(VLOOKUP($H186,VLEP!$A:$B,2,0)),"")</f>
        <v>0</v>
      </c>
      <c r="O186" s="187"/>
    </row>
    <row r="187" spans="1:15" ht="20" hidden="1" customHeight="1" x14ac:dyDescent="0.35">
      <c r="A187" s="2">
        <f>IFERROR(VLOOKUP($C187,'Nom Prénom'!$A:$G,7,0),"")</f>
        <v>2019</v>
      </c>
      <c r="B187" s="184" t="str">
        <f>IFERROR(VLOOKUP($C187,'Nom Prénom'!$A:$G,6,0),"")</f>
        <v>GEH12</v>
      </c>
      <c r="C187" s="1" t="s">
        <v>103</v>
      </c>
      <c r="D187" s="2">
        <f>IFERROR(VLOOKUP($C187,'Nom Prénom'!$A:$G,2,0),"")</f>
        <v>435</v>
      </c>
      <c r="E187" s="2">
        <f>IFERROR(VLOOKUP($C187,'Nom Prénom'!$A:$G,3,0),"")</f>
        <v>140</v>
      </c>
      <c r="F187" s="2">
        <f>IFERROR(VLOOKUP($C187,'Nom Prénom'!$A:$G,4,0),"")</f>
        <v>50</v>
      </c>
      <c r="G187" s="2">
        <f>IFERROR(VLOOKUP($C187,'Nom Prénom'!$A:$G,5,0),"")</f>
        <v>20</v>
      </c>
      <c r="H187" s="184" t="s">
        <v>28</v>
      </c>
      <c r="I187" s="184">
        <v>1.2E-5</v>
      </c>
      <c r="J187" s="185">
        <f t="shared" si="11"/>
        <v>9.412987012987013E-6</v>
      </c>
      <c r="K187" s="185">
        <f>IFERROR(VLOOKUP($C187,'Nom Prénom'!$A:$I,8,0),"")</f>
        <v>0</v>
      </c>
      <c r="L187" s="185">
        <f t="shared" si="9"/>
        <v>0</v>
      </c>
      <c r="M187" s="185">
        <f>IFERROR(VLOOKUP($C187,'Nom Prénom'!$A:$I,9,0),"")</f>
        <v>0</v>
      </c>
      <c r="N187" s="186">
        <f>IFERROR($J187/(VLOOKUP($H187,VLEP!$A:$B,2,0)),"")</f>
        <v>6.2753246753246755E-2</v>
      </c>
      <c r="O187" s="187">
        <f t="shared" ref="O187:O193" si="13">N187</f>
        <v>6.2753246753246755E-2</v>
      </c>
    </row>
    <row r="188" spans="1:15" ht="20" hidden="1" customHeight="1" x14ac:dyDescent="0.35">
      <c r="A188" s="2">
        <f>IFERROR(VLOOKUP($C188,'Nom Prénom'!$A:$G,7,0),"")</f>
        <v>2019</v>
      </c>
      <c r="B188" s="184" t="str">
        <f>IFERROR(VLOOKUP($C188,'Nom Prénom'!$A:$G,6,0),"")</f>
        <v>GEH12</v>
      </c>
      <c r="C188" s="1" t="s">
        <v>103</v>
      </c>
      <c r="D188" s="2">
        <f>IFERROR(VLOOKUP($C188,'Nom Prénom'!$A:$G,2,0),"")</f>
        <v>435</v>
      </c>
      <c r="E188" s="2">
        <f>IFERROR(VLOOKUP($C188,'Nom Prénom'!$A:$G,3,0),"")</f>
        <v>140</v>
      </c>
      <c r="F188" s="2">
        <f>IFERROR(VLOOKUP($C188,'Nom Prénom'!$A:$G,4,0),"")</f>
        <v>50</v>
      </c>
      <c r="G188" s="2">
        <f>IFERROR(VLOOKUP($C188,'Nom Prénom'!$A:$G,5,0),"")</f>
        <v>20</v>
      </c>
      <c r="H188" s="184" t="s">
        <v>24</v>
      </c>
      <c r="I188" s="184">
        <v>1.1599999999999999</v>
      </c>
      <c r="J188" s="185">
        <f t="shared" si="11"/>
        <v>0.90992207792207791</v>
      </c>
      <c r="K188" s="185">
        <f>IFERROR(VLOOKUP($C188,'Nom Prénom'!$A:$I,8,0),"")</f>
        <v>0</v>
      </c>
      <c r="L188" s="185">
        <f t="shared" si="9"/>
        <v>0</v>
      </c>
      <c r="M188" s="185">
        <f>IFERROR(VLOOKUP($C188,'Nom Prénom'!$A:$I,9,0),"")</f>
        <v>0</v>
      </c>
      <c r="N188" s="186">
        <f>IFERROR($J188/(VLOOKUP($H188,VLEP!$A:$B,2,0)),"")</f>
        <v>0.18198441558441558</v>
      </c>
      <c r="O188" s="187">
        <f t="shared" si="13"/>
        <v>0.18198441558441558</v>
      </c>
    </row>
    <row r="189" spans="1:15" ht="20" hidden="1" customHeight="1" x14ac:dyDescent="0.35">
      <c r="A189" s="2">
        <f>IFERROR(VLOOKUP($C189,'Nom Prénom'!$A:$G,7,0),"")</f>
        <v>2019</v>
      </c>
      <c r="B189" s="184" t="str">
        <f>IFERROR(VLOOKUP($C189,'Nom Prénom'!$A:$G,6,0),"")</f>
        <v>GEH12</v>
      </c>
      <c r="C189" s="1" t="s">
        <v>103</v>
      </c>
      <c r="D189" s="2">
        <f>IFERROR(VLOOKUP($C189,'Nom Prénom'!$A:$G,2,0),"")</f>
        <v>435</v>
      </c>
      <c r="E189" s="2">
        <f>IFERROR(VLOOKUP($C189,'Nom Prénom'!$A:$G,3,0),"")</f>
        <v>140</v>
      </c>
      <c r="F189" s="2">
        <f>IFERROR(VLOOKUP($C189,'Nom Prénom'!$A:$G,4,0),"")</f>
        <v>50</v>
      </c>
      <c r="G189" s="2">
        <f>IFERROR(VLOOKUP($C189,'Nom Prénom'!$A:$G,5,0),"")</f>
        <v>20</v>
      </c>
      <c r="H189" s="184" t="s">
        <v>23</v>
      </c>
      <c r="I189" s="184">
        <v>3.5</v>
      </c>
      <c r="J189" s="185">
        <f t="shared" si="11"/>
        <v>2.7454545454545456</v>
      </c>
      <c r="K189" s="185">
        <f>IFERROR(VLOOKUP($C189,'Nom Prénom'!$A:$I,8,0),"")</f>
        <v>0</v>
      </c>
      <c r="L189" s="185">
        <f t="shared" si="9"/>
        <v>0</v>
      </c>
      <c r="M189" s="185">
        <f>IFERROR(VLOOKUP($C189,'Nom Prénom'!$A:$I,9,0),"")</f>
        <v>0</v>
      </c>
      <c r="N189" s="186">
        <f>IFERROR($J189/(VLOOKUP($H189,VLEP!$A:$B,2,0)),"")</f>
        <v>0.27454545454545454</v>
      </c>
      <c r="O189" s="187">
        <f t="shared" si="13"/>
        <v>0.27454545454545454</v>
      </c>
    </row>
    <row r="190" spans="1:15" ht="20" hidden="1" customHeight="1" x14ac:dyDescent="0.35">
      <c r="A190" s="2">
        <f>IFERROR(VLOOKUP($C190,'Nom Prénom'!$A:$G,7,0),"")</f>
        <v>2019</v>
      </c>
      <c r="B190" s="184" t="str">
        <f>IFERROR(VLOOKUP($C190,'Nom Prénom'!$A:$G,6,0),"")</f>
        <v>GEH13</v>
      </c>
      <c r="C190" s="1" t="s">
        <v>104</v>
      </c>
      <c r="D190" s="2">
        <f>IFERROR(VLOOKUP($C190,'Nom Prénom'!$A:$G,2,0),"")</f>
        <v>300</v>
      </c>
      <c r="E190" s="2">
        <f>IFERROR(VLOOKUP($C190,'Nom Prénom'!$A:$G,3,0),"")</f>
        <v>130</v>
      </c>
      <c r="F190" s="2">
        <f>IFERROR(VLOOKUP($C190,'Nom Prénom'!$A:$G,4,0),"")</f>
        <v>0</v>
      </c>
      <c r="G190" s="2">
        <f>IFERROR(VLOOKUP($C190,'Nom Prénom'!$A:$G,5,0),"")</f>
        <v>40</v>
      </c>
      <c r="H190" s="184" t="s">
        <v>27</v>
      </c>
      <c r="I190" s="184">
        <v>1.6E-2</v>
      </c>
      <c r="J190" s="185">
        <f t="shared" si="11"/>
        <v>9.2399999999999999E-3</v>
      </c>
      <c r="K190" s="185">
        <f>IFERROR(VLOOKUP($C190,'Nom Prénom'!$A:$I,8,0),"")</f>
        <v>0</v>
      </c>
      <c r="L190" s="185">
        <f t="shared" si="9"/>
        <v>0</v>
      </c>
      <c r="M190" s="185">
        <f>IFERROR(VLOOKUP($C190,'Nom Prénom'!$A:$I,9,0),"")</f>
        <v>0</v>
      </c>
      <c r="N190" s="186">
        <f>IFERROR($J190/(VLOOKUP($H190,VLEP!$A:$B,2,0)),"")</f>
        <v>2.843076923076923E-3</v>
      </c>
      <c r="O190" s="187">
        <f t="shared" si="13"/>
        <v>2.843076923076923E-3</v>
      </c>
    </row>
    <row r="191" spans="1:15" ht="20" hidden="1" customHeight="1" x14ac:dyDescent="0.35">
      <c r="A191" s="2">
        <f>IFERROR(VLOOKUP($C191,'Nom Prénom'!$A:$G,7,0),"")</f>
        <v>2019</v>
      </c>
      <c r="B191" s="184" t="str">
        <f>IFERROR(VLOOKUP($C191,'Nom Prénom'!$A:$G,6,0),"")</f>
        <v>GEH13</v>
      </c>
      <c r="C191" s="1" t="s">
        <v>104</v>
      </c>
      <c r="D191" s="2">
        <f>IFERROR(VLOOKUP($C191,'Nom Prénom'!$A:$G,2,0),"")</f>
        <v>300</v>
      </c>
      <c r="E191" s="2">
        <f>IFERROR(VLOOKUP($C191,'Nom Prénom'!$A:$G,3,0),"")</f>
        <v>130</v>
      </c>
      <c r="F191" s="2">
        <f>IFERROR(VLOOKUP($C191,'Nom Prénom'!$A:$G,4,0),"")</f>
        <v>0</v>
      </c>
      <c r="G191" s="2">
        <f>IFERROR(VLOOKUP($C191,'Nom Prénom'!$A:$G,5,0),"")</f>
        <v>40</v>
      </c>
      <c r="H191" s="184" t="s">
        <v>28</v>
      </c>
      <c r="I191" s="184">
        <v>3.3E-4</v>
      </c>
      <c r="J191" s="185">
        <f t="shared" si="11"/>
        <v>1.9057499999999998E-4</v>
      </c>
      <c r="K191" s="185">
        <f>IFERROR(VLOOKUP($C191,'Nom Prénom'!$A:$I,8,0),"")</f>
        <v>0</v>
      </c>
      <c r="L191" s="185">
        <f t="shared" si="9"/>
        <v>0</v>
      </c>
      <c r="M191" s="185">
        <f>IFERROR(VLOOKUP($C191,'Nom Prénom'!$A:$I,9,0),"")</f>
        <v>0</v>
      </c>
      <c r="N191" s="186">
        <f>IFERROR($J191/(VLOOKUP($H191,VLEP!$A:$B,2,0)),"")</f>
        <v>1.2705</v>
      </c>
      <c r="O191" s="187">
        <f t="shared" si="13"/>
        <v>1.2705</v>
      </c>
    </row>
    <row r="192" spans="1:15" ht="20" hidden="1" customHeight="1" x14ac:dyDescent="0.35">
      <c r="A192" s="2">
        <f>IFERROR(VLOOKUP($C192,'Nom Prénom'!$A:$G,7,0),"")</f>
        <v>2019</v>
      </c>
      <c r="B192" s="184" t="str">
        <f>IFERROR(VLOOKUP($C192,'Nom Prénom'!$A:$G,6,0),"")</f>
        <v>GEH13</v>
      </c>
      <c r="C192" s="1" t="s">
        <v>104</v>
      </c>
      <c r="D192" s="2">
        <f>IFERROR(VLOOKUP($C192,'Nom Prénom'!$A:$G,2,0),"")</f>
        <v>300</v>
      </c>
      <c r="E192" s="2">
        <f>IFERROR(VLOOKUP($C192,'Nom Prénom'!$A:$G,3,0),"")</f>
        <v>130</v>
      </c>
      <c r="F192" s="2">
        <f>IFERROR(VLOOKUP($C192,'Nom Prénom'!$A:$G,4,0),"")</f>
        <v>0</v>
      </c>
      <c r="G192" s="2">
        <f>IFERROR(VLOOKUP($C192,'Nom Prénom'!$A:$G,5,0),"")</f>
        <v>40</v>
      </c>
      <c r="H192" s="184" t="s">
        <v>24</v>
      </c>
      <c r="I192" s="184">
        <v>0.3</v>
      </c>
      <c r="J192" s="185">
        <f t="shared" si="11"/>
        <v>0.17325000000000002</v>
      </c>
      <c r="K192" s="185">
        <f>IFERROR(VLOOKUP($C192,'Nom Prénom'!$A:$I,8,0),"")</f>
        <v>0</v>
      </c>
      <c r="L192" s="185">
        <f t="shared" si="9"/>
        <v>0</v>
      </c>
      <c r="M192" s="185">
        <f>IFERROR(VLOOKUP($C192,'Nom Prénom'!$A:$I,9,0),"")</f>
        <v>0</v>
      </c>
      <c r="N192" s="186">
        <f>IFERROR($J192/(VLOOKUP($H192,VLEP!$A:$B,2,0)),"")</f>
        <v>3.465E-2</v>
      </c>
      <c r="O192" s="187">
        <f t="shared" si="13"/>
        <v>3.465E-2</v>
      </c>
    </row>
    <row r="193" spans="1:15" ht="20" hidden="1" customHeight="1" x14ac:dyDescent="0.35">
      <c r="A193" s="2">
        <f>IFERROR(VLOOKUP($C193,'Nom Prénom'!$A:$G,7,0),"")</f>
        <v>2019</v>
      </c>
      <c r="B193" s="184" t="str">
        <f>IFERROR(VLOOKUP($C193,'Nom Prénom'!$A:$G,6,0),"")</f>
        <v>GEH13</v>
      </c>
      <c r="C193" s="1" t="s">
        <v>104</v>
      </c>
      <c r="D193" s="2">
        <f>IFERROR(VLOOKUP($C193,'Nom Prénom'!$A:$G,2,0),"")</f>
        <v>300</v>
      </c>
      <c r="E193" s="2">
        <f>IFERROR(VLOOKUP($C193,'Nom Prénom'!$A:$G,3,0),"")</f>
        <v>130</v>
      </c>
      <c r="F193" s="2">
        <f>IFERROR(VLOOKUP($C193,'Nom Prénom'!$A:$G,4,0),"")</f>
        <v>0</v>
      </c>
      <c r="G193" s="2">
        <f>IFERROR(VLOOKUP($C193,'Nom Prénom'!$A:$G,5,0),"")</f>
        <v>40</v>
      </c>
      <c r="H193" s="184" t="s">
        <v>23</v>
      </c>
      <c r="I193" s="184">
        <v>1.64</v>
      </c>
      <c r="J193" s="185">
        <f t="shared" si="11"/>
        <v>0.94709999999999994</v>
      </c>
      <c r="K193" s="185">
        <f>IFERROR(VLOOKUP($C193,'Nom Prénom'!$A:$I,8,0),"")</f>
        <v>0</v>
      </c>
      <c r="L193" s="185">
        <f t="shared" si="9"/>
        <v>0</v>
      </c>
      <c r="M193" s="185">
        <f>IFERROR(VLOOKUP($C193,'Nom Prénom'!$A:$I,9,0),"")</f>
        <v>0</v>
      </c>
      <c r="N193" s="186">
        <f>IFERROR($J193/(VLOOKUP($H193,VLEP!$A:$B,2,0)),"")</f>
        <v>9.4709999999999989E-2</v>
      </c>
      <c r="O193" s="187">
        <f t="shared" si="13"/>
        <v>9.4709999999999989E-2</v>
      </c>
    </row>
    <row r="194" spans="1:15" ht="20" hidden="1" customHeight="1" x14ac:dyDescent="0.35">
      <c r="A194" s="2">
        <f>IFERROR(VLOOKUP($C194,'Nom Prénom'!$A:$G,7,0),"")</f>
        <v>2019</v>
      </c>
      <c r="B194" s="184" t="str">
        <f>IFERROR(VLOOKUP($C194,'Nom Prénom'!$A:$G,6,0),"")</f>
        <v>GEH13</v>
      </c>
      <c r="C194" s="1" t="s">
        <v>106</v>
      </c>
      <c r="D194" s="2">
        <f>IFERROR(VLOOKUP($C194,'Nom Prénom'!$A:$G,2,0),"")</f>
        <v>365</v>
      </c>
      <c r="E194" s="2">
        <f>IFERROR(VLOOKUP($C194,'Nom Prénom'!$A:$G,3,0),"")</f>
        <v>270</v>
      </c>
      <c r="F194" s="2">
        <f>IFERROR(VLOOKUP($C194,'Nom Prénom'!$A:$G,4,0),"")</f>
        <v>0</v>
      </c>
      <c r="G194" s="2">
        <f>IFERROR(VLOOKUP($C194,'Nom Prénom'!$A:$G,5,0),"")</f>
        <v>40</v>
      </c>
      <c r="H194" s="184" t="s">
        <v>27</v>
      </c>
      <c r="I194" s="188"/>
      <c r="J194" s="185">
        <f t="shared" si="11"/>
        <v>0</v>
      </c>
      <c r="K194" s="185">
        <f>IFERROR(VLOOKUP($C194,'Nom Prénom'!$A:$I,8,0),"")</f>
        <v>0</v>
      </c>
      <c r="L194" s="185">
        <f t="shared" ref="L194:L257" si="14">IFERROR(J194*K194,"")</f>
        <v>0</v>
      </c>
      <c r="M194" s="185">
        <f>IFERROR(VLOOKUP($C194,'Nom Prénom'!$A:$I,9,0),"")</f>
        <v>0</v>
      </c>
      <c r="N194" s="186">
        <f>IFERROR($J194/(VLOOKUP($H194,VLEP!$A:$B,2,0)),"")</f>
        <v>0</v>
      </c>
      <c r="O194" s="187"/>
    </row>
    <row r="195" spans="1:15" ht="20" hidden="1" customHeight="1" x14ac:dyDescent="0.35">
      <c r="A195" s="2">
        <f>IFERROR(VLOOKUP($C195,'Nom Prénom'!$A:$G,7,0),"")</f>
        <v>2019</v>
      </c>
      <c r="B195" s="184" t="str">
        <f>IFERROR(VLOOKUP($C195,'Nom Prénom'!$A:$G,6,0),"")</f>
        <v>GEH13</v>
      </c>
      <c r="C195" s="1" t="s">
        <v>106</v>
      </c>
      <c r="D195" s="2">
        <f>IFERROR(VLOOKUP($C195,'Nom Prénom'!$A:$G,2,0),"")</f>
        <v>365</v>
      </c>
      <c r="E195" s="2">
        <f>IFERROR(VLOOKUP($C195,'Nom Prénom'!$A:$G,3,0),"")</f>
        <v>270</v>
      </c>
      <c r="F195" s="2">
        <f>IFERROR(VLOOKUP($C195,'Nom Prénom'!$A:$G,4,0),"")</f>
        <v>0</v>
      </c>
      <c r="G195" s="2">
        <f>IFERROR(VLOOKUP($C195,'Nom Prénom'!$A:$G,5,0),"")</f>
        <v>40</v>
      </c>
      <c r="H195" s="184" t="s">
        <v>28</v>
      </c>
      <c r="I195" s="184">
        <v>9.2000000000000003E-4</v>
      </c>
      <c r="J195" s="185">
        <f t="shared" si="11"/>
        <v>2.5646575342465751E-4</v>
      </c>
      <c r="K195" s="185">
        <f>IFERROR(VLOOKUP($C195,'Nom Prénom'!$A:$I,8,0),"")</f>
        <v>0</v>
      </c>
      <c r="L195" s="185">
        <f t="shared" si="14"/>
        <v>0</v>
      </c>
      <c r="M195" s="185">
        <f>IFERROR(VLOOKUP($C195,'Nom Prénom'!$A:$I,9,0),"")</f>
        <v>0</v>
      </c>
      <c r="N195" s="186">
        <f>IFERROR($J195/(VLOOKUP($H195,VLEP!$A:$B,2,0)),"")</f>
        <v>1.7097716894977169</v>
      </c>
      <c r="O195" s="187">
        <f>N195</f>
        <v>1.7097716894977169</v>
      </c>
    </row>
    <row r="196" spans="1:15" ht="20" hidden="1" customHeight="1" x14ac:dyDescent="0.35">
      <c r="A196" s="2">
        <f>IFERROR(VLOOKUP($C196,'Nom Prénom'!$A:$G,7,0),"")</f>
        <v>2019</v>
      </c>
      <c r="B196" s="184" t="str">
        <f>IFERROR(VLOOKUP($C196,'Nom Prénom'!$A:$G,6,0),"")</f>
        <v>GEH13</v>
      </c>
      <c r="C196" s="1" t="s">
        <v>106</v>
      </c>
      <c r="D196" s="2">
        <f>IFERROR(VLOOKUP($C196,'Nom Prénom'!$A:$G,2,0),"")</f>
        <v>365</v>
      </c>
      <c r="E196" s="2">
        <f>IFERROR(VLOOKUP($C196,'Nom Prénom'!$A:$G,3,0),"")</f>
        <v>270</v>
      </c>
      <c r="F196" s="2">
        <f>IFERROR(VLOOKUP($C196,'Nom Prénom'!$A:$G,4,0),"")</f>
        <v>0</v>
      </c>
      <c r="G196" s="2">
        <f>IFERROR(VLOOKUP($C196,'Nom Prénom'!$A:$G,5,0),"")</f>
        <v>40</v>
      </c>
      <c r="H196" s="184" t="s">
        <v>24</v>
      </c>
      <c r="I196" s="188"/>
      <c r="J196" s="185">
        <f t="shared" si="11"/>
        <v>0</v>
      </c>
      <c r="K196" s="185">
        <f>IFERROR(VLOOKUP($C196,'Nom Prénom'!$A:$I,8,0),"")</f>
        <v>0</v>
      </c>
      <c r="L196" s="185">
        <f t="shared" si="14"/>
        <v>0</v>
      </c>
      <c r="M196" s="185">
        <f>IFERROR(VLOOKUP($C196,'Nom Prénom'!$A:$I,9,0),"")</f>
        <v>0</v>
      </c>
      <c r="N196" s="186">
        <f>IFERROR($J196/(VLOOKUP($H196,VLEP!$A:$B,2,0)),"")</f>
        <v>0</v>
      </c>
      <c r="O196" s="187"/>
    </row>
    <row r="197" spans="1:15" ht="20" hidden="1" customHeight="1" x14ac:dyDescent="0.35">
      <c r="A197" s="2">
        <f>IFERROR(VLOOKUP($C197,'Nom Prénom'!$A:$G,7,0),"")</f>
        <v>2019</v>
      </c>
      <c r="B197" s="184" t="str">
        <f>IFERROR(VLOOKUP($C197,'Nom Prénom'!$A:$G,6,0),"")</f>
        <v>GEH13</v>
      </c>
      <c r="C197" s="1" t="s">
        <v>106</v>
      </c>
      <c r="D197" s="2">
        <f>IFERROR(VLOOKUP($C197,'Nom Prénom'!$A:$G,2,0),"")</f>
        <v>365</v>
      </c>
      <c r="E197" s="2">
        <f>IFERROR(VLOOKUP($C197,'Nom Prénom'!$A:$G,3,0),"")</f>
        <v>270</v>
      </c>
      <c r="F197" s="2">
        <f>IFERROR(VLOOKUP($C197,'Nom Prénom'!$A:$G,4,0),"")</f>
        <v>0</v>
      </c>
      <c r="G197" s="2">
        <f>IFERROR(VLOOKUP($C197,'Nom Prénom'!$A:$G,5,0),"")</f>
        <v>40</v>
      </c>
      <c r="H197" s="184" t="s">
        <v>23</v>
      </c>
      <c r="I197" s="184">
        <v>4.18</v>
      </c>
      <c r="J197" s="185">
        <f t="shared" si="11"/>
        <v>1.1652465753424657</v>
      </c>
      <c r="K197" s="185">
        <f>IFERROR(VLOOKUP($C197,'Nom Prénom'!$A:$I,8,0),"")</f>
        <v>0</v>
      </c>
      <c r="L197" s="185">
        <f t="shared" si="14"/>
        <v>0</v>
      </c>
      <c r="M197" s="185">
        <f>IFERROR(VLOOKUP($C197,'Nom Prénom'!$A:$I,9,0),"")</f>
        <v>0</v>
      </c>
      <c r="N197" s="186">
        <f>IFERROR($J197/(VLOOKUP($H197,VLEP!$A:$B,2,0)),"")</f>
        <v>0.11652465753424657</v>
      </c>
      <c r="O197" s="187">
        <f>N197</f>
        <v>0.11652465753424657</v>
      </c>
    </row>
    <row r="198" spans="1:15" ht="20" hidden="1" customHeight="1" x14ac:dyDescent="0.35">
      <c r="A198" s="2">
        <f>IFERROR(VLOOKUP($C198,'Nom Prénom'!$A:$G,7,0),"")</f>
        <v>2019</v>
      </c>
      <c r="B198" s="184" t="str">
        <f>IFERROR(VLOOKUP($C198,'Nom Prénom'!$A:$G,6,0),"")</f>
        <v>GEH13</v>
      </c>
      <c r="C198" s="1" t="s">
        <v>105</v>
      </c>
      <c r="D198" s="2">
        <f>IFERROR(VLOOKUP($C198,'Nom Prénom'!$A:$G,2,0),"")</f>
        <v>368</v>
      </c>
      <c r="E198" s="2">
        <f>IFERROR(VLOOKUP($C198,'Nom Prénom'!$A:$G,3,0),"")</f>
        <v>165</v>
      </c>
      <c r="F198" s="2">
        <f>IFERROR(VLOOKUP($C198,'Nom Prénom'!$A:$G,4,0),"")</f>
        <v>0</v>
      </c>
      <c r="G198" s="2">
        <f>IFERROR(VLOOKUP($C198,'Nom Prénom'!$A:$G,5,0),"")</f>
        <v>40</v>
      </c>
      <c r="H198" s="184" t="s">
        <v>27</v>
      </c>
      <c r="I198" s="184"/>
      <c r="J198" s="185">
        <f t="shared" ref="J198:J261" si="15">IFERROR(IF(OR(B198="GEH1a",B198="GEH1b",B198="GEH2",B198="GEH3",B198="GEH4"),I198/G198,((I198*(D198-E198))+(I198*(E198/G198)))/(D198-F198)),"")</f>
        <v>0</v>
      </c>
      <c r="K198" s="185">
        <f>IFERROR(VLOOKUP($C198,'Nom Prénom'!$A:$I,8,0),"")</f>
        <v>0</v>
      </c>
      <c r="L198" s="185">
        <f t="shared" si="14"/>
        <v>0</v>
      </c>
      <c r="M198" s="185">
        <f>IFERROR(VLOOKUP($C198,'Nom Prénom'!$A:$I,9,0),"")</f>
        <v>0</v>
      </c>
      <c r="N198" s="186">
        <f>IFERROR($J198/(VLOOKUP($H198,VLEP!$A:$B,2,0)),"")</f>
        <v>0</v>
      </c>
      <c r="O198" s="187">
        <f>N198</f>
        <v>0</v>
      </c>
    </row>
    <row r="199" spans="1:15" ht="20" hidden="1" customHeight="1" x14ac:dyDescent="0.35">
      <c r="A199" s="2">
        <f>IFERROR(VLOOKUP($C199,'Nom Prénom'!$A:$G,7,0),"")</f>
        <v>2019</v>
      </c>
      <c r="B199" s="184" t="str">
        <f>IFERROR(VLOOKUP($C199,'Nom Prénom'!$A:$G,6,0),"")</f>
        <v>GEH13</v>
      </c>
      <c r="C199" s="1" t="s">
        <v>105</v>
      </c>
      <c r="D199" s="2">
        <f>IFERROR(VLOOKUP($C199,'Nom Prénom'!$A:$G,2,0),"")</f>
        <v>368</v>
      </c>
      <c r="E199" s="2">
        <f>IFERROR(VLOOKUP($C199,'Nom Prénom'!$A:$G,3,0),"")</f>
        <v>165</v>
      </c>
      <c r="F199" s="2">
        <f>IFERROR(VLOOKUP($C199,'Nom Prénom'!$A:$G,4,0),"")</f>
        <v>0</v>
      </c>
      <c r="G199" s="2">
        <f>IFERROR(VLOOKUP($C199,'Nom Prénom'!$A:$G,5,0),"")</f>
        <v>40</v>
      </c>
      <c r="H199" s="184" t="s">
        <v>28</v>
      </c>
      <c r="I199" s="184">
        <v>1.6000000000000001E-3</v>
      </c>
      <c r="J199" s="185">
        <f t="shared" si="15"/>
        <v>9.0054347826086967E-4</v>
      </c>
      <c r="K199" s="185">
        <f>IFERROR(VLOOKUP($C199,'Nom Prénom'!$A:$I,8,0),"")</f>
        <v>0</v>
      </c>
      <c r="L199" s="185">
        <f t="shared" si="14"/>
        <v>0</v>
      </c>
      <c r="M199" s="185">
        <f>IFERROR(VLOOKUP($C199,'Nom Prénom'!$A:$I,9,0),"")</f>
        <v>0</v>
      </c>
      <c r="N199" s="186">
        <f>IFERROR($J199/(VLOOKUP($H199,VLEP!$A:$B,2,0)),"")</f>
        <v>6.0036231884057987</v>
      </c>
      <c r="O199" s="187">
        <f>N199</f>
        <v>6.0036231884057987</v>
      </c>
    </row>
    <row r="200" spans="1:15" ht="20" hidden="1" customHeight="1" x14ac:dyDescent="0.35">
      <c r="A200" s="2">
        <f>IFERROR(VLOOKUP($C200,'Nom Prénom'!$A:$G,7,0),"")</f>
        <v>2019</v>
      </c>
      <c r="B200" s="184" t="str">
        <f>IFERROR(VLOOKUP($C200,'Nom Prénom'!$A:$G,6,0),"")</f>
        <v>GEH13</v>
      </c>
      <c r="C200" s="1" t="s">
        <v>105</v>
      </c>
      <c r="D200" s="2">
        <f>IFERROR(VLOOKUP($C200,'Nom Prénom'!$A:$G,2,0),"")</f>
        <v>368</v>
      </c>
      <c r="E200" s="2">
        <f>IFERROR(VLOOKUP($C200,'Nom Prénom'!$A:$G,3,0),"")</f>
        <v>165</v>
      </c>
      <c r="F200" s="2">
        <f>IFERROR(VLOOKUP($C200,'Nom Prénom'!$A:$G,4,0),"")</f>
        <v>0</v>
      </c>
      <c r="G200" s="2">
        <f>IFERROR(VLOOKUP($C200,'Nom Prénom'!$A:$G,5,0),"")</f>
        <v>40</v>
      </c>
      <c r="H200" s="184" t="s">
        <v>24</v>
      </c>
      <c r="I200" s="184"/>
      <c r="J200" s="185">
        <f t="shared" si="15"/>
        <v>0</v>
      </c>
      <c r="K200" s="185">
        <f>IFERROR(VLOOKUP($C200,'Nom Prénom'!$A:$I,8,0),"")</f>
        <v>0</v>
      </c>
      <c r="L200" s="185">
        <f t="shared" si="14"/>
        <v>0</v>
      </c>
      <c r="M200" s="185">
        <f>IFERROR(VLOOKUP($C200,'Nom Prénom'!$A:$I,9,0),"")</f>
        <v>0</v>
      </c>
      <c r="N200" s="186">
        <f>IFERROR($J200/(VLOOKUP($H200,VLEP!$A:$B,2,0)),"")</f>
        <v>0</v>
      </c>
      <c r="O200" s="187"/>
    </row>
    <row r="201" spans="1:15" ht="20" hidden="1" customHeight="1" x14ac:dyDescent="0.35">
      <c r="A201" s="2">
        <f>IFERROR(VLOOKUP($C201,'Nom Prénom'!$A:$G,7,0),"")</f>
        <v>2019</v>
      </c>
      <c r="B201" s="184" t="str">
        <f>IFERROR(VLOOKUP($C201,'Nom Prénom'!$A:$G,6,0),"")</f>
        <v>GEH13</v>
      </c>
      <c r="C201" s="1" t="s">
        <v>105</v>
      </c>
      <c r="D201" s="2">
        <f>IFERROR(VLOOKUP($C201,'Nom Prénom'!$A:$G,2,0),"")</f>
        <v>368</v>
      </c>
      <c r="E201" s="2">
        <f>IFERROR(VLOOKUP($C201,'Nom Prénom'!$A:$G,3,0),"")</f>
        <v>165</v>
      </c>
      <c r="F201" s="2">
        <f>IFERROR(VLOOKUP($C201,'Nom Prénom'!$A:$G,4,0),"")</f>
        <v>0</v>
      </c>
      <c r="G201" s="2">
        <f>IFERROR(VLOOKUP($C201,'Nom Prénom'!$A:$G,5,0),"")</f>
        <v>40</v>
      </c>
      <c r="H201" s="184" t="s">
        <v>23</v>
      </c>
      <c r="I201" s="184">
        <v>2.6</v>
      </c>
      <c r="J201" s="185">
        <f t="shared" si="15"/>
        <v>1.4633831521739133</v>
      </c>
      <c r="K201" s="185">
        <f>IFERROR(VLOOKUP($C201,'Nom Prénom'!$A:$I,8,0),"")</f>
        <v>0</v>
      </c>
      <c r="L201" s="185">
        <f t="shared" si="14"/>
        <v>0</v>
      </c>
      <c r="M201" s="185">
        <f>IFERROR(VLOOKUP($C201,'Nom Prénom'!$A:$I,9,0),"")</f>
        <v>0</v>
      </c>
      <c r="N201" s="186">
        <f>IFERROR($J201/(VLOOKUP($H201,VLEP!$A:$B,2,0)),"")</f>
        <v>0.14633831521739132</v>
      </c>
      <c r="O201" s="187">
        <f>N201</f>
        <v>0.14633831521739132</v>
      </c>
    </row>
    <row r="202" spans="1:15" ht="20" hidden="1" customHeight="1" x14ac:dyDescent="0.35">
      <c r="A202" s="2">
        <f>IFERROR(VLOOKUP($C202,'Nom Prénom'!$A:$G,7,0),"")</f>
        <v>2019</v>
      </c>
      <c r="B202" s="184" t="str">
        <f>IFERROR(VLOOKUP($C202,'Nom Prénom'!$A:$G,6,0),"")</f>
        <v>GEH14</v>
      </c>
      <c r="C202" s="2" t="s">
        <v>108</v>
      </c>
      <c r="D202" s="2">
        <f>IFERROR(VLOOKUP($C202,'Nom Prénom'!$A:$G,2,0),"")</f>
        <v>440</v>
      </c>
      <c r="E202" s="2">
        <f>IFERROR(VLOOKUP($C202,'Nom Prénom'!$A:$G,3,0),"")</f>
        <v>0</v>
      </c>
      <c r="F202" s="2">
        <f>IFERROR(VLOOKUP($C202,'Nom Prénom'!$A:$G,4,0),"")</f>
        <v>60</v>
      </c>
      <c r="G202" s="2">
        <f>IFERROR(VLOOKUP($C202,'Nom Prénom'!$A:$G,5,0),"")</f>
        <v>1</v>
      </c>
      <c r="H202" s="184" t="s">
        <v>27</v>
      </c>
      <c r="I202" s="184">
        <v>0.22</v>
      </c>
      <c r="J202" s="185">
        <f t="shared" si="15"/>
        <v>0.25473684210526315</v>
      </c>
      <c r="K202" s="185">
        <f>IFERROR(VLOOKUP($C202,'Nom Prénom'!$A:$I,8,0),"")</f>
        <v>0</v>
      </c>
      <c r="L202" s="185">
        <f t="shared" si="14"/>
        <v>0</v>
      </c>
      <c r="M202" s="185">
        <f>IFERROR(VLOOKUP($C202,'Nom Prénom'!$A:$I,9,0),"")</f>
        <v>0</v>
      </c>
      <c r="N202" s="186">
        <f>IFERROR($J202/(VLOOKUP($H202,VLEP!$A:$B,2,0)),"")</f>
        <v>7.8380566801619436E-2</v>
      </c>
      <c r="O202" s="187">
        <f>N202</f>
        <v>7.8380566801619436E-2</v>
      </c>
    </row>
    <row r="203" spans="1:15" ht="20" hidden="1" customHeight="1" x14ac:dyDescent="0.35">
      <c r="A203" s="2">
        <f>IFERROR(VLOOKUP($C203,'Nom Prénom'!$A:$G,7,0),"")</f>
        <v>2019</v>
      </c>
      <c r="B203" s="184" t="str">
        <f>IFERROR(VLOOKUP($C203,'Nom Prénom'!$A:$G,6,0),"")</f>
        <v>GEH14</v>
      </c>
      <c r="C203" s="2" t="s">
        <v>108</v>
      </c>
      <c r="D203" s="2">
        <f>IFERROR(VLOOKUP($C203,'Nom Prénom'!$A:$G,2,0),"")</f>
        <v>440</v>
      </c>
      <c r="E203" s="2">
        <f>IFERROR(VLOOKUP($C203,'Nom Prénom'!$A:$G,3,0),"")</f>
        <v>0</v>
      </c>
      <c r="F203" s="2">
        <f>IFERROR(VLOOKUP($C203,'Nom Prénom'!$A:$G,4,0),"")</f>
        <v>60</v>
      </c>
      <c r="G203" s="2">
        <f>IFERROR(VLOOKUP($C203,'Nom Prénom'!$A:$G,5,0),"")</f>
        <v>1</v>
      </c>
      <c r="H203" s="184" t="s">
        <v>28</v>
      </c>
      <c r="I203" s="188"/>
      <c r="J203" s="185">
        <f t="shared" si="15"/>
        <v>0</v>
      </c>
      <c r="K203" s="185">
        <f>IFERROR(VLOOKUP($C203,'Nom Prénom'!$A:$I,8,0),"")</f>
        <v>0</v>
      </c>
      <c r="L203" s="185">
        <f t="shared" si="14"/>
        <v>0</v>
      </c>
      <c r="M203" s="185">
        <f>IFERROR(VLOOKUP($C203,'Nom Prénom'!$A:$I,9,0),"")</f>
        <v>0</v>
      </c>
      <c r="N203" s="186">
        <f>IFERROR($J203/(VLOOKUP($H203,VLEP!$A:$B,2,0)),"")</f>
        <v>0</v>
      </c>
      <c r="O203" s="187"/>
    </row>
    <row r="204" spans="1:15" ht="20" hidden="1" customHeight="1" x14ac:dyDescent="0.35">
      <c r="A204" s="2">
        <f>IFERROR(VLOOKUP($C204,'Nom Prénom'!$A:$G,7,0),"")</f>
        <v>2019</v>
      </c>
      <c r="B204" s="184" t="str">
        <f>IFERROR(VLOOKUP($C204,'Nom Prénom'!$A:$G,6,0),"")</f>
        <v>GEH14</v>
      </c>
      <c r="C204" s="2" t="s">
        <v>108</v>
      </c>
      <c r="D204" s="2">
        <f>IFERROR(VLOOKUP($C204,'Nom Prénom'!$A:$G,2,0),"")</f>
        <v>440</v>
      </c>
      <c r="E204" s="2">
        <f>IFERROR(VLOOKUP($C204,'Nom Prénom'!$A:$G,3,0),"")</f>
        <v>0</v>
      </c>
      <c r="F204" s="2">
        <f>IFERROR(VLOOKUP($C204,'Nom Prénom'!$A:$G,4,0),"")</f>
        <v>60</v>
      </c>
      <c r="G204" s="2">
        <f>IFERROR(VLOOKUP($C204,'Nom Prénom'!$A:$G,5,0),"")</f>
        <v>1</v>
      </c>
      <c r="H204" s="184" t="s">
        <v>24</v>
      </c>
      <c r="I204" s="188"/>
      <c r="J204" s="185">
        <f t="shared" si="15"/>
        <v>0</v>
      </c>
      <c r="K204" s="185">
        <f>IFERROR(VLOOKUP($C204,'Nom Prénom'!$A:$I,8,0),"")</f>
        <v>0</v>
      </c>
      <c r="L204" s="185">
        <f t="shared" si="14"/>
        <v>0</v>
      </c>
      <c r="M204" s="185">
        <f>IFERROR(VLOOKUP($C204,'Nom Prénom'!$A:$I,9,0),"")</f>
        <v>0</v>
      </c>
      <c r="N204" s="186">
        <f>IFERROR($J204/(VLOOKUP($H204,VLEP!$A:$B,2,0)),"")</f>
        <v>0</v>
      </c>
      <c r="O204" s="187"/>
    </row>
    <row r="205" spans="1:15" ht="20" hidden="1" customHeight="1" x14ac:dyDescent="0.35">
      <c r="A205" s="2">
        <f>IFERROR(VLOOKUP($C205,'Nom Prénom'!$A:$G,7,0),"")</f>
        <v>2019</v>
      </c>
      <c r="B205" s="184" t="str">
        <f>IFERROR(VLOOKUP($C205,'Nom Prénom'!$A:$G,6,0),"")</f>
        <v>GEH14</v>
      </c>
      <c r="C205" s="2" t="s">
        <v>108</v>
      </c>
      <c r="D205" s="2">
        <f>IFERROR(VLOOKUP($C205,'Nom Prénom'!$A:$G,2,0),"")</f>
        <v>440</v>
      </c>
      <c r="E205" s="2">
        <f>IFERROR(VLOOKUP($C205,'Nom Prénom'!$A:$G,3,0),"")</f>
        <v>0</v>
      </c>
      <c r="F205" s="2">
        <f>IFERROR(VLOOKUP($C205,'Nom Prénom'!$A:$G,4,0),"")</f>
        <v>60</v>
      </c>
      <c r="G205" s="2">
        <f>IFERROR(VLOOKUP($C205,'Nom Prénom'!$A:$G,5,0),"")</f>
        <v>1</v>
      </c>
      <c r="H205" s="184" t="s">
        <v>23</v>
      </c>
      <c r="I205" s="188"/>
      <c r="J205" s="185">
        <f t="shared" si="15"/>
        <v>0</v>
      </c>
      <c r="K205" s="185">
        <f>IFERROR(VLOOKUP($C205,'Nom Prénom'!$A:$I,8,0),"")</f>
        <v>0</v>
      </c>
      <c r="L205" s="185">
        <f t="shared" si="14"/>
        <v>0</v>
      </c>
      <c r="M205" s="185">
        <f>IFERROR(VLOOKUP($C205,'Nom Prénom'!$A:$I,9,0),"")</f>
        <v>0</v>
      </c>
      <c r="N205" s="186">
        <f>IFERROR($J205/(VLOOKUP($H205,VLEP!$A:$B,2,0)),"")</f>
        <v>0</v>
      </c>
      <c r="O205" s="187"/>
    </row>
    <row r="206" spans="1:15" ht="20" hidden="1" customHeight="1" x14ac:dyDescent="0.35">
      <c r="A206" s="2">
        <f>IFERROR(VLOOKUP($C206,'Nom Prénom'!$A:$G,7,0),"")</f>
        <v>2019</v>
      </c>
      <c r="B206" s="184" t="str">
        <f>IFERROR(VLOOKUP($C206,'Nom Prénom'!$A:$G,6,0),"")</f>
        <v>GEH14</v>
      </c>
      <c r="C206" s="2" t="s">
        <v>107</v>
      </c>
      <c r="D206" s="2">
        <f>IFERROR(VLOOKUP($C206,'Nom Prénom'!$A:$G,2,0),"")</f>
        <v>455</v>
      </c>
      <c r="E206" s="2">
        <f>IFERROR(VLOOKUP($C206,'Nom Prénom'!$A:$G,3,0),"")</f>
        <v>0</v>
      </c>
      <c r="F206" s="2">
        <f>IFERROR(VLOOKUP($C206,'Nom Prénom'!$A:$G,4,0),"")</f>
        <v>60</v>
      </c>
      <c r="G206" s="2">
        <f>IFERROR(VLOOKUP($C206,'Nom Prénom'!$A:$G,5,0),"")</f>
        <v>1</v>
      </c>
      <c r="H206" s="184" t="s">
        <v>27</v>
      </c>
      <c r="I206" s="184">
        <v>0.34</v>
      </c>
      <c r="J206" s="185">
        <f t="shared" si="15"/>
        <v>0.39164556962025321</v>
      </c>
      <c r="K206" s="185">
        <f>IFERROR(VLOOKUP($C206,'Nom Prénom'!$A:$I,8,0),"")</f>
        <v>0</v>
      </c>
      <c r="L206" s="185">
        <f t="shared" si="14"/>
        <v>0</v>
      </c>
      <c r="M206" s="185">
        <f>IFERROR(VLOOKUP($C206,'Nom Prénom'!$A:$I,9,0),"")</f>
        <v>0</v>
      </c>
      <c r="N206" s="186">
        <f>IFERROR($J206/(VLOOKUP($H206,VLEP!$A:$B,2,0)),"")</f>
        <v>0.12050632911392406</v>
      </c>
      <c r="O206" s="187">
        <f>N206</f>
        <v>0.12050632911392406</v>
      </c>
    </row>
    <row r="207" spans="1:15" ht="20" hidden="1" customHeight="1" x14ac:dyDescent="0.35">
      <c r="A207" s="2">
        <f>IFERROR(VLOOKUP($C207,'Nom Prénom'!$A:$G,7,0),"")</f>
        <v>2019</v>
      </c>
      <c r="B207" s="184" t="str">
        <f>IFERROR(VLOOKUP($C207,'Nom Prénom'!$A:$G,6,0),"")</f>
        <v>GEH14</v>
      </c>
      <c r="C207" s="2" t="s">
        <v>107</v>
      </c>
      <c r="D207" s="2">
        <f>IFERROR(VLOOKUP($C207,'Nom Prénom'!$A:$G,2,0),"")</f>
        <v>455</v>
      </c>
      <c r="E207" s="2">
        <f>IFERROR(VLOOKUP($C207,'Nom Prénom'!$A:$G,3,0),"")</f>
        <v>0</v>
      </c>
      <c r="F207" s="2">
        <f>IFERROR(VLOOKUP($C207,'Nom Prénom'!$A:$G,4,0),"")</f>
        <v>60</v>
      </c>
      <c r="G207" s="2">
        <f>IFERROR(VLOOKUP($C207,'Nom Prénom'!$A:$G,5,0),"")</f>
        <v>1</v>
      </c>
      <c r="H207" s="184" t="s">
        <v>28</v>
      </c>
      <c r="I207" s="184"/>
      <c r="J207" s="185">
        <f t="shared" si="15"/>
        <v>0</v>
      </c>
      <c r="K207" s="185">
        <f>IFERROR(VLOOKUP($C207,'Nom Prénom'!$A:$I,8,0),"")</f>
        <v>0</v>
      </c>
      <c r="L207" s="185">
        <f t="shared" si="14"/>
        <v>0</v>
      </c>
      <c r="M207" s="185">
        <f>IFERROR(VLOOKUP($C207,'Nom Prénom'!$A:$I,9,0),"")</f>
        <v>0</v>
      </c>
      <c r="N207" s="186">
        <f>IFERROR($J207/(VLOOKUP($H207,VLEP!$A:$B,2,0)),"")</f>
        <v>0</v>
      </c>
      <c r="O207" s="187"/>
    </row>
    <row r="208" spans="1:15" ht="20" hidden="1" customHeight="1" x14ac:dyDescent="0.35">
      <c r="A208" s="2">
        <f>IFERROR(VLOOKUP($C208,'Nom Prénom'!$A:$G,7,0),"")</f>
        <v>2019</v>
      </c>
      <c r="B208" s="184" t="str">
        <f>IFERROR(VLOOKUP($C208,'Nom Prénom'!$A:$G,6,0),"")</f>
        <v>GEH14</v>
      </c>
      <c r="C208" s="2" t="s">
        <v>107</v>
      </c>
      <c r="D208" s="2">
        <f>IFERROR(VLOOKUP($C208,'Nom Prénom'!$A:$G,2,0),"")</f>
        <v>455</v>
      </c>
      <c r="E208" s="2">
        <f>IFERROR(VLOOKUP($C208,'Nom Prénom'!$A:$G,3,0),"")</f>
        <v>0</v>
      </c>
      <c r="F208" s="2">
        <f>IFERROR(VLOOKUP($C208,'Nom Prénom'!$A:$G,4,0),"")</f>
        <v>60</v>
      </c>
      <c r="G208" s="2">
        <f>IFERROR(VLOOKUP($C208,'Nom Prénom'!$A:$G,5,0),"")</f>
        <v>1</v>
      </c>
      <c r="H208" s="184" t="s">
        <v>24</v>
      </c>
      <c r="I208" s="184"/>
      <c r="J208" s="185">
        <f t="shared" si="15"/>
        <v>0</v>
      </c>
      <c r="K208" s="185">
        <f>IFERROR(VLOOKUP($C208,'Nom Prénom'!$A:$I,8,0),"")</f>
        <v>0</v>
      </c>
      <c r="L208" s="185">
        <f t="shared" si="14"/>
        <v>0</v>
      </c>
      <c r="M208" s="185">
        <f>IFERROR(VLOOKUP($C208,'Nom Prénom'!$A:$I,9,0),"")</f>
        <v>0</v>
      </c>
      <c r="N208" s="186">
        <f>IFERROR($J208/(VLOOKUP($H208,VLEP!$A:$B,2,0)),"")</f>
        <v>0</v>
      </c>
      <c r="O208" s="187"/>
    </row>
    <row r="209" spans="1:15" ht="20" hidden="1" customHeight="1" x14ac:dyDescent="0.35">
      <c r="A209" s="2">
        <f>IFERROR(VLOOKUP($C209,'Nom Prénom'!$A:$G,7,0),"")</f>
        <v>2019</v>
      </c>
      <c r="B209" s="184" t="str">
        <f>IFERROR(VLOOKUP($C209,'Nom Prénom'!$A:$G,6,0),"")</f>
        <v>GEH14</v>
      </c>
      <c r="C209" s="2" t="s">
        <v>107</v>
      </c>
      <c r="D209" s="2">
        <f>IFERROR(VLOOKUP($C209,'Nom Prénom'!$A:$G,2,0),"")</f>
        <v>455</v>
      </c>
      <c r="E209" s="2">
        <f>IFERROR(VLOOKUP($C209,'Nom Prénom'!$A:$G,3,0),"")</f>
        <v>0</v>
      </c>
      <c r="F209" s="2">
        <f>IFERROR(VLOOKUP($C209,'Nom Prénom'!$A:$G,4,0),"")</f>
        <v>60</v>
      </c>
      <c r="G209" s="2">
        <f>IFERROR(VLOOKUP($C209,'Nom Prénom'!$A:$G,5,0),"")</f>
        <v>1</v>
      </c>
      <c r="H209" s="184" t="s">
        <v>23</v>
      </c>
      <c r="I209" s="184"/>
      <c r="J209" s="185">
        <f t="shared" si="15"/>
        <v>0</v>
      </c>
      <c r="K209" s="185">
        <f>IFERROR(VLOOKUP($C209,'Nom Prénom'!$A:$I,8,0),"")</f>
        <v>0</v>
      </c>
      <c r="L209" s="185">
        <f t="shared" si="14"/>
        <v>0</v>
      </c>
      <c r="M209" s="185">
        <f>IFERROR(VLOOKUP($C209,'Nom Prénom'!$A:$I,9,0),"")</f>
        <v>0</v>
      </c>
      <c r="N209" s="186">
        <f>IFERROR($J209/(VLOOKUP($H209,VLEP!$A:$B,2,0)),"")</f>
        <v>0</v>
      </c>
      <c r="O209" s="187"/>
    </row>
    <row r="210" spans="1:15" ht="20" hidden="1" customHeight="1" x14ac:dyDescent="0.35">
      <c r="A210" s="2">
        <f>IFERROR(VLOOKUP($C210,'Nom Prénom'!$A:$G,7,0),"")</f>
        <v>2019</v>
      </c>
      <c r="B210" s="184" t="str">
        <f>IFERROR(VLOOKUP($C210,'Nom Prénom'!$A:$G,6,0),"")</f>
        <v>GEH6</v>
      </c>
      <c r="C210" s="184" t="s">
        <v>85</v>
      </c>
      <c r="D210" s="2">
        <f>IFERROR(VLOOKUP($C210,'Nom Prénom'!$A:$G,2,0),"")</f>
        <v>345</v>
      </c>
      <c r="E210" s="2">
        <f>IFERROR(VLOOKUP($C210,'Nom Prénom'!$A:$G,3,0),"")</f>
        <v>0</v>
      </c>
      <c r="F210" s="2">
        <f>IFERROR(VLOOKUP($C210,'Nom Prénom'!$A:$G,4,0),"")</f>
        <v>0</v>
      </c>
      <c r="G210" s="2">
        <f>IFERROR(VLOOKUP($C210,'Nom Prénom'!$A:$G,5,0),"")</f>
        <v>1</v>
      </c>
      <c r="H210" s="184" t="s">
        <v>46</v>
      </c>
      <c r="I210" s="184">
        <v>0.16</v>
      </c>
      <c r="J210" s="185">
        <f t="shared" si="15"/>
        <v>0.16</v>
      </c>
      <c r="K210" s="185">
        <f>IFERROR(VLOOKUP($C210,'Nom Prénom'!$A:$I,8,0),"")</f>
        <v>0</v>
      </c>
      <c r="L210" s="185">
        <f t="shared" si="14"/>
        <v>0</v>
      </c>
      <c r="M210" s="185">
        <f>IFERROR(VLOOKUP($C210,'Nom Prénom'!$A:$I,9,0),"")</f>
        <v>0</v>
      </c>
      <c r="N210" s="186">
        <f>IFERROR($J210/(VLOOKUP($H210,VLEP!$A:$B,2,0)),"")</f>
        <v>2.2857142857142857E-2</v>
      </c>
      <c r="O210" s="187"/>
    </row>
    <row r="211" spans="1:15" ht="20" hidden="1" customHeight="1" x14ac:dyDescent="0.35">
      <c r="A211" s="2">
        <f>IFERROR(VLOOKUP($C211,'Nom Prénom'!$A:$G,7,0),"")</f>
        <v>2019</v>
      </c>
      <c r="B211" s="184" t="str">
        <f>IFERROR(VLOOKUP($C211,'Nom Prénom'!$A:$G,6,0),"")</f>
        <v>GEH6</v>
      </c>
      <c r="C211" s="184" t="s">
        <v>86</v>
      </c>
      <c r="D211" s="2">
        <f>IFERROR(VLOOKUP($C211,'Nom Prénom'!$A:$G,2,0),"")</f>
        <v>395</v>
      </c>
      <c r="E211" s="2">
        <f>IFERROR(VLOOKUP($C211,'Nom Prénom'!$A:$G,3,0),"")</f>
        <v>0</v>
      </c>
      <c r="F211" s="2">
        <f>IFERROR(VLOOKUP($C211,'Nom Prénom'!$A:$G,4,0),"")</f>
        <v>0</v>
      </c>
      <c r="G211" s="2">
        <f>IFERROR(VLOOKUP($C211,'Nom Prénom'!$A:$G,5,0),"")</f>
        <v>1</v>
      </c>
      <c r="H211" s="184" t="s">
        <v>46</v>
      </c>
      <c r="I211" s="184"/>
      <c r="J211" s="185">
        <f t="shared" si="15"/>
        <v>0</v>
      </c>
      <c r="K211" s="185">
        <f>IFERROR(VLOOKUP($C211,'Nom Prénom'!$A:$I,8,0),"")</f>
        <v>0</v>
      </c>
      <c r="L211" s="185">
        <f t="shared" si="14"/>
        <v>0</v>
      </c>
      <c r="M211" s="185">
        <f>IFERROR(VLOOKUP($C211,'Nom Prénom'!$A:$I,9,0),"")</f>
        <v>0</v>
      </c>
      <c r="N211" s="186">
        <f>IFERROR($J211/(VLOOKUP($H211,VLEP!$A:$B,2,0)),"")</f>
        <v>0</v>
      </c>
      <c r="O211" s="187"/>
    </row>
    <row r="212" spans="1:15" ht="20" hidden="1" customHeight="1" x14ac:dyDescent="0.35">
      <c r="A212" s="2">
        <f>IFERROR(VLOOKUP($C212,'Nom Prénom'!$A:$G,7,0),"")</f>
        <v>2019</v>
      </c>
      <c r="B212" s="184" t="str">
        <f>IFERROR(VLOOKUP($C212,'Nom Prénom'!$A:$G,6,0),"")</f>
        <v>GEH6</v>
      </c>
      <c r="C212" s="184" t="s">
        <v>87</v>
      </c>
      <c r="D212" s="2">
        <f>IFERROR(VLOOKUP($C212,'Nom Prénom'!$A:$G,2,0),"")</f>
        <v>375</v>
      </c>
      <c r="E212" s="2">
        <f>IFERROR(VLOOKUP($C212,'Nom Prénom'!$A:$G,3,0),"")</f>
        <v>0</v>
      </c>
      <c r="F212" s="2">
        <f>IFERROR(VLOOKUP($C212,'Nom Prénom'!$A:$G,4,0),"")</f>
        <v>0</v>
      </c>
      <c r="G212" s="2">
        <f>IFERROR(VLOOKUP($C212,'Nom Prénom'!$A:$G,5,0),"")</f>
        <v>1</v>
      </c>
      <c r="H212" s="184" t="s">
        <v>46</v>
      </c>
      <c r="I212" s="184"/>
      <c r="J212" s="185">
        <f t="shared" si="15"/>
        <v>0</v>
      </c>
      <c r="K212" s="185">
        <f>IFERROR(VLOOKUP($C212,'Nom Prénom'!$A:$I,8,0),"")</f>
        <v>0</v>
      </c>
      <c r="L212" s="185">
        <f t="shared" si="14"/>
        <v>0</v>
      </c>
      <c r="M212" s="185">
        <f>IFERROR(VLOOKUP($C212,'Nom Prénom'!$A:$I,9,0),"")</f>
        <v>0</v>
      </c>
      <c r="N212" s="186">
        <f>IFERROR($J212/(VLOOKUP($H212,VLEP!$A:$B,2,0)),"")</f>
        <v>0</v>
      </c>
      <c r="O212" s="187"/>
    </row>
    <row r="213" spans="1:15" ht="20" hidden="1" customHeight="1" x14ac:dyDescent="0.35">
      <c r="A213" s="2">
        <f>IFERROR(VLOOKUP($C213,'Nom Prénom'!$A:$G,7,0),"")</f>
        <v>2019</v>
      </c>
      <c r="B213" s="184" t="str">
        <f>IFERROR(VLOOKUP($C213,'Nom Prénom'!$A:$G,6,0),"")</f>
        <v>GEH6</v>
      </c>
      <c r="C213" s="184" t="s">
        <v>85</v>
      </c>
      <c r="D213" s="2">
        <f>IFERROR(VLOOKUP($C213,'Nom Prénom'!$A:$G,2,0),"")</f>
        <v>345</v>
      </c>
      <c r="E213" s="2">
        <f>IFERROR(VLOOKUP($C213,'Nom Prénom'!$A:$G,3,0),"")</f>
        <v>0</v>
      </c>
      <c r="F213" s="2">
        <f>IFERROR(VLOOKUP($C213,'Nom Prénom'!$A:$G,4,0),"")</f>
        <v>0</v>
      </c>
      <c r="G213" s="2">
        <f>IFERROR(VLOOKUP($C213,'Nom Prénom'!$A:$G,5,0),"")</f>
        <v>1</v>
      </c>
      <c r="H213" s="1" t="s">
        <v>47</v>
      </c>
      <c r="I213" s="184"/>
      <c r="J213" s="185">
        <f t="shared" si="15"/>
        <v>0</v>
      </c>
      <c r="K213" s="185">
        <f>IFERROR(VLOOKUP($C213,'Nom Prénom'!$A:$I,8,0),"")</f>
        <v>0</v>
      </c>
      <c r="L213" s="185">
        <f t="shared" si="14"/>
        <v>0</v>
      </c>
      <c r="M213" s="185">
        <f>IFERROR(VLOOKUP($C213,'Nom Prénom'!$A:$I,9,0),"")</f>
        <v>0</v>
      </c>
      <c r="N213" s="186">
        <f>IFERROR($J213/(VLOOKUP($H213,VLEP!$A:$B,2,0)),"")</f>
        <v>0</v>
      </c>
      <c r="O213" s="187"/>
    </row>
    <row r="214" spans="1:15" ht="20" hidden="1" customHeight="1" x14ac:dyDescent="0.35">
      <c r="A214" s="2">
        <f>IFERROR(VLOOKUP($C214,'Nom Prénom'!$A:$G,7,0),"")</f>
        <v>2019</v>
      </c>
      <c r="B214" s="184" t="str">
        <f>IFERROR(VLOOKUP($C214,'Nom Prénom'!$A:$G,6,0),"")</f>
        <v>GEH6</v>
      </c>
      <c r="C214" s="184" t="s">
        <v>86</v>
      </c>
      <c r="D214" s="2">
        <f>IFERROR(VLOOKUP($C214,'Nom Prénom'!$A:$G,2,0),"")</f>
        <v>395</v>
      </c>
      <c r="E214" s="2">
        <f>IFERROR(VLOOKUP($C214,'Nom Prénom'!$A:$G,3,0),"")</f>
        <v>0</v>
      </c>
      <c r="F214" s="2">
        <f>IFERROR(VLOOKUP($C214,'Nom Prénom'!$A:$G,4,0),"")</f>
        <v>0</v>
      </c>
      <c r="G214" s="2">
        <f>IFERROR(VLOOKUP($C214,'Nom Prénom'!$A:$G,5,0),"")</f>
        <v>1</v>
      </c>
      <c r="H214" s="1" t="s">
        <v>47</v>
      </c>
      <c r="I214" s="184"/>
      <c r="J214" s="185">
        <f t="shared" si="15"/>
        <v>0</v>
      </c>
      <c r="K214" s="185">
        <f>IFERROR(VLOOKUP($C214,'Nom Prénom'!$A:$I,8,0),"")</f>
        <v>0</v>
      </c>
      <c r="L214" s="185">
        <f t="shared" si="14"/>
        <v>0</v>
      </c>
      <c r="M214" s="185">
        <f>IFERROR(VLOOKUP($C214,'Nom Prénom'!$A:$I,9,0),"")</f>
        <v>0</v>
      </c>
      <c r="N214" s="186">
        <f>IFERROR($J214/(VLOOKUP($H214,VLEP!$A:$B,2,0)),"")</f>
        <v>0</v>
      </c>
      <c r="O214" s="187"/>
    </row>
    <row r="215" spans="1:15" ht="20" hidden="1" customHeight="1" x14ac:dyDescent="0.35">
      <c r="A215" s="2">
        <f>IFERROR(VLOOKUP($C215,'Nom Prénom'!$A:$G,7,0),"")</f>
        <v>2019</v>
      </c>
      <c r="B215" s="184" t="str">
        <f>IFERROR(VLOOKUP($C215,'Nom Prénom'!$A:$G,6,0),"")</f>
        <v>GEH6</v>
      </c>
      <c r="C215" s="184" t="s">
        <v>87</v>
      </c>
      <c r="D215" s="2">
        <f>IFERROR(VLOOKUP($C215,'Nom Prénom'!$A:$G,2,0),"")</f>
        <v>375</v>
      </c>
      <c r="E215" s="2">
        <f>IFERROR(VLOOKUP($C215,'Nom Prénom'!$A:$G,3,0),"")</f>
        <v>0</v>
      </c>
      <c r="F215" s="2">
        <f>IFERROR(VLOOKUP($C215,'Nom Prénom'!$A:$G,4,0),"")</f>
        <v>0</v>
      </c>
      <c r="G215" s="2">
        <f>IFERROR(VLOOKUP($C215,'Nom Prénom'!$A:$G,5,0),"")</f>
        <v>1</v>
      </c>
      <c r="H215" s="1" t="s">
        <v>47</v>
      </c>
      <c r="I215" s="184"/>
      <c r="J215" s="185">
        <f t="shared" si="15"/>
        <v>0</v>
      </c>
      <c r="K215" s="185">
        <f>IFERROR(VLOOKUP($C215,'Nom Prénom'!$A:$I,8,0),"")</f>
        <v>0</v>
      </c>
      <c r="L215" s="185">
        <f t="shared" si="14"/>
        <v>0</v>
      </c>
      <c r="M215" s="185">
        <f>IFERROR(VLOOKUP($C215,'Nom Prénom'!$A:$I,9,0),"")</f>
        <v>0</v>
      </c>
      <c r="N215" s="186">
        <f>IFERROR($J215/(VLOOKUP($H215,VLEP!$A:$B,2,0)),"")</f>
        <v>0</v>
      </c>
      <c r="O215" s="187"/>
    </row>
    <row r="216" spans="1:15" ht="20" hidden="1" customHeight="1" x14ac:dyDescent="0.35">
      <c r="B216" s="184"/>
      <c r="C216" s="184"/>
      <c r="H216" s="1"/>
      <c r="I216" s="184"/>
      <c r="J216" s="185" t="str">
        <f t="shared" si="15"/>
        <v/>
      </c>
      <c r="K216" s="185" t="str">
        <f>IFERROR(VLOOKUP($C216,'Nom Prénom'!$A:$I,8,0),"")</f>
        <v/>
      </c>
      <c r="L216" s="185" t="str">
        <f t="shared" si="14"/>
        <v/>
      </c>
      <c r="M216" s="185" t="str">
        <f>IFERROR(VLOOKUP($C216,'Nom Prénom'!$A:$I,9,0),"")</f>
        <v/>
      </c>
      <c r="N216" s="186" t="str">
        <f>IFERROR($J216/(VLOOKUP($H216,VLEP!$A:$B,2,0)),"")</f>
        <v/>
      </c>
      <c r="O216" s="187"/>
    </row>
    <row r="217" spans="1:15" ht="20" hidden="1" customHeight="1" x14ac:dyDescent="0.35">
      <c r="B217" s="184"/>
      <c r="C217" s="184"/>
      <c r="H217" s="1"/>
      <c r="I217" s="184"/>
      <c r="J217" s="185" t="str">
        <f t="shared" si="15"/>
        <v/>
      </c>
      <c r="K217" s="185" t="str">
        <f>IFERROR(VLOOKUP($C217,'Nom Prénom'!$A:$I,8,0),"")</f>
        <v/>
      </c>
      <c r="L217" s="185" t="str">
        <f t="shared" si="14"/>
        <v/>
      </c>
      <c r="M217" s="185" t="str">
        <f>IFERROR(VLOOKUP($C217,'Nom Prénom'!$A:$I,9,0),"")</f>
        <v/>
      </c>
      <c r="N217" s="186" t="str">
        <f>IFERROR($J217/(VLOOKUP($H217,VLEP!$A:$B,2,0)),"")</f>
        <v/>
      </c>
      <c r="O217" s="187"/>
    </row>
    <row r="218" spans="1:15" ht="20" hidden="1" customHeight="1" x14ac:dyDescent="0.35">
      <c r="B218" s="184"/>
      <c r="C218" s="199"/>
      <c r="I218" s="184"/>
      <c r="J218" s="185" t="str">
        <f t="shared" si="15"/>
        <v/>
      </c>
      <c r="K218" s="185" t="str">
        <f>IFERROR(VLOOKUP($C218,'Nom Prénom'!$A:$I,8,0),"")</f>
        <v/>
      </c>
      <c r="L218" s="185" t="str">
        <f t="shared" si="14"/>
        <v/>
      </c>
      <c r="M218" s="185" t="str">
        <f>IFERROR(VLOOKUP($C218,'Nom Prénom'!$A:$I,9,0),"")</f>
        <v/>
      </c>
      <c r="N218" s="186" t="str">
        <f>IFERROR($J218/(VLOOKUP($H218,VLEP!$A:$B,2,0)),"")</f>
        <v/>
      </c>
      <c r="O218" s="187"/>
    </row>
    <row r="219" spans="1:15" ht="20" hidden="1" customHeight="1" x14ac:dyDescent="0.35">
      <c r="A219" s="2" t="str">
        <f>IFERROR(VLOOKUP($C219,'Nom Prénom'!$A:$G,7,0),"")</f>
        <v/>
      </c>
      <c r="B219" s="184" t="str">
        <f>IFERROR(VLOOKUP($C219,'Nom Prénom'!$A:$G,6,0),"")</f>
        <v/>
      </c>
      <c r="C219" s="184"/>
      <c r="D219" s="197" t="str">
        <f>IFERROR(VLOOKUP($C219,'Nom Prénom'!$A:$G,2,0),"")</f>
        <v/>
      </c>
      <c r="E219" s="197" t="str">
        <f>IFERROR(VLOOKUP($C219,'Nom Prénom'!$A:$G,3,0),"")</f>
        <v/>
      </c>
      <c r="F219" s="197" t="str">
        <f>IFERROR(VLOOKUP($C219,'Nom Prénom'!$A:$G,4,0),"")</f>
        <v/>
      </c>
      <c r="G219" s="197" t="str">
        <f>IFERROR(VLOOKUP($C219,'Nom Prénom'!$A:$G,5,0),"")</f>
        <v/>
      </c>
      <c r="I219" s="184"/>
      <c r="J219" s="185" t="str">
        <f t="shared" si="15"/>
        <v/>
      </c>
      <c r="K219" s="185" t="str">
        <f>IFERROR(VLOOKUP($C219,'Nom Prénom'!$A:$I,8,0),"")</f>
        <v/>
      </c>
      <c r="L219" s="185" t="str">
        <f t="shared" si="14"/>
        <v/>
      </c>
      <c r="M219" s="185" t="str">
        <f>IFERROR(VLOOKUP($C219,'Nom Prénom'!$A:$I,9,0),"")</f>
        <v/>
      </c>
      <c r="N219" s="186" t="str">
        <f>IFERROR($J219/(VLOOKUP($H219,VLEP!$A:$B,2,0)),"")</f>
        <v/>
      </c>
      <c r="O219" s="187"/>
    </row>
    <row r="220" spans="1:15" ht="20" hidden="1" customHeight="1" x14ac:dyDescent="0.35">
      <c r="A220" s="2" t="str">
        <f>IFERROR(VLOOKUP($C220,'Nom Prénom'!$A:$G,7,0),"")</f>
        <v/>
      </c>
      <c r="B220" s="184" t="str">
        <f>IFERROR(VLOOKUP($C220,'Nom Prénom'!$A:$G,6,0),"")</f>
        <v/>
      </c>
      <c r="C220" s="184"/>
      <c r="D220" s="197" t="str">
        <f>IFERROR(VLOOKUP($C220,'Nom Prénom'!$A:$G,2,0),"")</f>
        <v/>
      </c>
      <c r="E220" s="197" t="str">
        <f>IFERROR(VLOOKUP($C220,'Nom Prénom'!$A:$G,3,0),"")</f>
        <v/>
      </c>
      <c r="F220" s="197" t="str">
        <f>IFERROR(VLOOKUP($C220,'Nom Prénom'!$A:$G,4,0),"")</f>
        <v/>
      </c>
      <c r="G220" s="197" t="str">
        <f>IFERROR(VLOOKUP($C220,'Nom Prénom'!$A:$G,5,0),"")</f>
        <v/>
      </c>
      <c r="I220" s="184"/>
      <c r="J220" s="185" t="str">
        <f t="shared" si="15"/>
        <v/>
      </c>
      <c r="K220" s="185" t="str">
        <f>IFERROR(VLOOKUP($C220,'Nom Prénom'!$A:$I,8,0),"")</f>
        <v/>
      </c>
      <c r="L220" s="185" t="str">
        <f t="shared" si="14"/>
        <v/>
      </c>
      <c r="M220" s="185" t="str">
        <f>IFERROR(VLOOKUP($C220,'Nom Prénom'!$A:$I,9,0),"")</f>
        <v/>
      </c>
      <c r="N220" s="186" t="str">
        <f>IFERROR($J220/(VLOOKUP($H220,VLEP!$A:$B,2,0)),"")</f>
        <v/>
      </c>
      <c r="O220" s="187"/>
    </row>
    <row r="221" spans="1:15" ht="20" hidden="1" customHeight="1" x14ac:dyDescent="0.35">
      <c r="A221" s="2" t="str">
        <f>IFERROR(VLOOKUP($C221,'Nom Prénom'!$A:$G,7,0),"")</f>
        <v/>
      </c>
      <c r="B221" s="184" t="str">
        <f>IFERROR(VLOOKUP($C221,'Nom Prénom'!$A:$G,6,0),"")</f>
        <v/>
      </c>
      <c r="C221" s="184"/>
      <c r="D221" s="197" t="str">
        <f>IFERROR(VLOOKUP($C221,'Nom Prénom'!$A:$G,2,0),"")</f>
        <v/>
      </c>
      <c r="E221" s="197" t="str">
        <f>IFERROR(VLOOKUP($C221,'Nom Prénom'!$A:$G,3,0),"")</f>
        <v/>
      </c>
      <c r="F221" s="197" t="str">
        <f>IFERROR(VLOOKUP($C221,'Nom Prénom'!$A:$G,4,0),"")</f>
        <v/>
      </c>
      <c r="G221" s="197" t="str">
        <f>IFERROR(VLOOKUP($C221,'Nom Prénom'!$A:$G,5,0),"")</f>
        <v/>
      </c>
      <c r="I221" s="184"/>
      <c r="J221" s="185" t="str">
        <f t="shared" si="15"/>
        <v/>
      </c>
      <c r="K221" s="185" t="str">
        <f>IFERROR(VLOOKUP($C221,'Nom Prénom'!$A:$I,8,0),"")</f>
        <v/>
      </c>
      <c r="L221" s="185" t="str">
        <f t="shared" si="14"/>
        <v/>
      </c>
      <c r="M221" s="185" t="str">
        <f>IFERROR(VLOOKUP($C221,'Nom Prénom'!$A:$I,9,0),"")</f>
        <v/>
      </c>
      <c r="N221" s="186" t="str">
        <f>IFERROR($J221/(VLOOKUP($H221,VLEP!$A:$B,2,0)),"")</f>
        <v/>
      </c>
      <c r="O221" s="187"/>
    </row>
    <row r="222" spans="1:15" ht="20" hidden="1" customHeight="1" x14ac:dyDescent="0.35">
      <c r="A222" s="2" t="str">
        <f>IFERROR(VLOOKUP($C222,'Nom Prénom'!$A:$G,7,0),"")</f>
        <v/>
      </c>
      <c r="B222" s="184" t="str">
        <f>IFERROR(VLOOKUP($C222,'Nom Prénom'!$A:$G,6,0),"")</f>
        <v/>
      </c>
      <c r="C222" s="184"/>
      <c r="D222" s="197" t="str">
        <f>IFERROR(VLOOKUP($C222,'Nom Prénom'!$A:$G,2,0),"")</f>
        <v/>
      </c>
      <c r="E222" s="197" t="str">
        <f>IFERROR(VLOOKUP($C222,'Nom Prénom'!$A:$G,3,0),"")</f>
        <v/>
      </c>
      <c r="F222" s="197" t="str">
        <f>IFERROR(VLOOKUP($C222,'Nom Prénom'!$A:$G,4,0),"")</f>
        <v/>
      </c>
      <c r="G222" s="197" t="str">
        <f>IFERROR(VLOOKUP($C222,'Nom Prénom'!$A:$G,5,0),"")</f>
        <v/>
      </c>
      <c r="I222" s="184"/>
      <c r="J222" s="185" t="str">
        <f t="shared" si="15"/>
        <v/>
      </c>
      <c r="K222" s="185" t="str">
        <f>IFERROR(VLOOKUP($C222,'Nom Prénom'!$A:$I,8,0),"")</f>
        <v/>
      </c>
      <c r="L222" s="185" t="str">
        <f t="shared" si="14"/>
        <v/>
      </c>
      <c r="M222" s="185" t="str">
        <f>IFERROR(VLOOKUP($C222,'Nom Prénom'!$A:$I,9,0),"")</f>
        <v/>
      </c>
      <c r="N222" s="186" t="str">
        <f>IFERROR($J222/(VLOOKUP($H222,VLEP!$A:$B,2,0)),"")</f>
        <v/>
      </c>
      <c r="O222" s="187"/>
    </row>
    <row r="223" spans="1:15" ht="20" hidden="1" customHeight="1" x14ac:dyDescent="0.35">
      <c r="A223" s="2" t="str">
        <f>IFERROR(VLOOKUP($C223,'Nom Prénom'!$A:$G,7,0),"")</f>
        <v/>
      </c>
      <c r="B223" s="184" t="str">
        <f>IFERROR(VLOOKUP($C223,'Nom Prénom'!$A:$G,6,0),"")</f>
        <v/>
      </c>
      <c r="C223" s="184"/>
      <c r="D223" s="197" t="str">
        <f>IFERROR(VLOOKUP($C223,'Nom Prénom'!$A:$G,2,0),"")</f>
        <v/>
      </c>
      <c r="E223" s="197" t="str">
        <f>IFERROR(VLOOKUP($C223,'Nom Prénom'!$A:$G,3,0),"")</f>
        <v/>
      </c>
      <c r="F223" s="197" t="str">
        <f>IFERROR(VLOOKUP($C223,'Nom Prénom'!$A:$G,4,0),"")</f>
        <v/>
      </c>
      <c r="G223" s="197" t="str">
        <f>IFERROR(VLOOKUP($C223,'Nom Prénom'!$A:$G,5,0),"")</f>
        <v/>
      </c>
      <c r="I223" s="184"/>
      <c r="J223" s="185" t="str">
        <f t="shared" si="15"/>
        <v/>
      </c>
      <c r="K223" s="185" t="str">
        <f>IFERROR(VLOOKUP($C223,'Nom Prénom'!$A:$I,8,0),"")</f>
        <v/>
      </c>
      <c r="L223" s="185" t="str">
        <f t="shared" si="14"/>
        <v/>
      </c>
      <c r="M223" s="185" t="str">
        <f>IFERROR(VLOOKUP($C223,'Nom Prénom'!$A:$I,9,0),"")</f>
        <v/>
      </c>
      <c r="N223" s="186" t="str">
        <f>IFERROR($J223/(VLOOKUP($H223,VLEP!$A:$B,2,0)),"")</f>
        <v/>
      </c>
      <c r="O223" s="187"/>
    </row>
    <row r="224" spans="1:15" ht="20" hidden="1" customHeight="1" x14ac:dyDescent="0.35">
      <c r="A224" s="2" t="str">
        <f>IFERROR(VLOOKUP($C224,'Nom Prénom'!$A:$G,7,0),"")</f>
        <v/>
      </c>
      <c r="B224" s="184" t="str">
        <f>IFERROR(VLOOKUP($C224,'Nom Prénom'!$A:$G,6,0),"")</f>
        <v/>
      </c>
      <c r="C224" s="184"/>
      <c r="D224" s="197" t="str">
        <f>IFERROR(VLOOKUP($C224,'Nom Prénom'!$A:$G,2,0),"")</f>
        <v/>
      </c>
      <c r="E224" s="197" t="str">
        <f>IFERROR(VLOOKUP($C224,'Nom Prénom'!$A:$G,3,0),"")</f>
        <v/>
      </c>
      <c r="F224" s="197" t="str">
        <f>IFERROR(VLOOKUP($C224,'Nom Prénom'!$A:$G,4,0),"")</f>
        <v/>
      </c>
      <c r="G224" s="197" t="str">
        <f>IFERROR(VLOOKUP($C224,'Nom Prénom'!$A:$G,5,0),"")</f>
        <v/>
      </c>
      <c r="I224" s="184"/>
      <c r="J224" s="185" t="str">
        <f t="shared" si="15"/>
        <v/>
      </c>
      <c r="K224" s="185" t="str">
        <f>IFERROR(VLOOKUP($C224,'Nom Prénom'!$A:$I,8,0),"")</f>
        <v/>
      </c>
      <c r="L224" s="185" t="str">
        <f t="shared" si="14"/>
        <v/>
      </c>
      <c r="M224" s="185" t="str">
        <f>IFERROR(VLOOKUP($C224,'Nom Prénom'!$A:$I,9,0),"")</f>
        <v/>
      </c>
      <c r="N224" s="186" t="str">
        <f>IFERROR($J224/(VLOOKUP($H224,VLEP!$A:$B,2,0)),"")</f>
        <v/>
      </c>
      <c r="O224" s="187"/>
    </row>
    <row r="225" spans="1:15" ht="20" hidden="1" customHeight="1" x14ac:dyDescent="0.35">
      <c r="A225" s="2" t="str">
        <f>IFERROR(VLOOKUP($C225,'Nom Prénom'!$A:$G,7,0),"")</f>
        <v/>
      </c>
      <c r="B225" s="184" t="str">
        <f>IFERROR(VLOOKUP($C225,'Nom Prénom'!$A:$G,6,0),"")</f>
        <v/>
      </c>
      <c r="C225" s="184"/>
      <c r="D225" s="197" t="str">
        <f>IFERROR(VLOOKUP($C225,'Nom Prénom'!$A:$G,2,0),"")</f>
        <v/>
      </c>
      <c r="E225" s="197" t="str">
        <f>IFERROR(VLOOKUP($C225,'Nom Prénom'!$A:$G,3,0),"")</f>
        <v/>
      </c>
      <c r="F225" s="197" t="str">
        <f>IFERROR(VLOOKUP($C225,'Nom Prénom'!$A:$G,4,0),"")</f>
        <v/>
      </c>
      <c r="G225" s="197" t="str">
        <f>IFERROR(VLOOKUP($C225,'Nom Prénom'!$A:$G,5,0),"")</f>
        <v/>
      </c>
      <c r="I225" s="184"/>
      <c r="J225" s="185" t="str">
        <f t="shared" si="15"/>
        <v/>
      </c>
      <c r="K225" s="185" t="str">
        <f>IFERROR(VLOOKUP($C225,'Nom Prénom'!$A:$I,8,0),"")</f>
        <v/>
      </c>
      <c r="L225" s="185" t="str">
        <f t="shared" si="14"/>
        <v/>
      </c>
      <c r="M225" s="185" t="str">
        <f>IFERROR(VLOOKUP($C225,'Nom Prénom'!$A:$I,9,0),"")</f>
        <v/>
      </c>
      <c r="N225" s="186" t="str">
        <f>IFERROR($J225/(VLOOKUP($H225,VLEP!$A:$B,2,0)),"")</f>
        <v/>
      </c>
      <c r="O225" s="187"/>
    </row>
    <row r="226" spans="1:15" ht="20" hidden="1" customHeight="1" x14ac:dyDescent="0.35">
      <c r="A226" s="2" t="str">
        <f>IFERROR(VLOOKUP($C226,'Nom Prénom'!$A:$G,7,0),"")</f>
        <v/>
      </c>
      <c r="B226" s="184" t="str">
        <f>IFERROR(VLOOKUP($C226,'Nom Prénom'!$A:$G,6,0),"")</f>
        <v/>
      </c>
      <c r="C226" s="184"/>
      <c r="D226" s="197" t="str">
        <f>IFERROR(VLOOKUP($C226,'Nom Prénom'!$A:$G,2,0),"")</f>
        <v/>
      </c>
      <c r="E226" s="197" t="str">
        <f>IFERROR(VLOOKUP($C226,'Nom Prénom'!$A:$G,3,0),"")</f>
        <v/>
      </c>
      <c r="F226" s="197" t="str">
        <f>IFERROR(VLOOKUP($C226,'Nom Prénom'!$A:$G,4,0),"")</f>
        <v/>
      </c>
      <c r="G226" s="197" t="str">
        <f>IFERROR(VLOOKUP($C226,'Nom Prénom'!$A:$G,5,0),"")</f>
        <v/>
      </c>
      <c r="I226" s="184"/>
      <c r="J226" s="185" t="str">
        <f t="shared" si="15"/>
        <v/>
      </c>
      <c r="K226" s="185" t="str">
        <f>IFERROR(VLOOKUP($C226,'Nom Prénom'!$A:$I,8,0),"")</f>
        <v/>
      </c>
      <c r="L226" s="185" t="str">
        <f t="shared" si="14"/>
        <v/>
      </c>
      <c r="M226" s="185" t="str">
        <f>IFERROR(VLOOKUP($C226,'Nom Prénom'!$A:$I,9,0),"")</f>
        <v/>
      </c>
      <c r="N226" s="186" t="str">
        <f>IFERROR($J226/(VLOOKUP($H226,VLEP!$A:$B,2,0)),"")</f>
        <v/>
      </c>
      <c r="O226" s="187"/>
    </row>
    <row r="227" spans="1:15" ht="20" hidden="1" customHeight="1" x14ac:dyDescent="0.35">
      <c r="A227" s="2" t="str">
        <f>IFERROR(VLOOKUP($C227,'Nom Prénom'!$A:$G,7,0),"")</f>
        <v/>
      </c>
      <c r="B227" s="184" t="str">
        <f>IFERROR(VLOOKUP($C227,'Nom Prénom'!$A:$G,6,0),"")</f>
        <v/>
      </c>
      <c r="C227" s="184"/>
      <c r="D227" s="197" t="str">
        <f>IFERROR(VLOOKUP($C227,'Nom Prénom'!$A:$G,2,0),"")</f>
        <v/>
      </c>
      <c r="E227" s="197" t="str">
        <f>IFERROR(VLOOKUP($C227,'Nom Prénom'!$A:$G,3,0),"")</f>
        <v/>
      </c>
      <c r="F227" s="197" t="str">
        <f>IFERROR(VLOOKUP($C227,'Nom Prénom'!$A:$G,4,0),"")</f>
        <v/>
      </c>
      <c r="G227" s="197" t="str">
        <f>IFERROR(VLOOKUP($C227,'Nom Prénom'!$A:$G,5,0),"")</f>
        <v/>
      </c>
      <c r="I227" s="184"/>
      <c r="J227" s="185" t="str">
        <f t="shared" si="15"/>
        <v/>
      </c>
      <c r="K227" s="185" t="str">
        <f>IFERROR(VLOOKUP($C227,'Nom Prénom'!$A:$I,8,0),"")</f>
        <v/>
      </c>
      <c r="L227" s="185" t="str">
        <f t="shared" si="14"/>
        <v/>
      </c>
      <c r="M227" s="185" t="str">
        <f>IFERROR(VLOOKUP($C227,'Nom Prénom'!$A:$I,9,0),"")</f>
        <v/>
      </c>
      <c r="N227" s="186" t="str">
        <f>IFERROR($J227/(VLOOKUP($H227,VLEP!$A:$B,2,0)),"")</f>
        <v/>
      </c>
      <c r="O227" s="187"/>
    </row>
    <row r="228" spans="1:15" ht="20" hidden="1" customHeight="1" x14ac:dyDescent="0.35">
      <c r="A228" s="2" t="str">
        <f>IFERROR(VLOOKUP($C228,'Nom Prénom'!$A:$G,7,0),"")</f>
        <v/>
      </c>
      <c r="B228" s="184" t="str">
        <f>IFERROR(VLOOKUP($C228,'Nom Prénom'!$A:$G,6,0),"")</f>
        <v/>
      </c>
      <c r="C228" s="184"/>
      <c r="D228" s="197" t="str">
        <f>IFERROR(VLOOKUP($C228,'Nom Prénom'!$A:$G,2,0),"")</f>
        <v/>
      </c>
      <c r="E228" s="197" t="str">
        <f>IFERROR(VLOOKUP($C228,'Nom Prénom'!$A:$G,3,0),"")</f>
        <v/>
      </c>
      <c r="F228" s="197" t="str">
        <f>IFERROR(VLOOKUP($C228,'Nom Prénom'!$A:$G,4,0),"")</f>
        <v/>
      </c>
      <c r="G228" s="197" t="str">
        <f>IFERROR(VLOOKUP($C228,'Nom Prénom'!$A:$G,5,0),"")</f>
        <v/>
      </c>
      <c r="I228" s="184"/>
      <c r="J228" s="185" t="str">
        <f t="shared" si="15"/>
        <v/>
      </c>
      <c r="K228" s="185" t="str">
        <f>IFERROR(VLOOKUP($C228,'Nom Prénom'!$A:$I,8,0),"")</f>
        <v/>
      </c>
      <c r="L228" s="185" t="str">
        <f t="shared" si="14"/>
        <v/>
      </c>
      <c r="M228" s="185" t="str">
        <f>IFERROR(VLOOKUP($C228,'Nom Prénom'!$A:$I,9,0),"")</f>
        <v/>
      </c>
      <c r="N228" s="186" t="str">
        <f>IFERROR($J228/(VLOOKUP($H228,VLEP!$A:$B,2,0)),"")</f>
        <v/>
      </c>
      <c r="O228" s="187"/>
    </row>
    <row r="229" spans="1:15" ht="20" hidden="1" customHeight="1" x14ac:dyDescent="0.35">
      <c r="A229" s="2" t="str">
        <f>IFERROR(VLOOKUP($C229,'Nom Prénom'!$A:$G,7,0),"")</f>
        <v/>
      </c>
      <c r="B229" s="184" t="str">
        <f>IFERROR(VLOOKUP($C229,'Nom Prénom'!$A:$G,6,0),"")</f>
        <v/>
      </c>
      <c r="C229" s="184"/>
      <c r="D229" s="197" t="str">
        <f>IFERROR(VLOOKUP($C229,'Nom Prénom'!$A:$G,2,0),"")</f>
        <v/>
      </c>
      <c r="E229" s="197" t="str">
        <f>IFERROR(VLOOKUP($C229,'Nom Prénom'!$A:$G,3,0),"")</f>
        <v/>
      </c>
      <c r="F229" s="197" t="str">
        <f>IFERROR(VLOOKUP($C229,'Nom Prénom'!$A:$G,4,0),"")</f>
        <v/>
      </c>
      <c r="G229" s="197" t="str">
        <f>IFERROR(VLOOKUP($C229,'Nom Prénom'!$A:$G,5,0),"")</f>
        <v/>
      </c>
      <c r="I229" s="184"/>
      <c r="J229" s="185" t="str">
        <f t="shared" si="15"/>
        <v/>
      </c>
      <c r="K229" s="185" t="str">
        <f>IFERROR(VLOOKUP($C229,'Nom Prénom'!$A:$I,8,0),"")</f>
        <v/>
      </c>
      <c r="L229" s="185" t="str">
        <f t="shared" si="14"/>
        <v/>
      </c>
      <c r="M229" s="185" t="str">
        <f>IFERROR(VLOOKUP($C229,'Nom Prénom'!$A:$I,9,0),"")</f>
        <v/>
      </c>
      <c r="N229" s="186" t="str">
        <f>IFERROR($J229/(VLOOKUP($H229,VLEP!$A:$B,2,0)),"")</f>
        <v/>
      </c>
      <c r="O229" s="187"/>
    </row>
    <row r="230" spans="1:15" ht="20" hidden="1" customHeight="1" x14ac:dyDescent="0.35">
      <c r="A230" s="2" t="str">
        <f>IFERROR(VLOOKUP($C230,'Nom Prénom'!$A:$G,7,0),"")</f>
        <v/>
      </c>
      <c r="B230" s="184" t="str">
        <f>IFERROR(VLOOKUP($C230,'Nom Prénom'!$A:$G,6,0),"")</f>
        <v/>
      </c>
      <c r="C230" s="184"/>
      <c r="D230" s="197" t="str">
        <f>IFERROR(VLOOKUP($C230,'Nom Prénom'!$A:$G,2,0),"")</f>
        <v/>
      </c>
      <c r="E230" s="197" t="str">
        <f>IFERROR(VLOOKUP($C230,'Nom Prénom'!$A:$G,3,0),"")</f>
        <v/>
      </c>
      <c r="F230" s="197" t="str">
        <f>IFERROR(VLOOKUP($C230,'Nom Prénom'!$A:$G,4,0),"")</f>
        <v/>
      </c>
      <c r="G230" s="197" t="str">
        <f>IFERROR(VLOOKUP($C230,'Nom Prénom'!$A:$G,5,0),"")</f>
        <v/>
      </c>
      <c r="I230" s="184"/>
      <c r="J230" s="185" t="str">
        <f t="shared" si="15"/>
        <v/>
      </c>
      <c r="K230" s="185" t="str">
        <f>IFERROR(VLOOKUP($C230,'Nom Prénom'!$A:$I,8,0),"")</f>
        <v/>
      </c>
      <c r="L230" s="185" t="str">
        <f t="shared" si="14"/>
        <v/>
      </c>
      <c r="M230" s="185" t="str">
        <f>IFERROR(VLOOKUP($C230,'Nom Prénom'!$A:$I,9,0),"")</f>
        <v/>
      </c>
      <c r="N230" s="186" t="str">
        <f>IFERROR($J230/(VLOOKUP($H230,VLEP!$A:$B,2,0)),"")</f>
        <v/>
      </c>
      <c r="O230" s="187"/>
    </row>
    <row r="231" spans="1:15" ht="20" hidden="1" customHeight="1" x14ac:dyDescent="0.35">
      <c r="A231" s="2" t="str">
        <f>IFERROR(VLOOKUP($C231,'Nom Prénom'!$A:$G,7,0),"")</f>
        <v/>
      </c>
      <c r="B231" s="184" t="str">
        <f>IFERROR(VLOOKUP($C231,'Nom Prénom'!$A:$G,6,0),"")</f>
        <v/>
      </c>
      <c r="C231" s="184"/>
      <c r="D231" s="197" t="str">
        <f>IFERROR(VLOOKUP($C231,'Nom Prénom'!$A:$G,2,0),"")</f>
        <v/>
      </c>
      <c r="E231" s="197" t="str">
        <f>IFERROR(VLOOKUP($C231,'Nom Prénom'!$A:$G,3,0),"")</f>
        <v/>
      </c>
      <c r="F231" s="197" t="str">
        <f>IFERROR(VLOOKUP($C231,'Nom Prénom'!$A:$G,4,0),"")</f>
        <v/>
      </c>
      <c r="G231" s="197" t="str">
        <f>IFERROR(VLOOKUP($C231,'Nom Prénom'!$A:$G,5,0),"")</f>
        <v/>
      </c>
      <c r="I231" s="184"/>
      <c r="J231" s="185" t="str">
        <f t="shared" si="15"/>
        <v/>
      </c>
      <c r="K231" s="185" t="str">
        <f>IFERROR(VLOOKUP($C231,'Nom Prénom'!$A:$I,8,0),"")</f>
        <v/>
      </c>
      <c r="L231" s="185" t="str">
        <f t="shared" si="14"/>
        <v/>
      </c>
      <c r="M231" s="185" t="str">
        <f>IFERROR(VLOOKUP($C231,'Nom Prénom'!$A:$I,9,0),"")</f>
        <v/>
      </c>
      <c r="N231" s="186" t="str">
        <f>IFERROR($J231/(VLOOKUP($H231,VLEP!$A:$B,2,0)),"")</f>
        <v/>
      </c>
      <c r="O231" s="187"/>
    </row>
    <row r="232" spans="1:15" ht="20" hidden="1" customHeight="1" x14ac:dyDescent="0.35">
      <c r="A232" s="2" t="str">
        <f>IFERROR(VLOOKUP($C232,'Nom Prénom'!$A:$G,7,0),"")</f>
        <v/>
      </c>
      <c r="B232" s="184" t="str">
        <f>IFERROR(VLOOKUP($C232,'Nom Prénom'!$A:$G,6,0),"")</f>
        <v/>
      </c>
      <c r="C232" s="184"/>
      <c r="D232" s="197" t="str">
        <f>IFERROR(VLOOKUP($C232,'Nom Prénom'!$A:$G,2,0),"")</f>
        <v/>
      </c>
      <c r="E232" s="197" t="str">
        <f>IFERROR(VLOOKUP($C232,'Nom Prénom'!$A:$G,3,0),"")</f>
        <v/>
      </c>
      <c r="F232" s="197" t="str">
        <f>IFERROR(VLOOKUP($C232,'Nom Prénom'!$A:$G,4,0),"")</f>
        <v/>
      </c>
      <c r="G232" s="197" t="str">
        <f>IFERROR(VLOOKUP($C232,'Nom Prénom'!$A:$G,5,0),"")</f>
        <v/>
      </c>
      <c r="I232" s="184"/>
      <c r="J232" s="185" t="str">
        <f t="shared" si="15"/>
        <v/>
      </c>
      <c r="K232" s="185" t="str">
        <f>IFERROR(VLOOKUP($C232,'Nom Prénom'!$A:$I,8,0),"")</f>
        <v/>
      </c>
      <c r="L232" s="185" t="str">
        <f t="shared" si="14"/>
        <v/>
      </c>
      <c r="M232" s="185" t="str">
        <f>IFERROR(VLOOKUP($C232,'Nom Prénom'!$A:$I,9,0),"")</f>
        <v/>
      </c>
      <c r="N232" s="186" t="str">
        <f>IFERROR($J232/(VLOOKUP($H232,VLEP!$A:$B,2,0)),"")</f>
        <v/>
      </c>
      <c r="O232" s="187"/>
    </row>
    <row r="233" spans="1:15" ht="20" hidden="1" customHeight="1" x14ac:dyDescent="0.35">
      <c r="A233" s="2" t="str">
        <f>IFERROR(VLOOKUP($C233,'Nom Prénom'!$A:$G,7,0),"")</f>
        <v/>
      </c>
      <c r="B233" s="184" t="str">
        <f>IFERROR(VLOOKUP($C233,'Nom Prénom'!$A:$G,6,0),"")</f>
        <v/>
      </c>
      <c r="C233" s="184"/>
      <c r="D233" s="197" t="str">
        <f>IFERROR(VLOOKUP($C233,'Nom Prénom'!$A:$G,2,0),"")</f>
        <v/>
      </c>
      <c r="E233" s="197" t="str">
        <f>IFERROR(VLOOKUP($C233,'Nom Prénom'!$A:$G,3,0),"")</f>
        <v/>
      </c>
      <c r="F233" s="197" t="str">
        <f>IFERROR(VLOOKUP($C233,'Nom Prénom'!$A:$G,4,0),"")</f>
        <v/>
      </c>
      <c r="G233" s="197" t="str">
        <f>IFERROR(VLOOKUP($C233,'Nom Prénom'!$A:$G,5,0),"")</f>
        <v/>
      </c>
      <c r="I233" s="184"/>
      <c r="J233" s="185" t="str">
        <f t="shared" si="15"/>
        <v/>
      </c>
      <c r="K233" s="185" t="str">
        <f>IFERROR(VLOOKUP($C233,'Nom Prénom'!$A:$I,8,0),"")</f>
        <v/>
      </c>
      <c r="L233" s="185" t="str">
        <f t="shared" si="14"/>
        <v/>
      </c>
      <c r="M233" s="185" t="str">
        <f>IFERROR(VLOOKUP($C233,'Nom Prénom'!$A:$I,9,0),"")</f>
        <v/>
      </c>
      <c r="N233" s="186" t="str">
        <f>IFERROR($J233/(VLOOKUP($H233,VLEP!$A:$B,2,0)),"")</f>
        <v/>
      </c>
      <c r="O233" s="187"/>
    </row>
    <row r="234" spans="1:15" ht="20" hidden="1" customHeight="1" x14ac:dyDescent="0.35">
      <c r="A234" s="2" t="str">
        <f>IFERROR(VLOOKUP($C234,'Nom Prénom'!$A:$G,7,0),"")</f>
        <v/>
      </c>
      <c r="B234" s="184" t="str">
        <f>IFERROR(VLOOKUP($C234,'Nom Prénom'!$A:$G,6,0),"")</f>
        <v/>
      </c>
      <c r="C234" s="184"/>
      <c r="D234" s="197" t="str">
        <f>IFERROR(VLOOKUP($C234,'Nom Prénom'!$A:$G,2,0),"")</f>
        <v/>
      </c>
      <c r="E234" s="197" t="str">
        <f>IFERROR(VLOOKUP($C234,'Nom Prénom'!$A:$G,3,0),"")</f>
        <v/>
      </c>
      <c r="F234" s="197" t="str">
        <f>IFERROR(VLOOKUP($C234,'Nom Prénom'!$A:$G,4,0),"")</f>
        <v/>
      </c>
      <c r="G234" s="197" t="str">
        <f>IFERROR(VLOOKUP($C234,'Nom Prénom'!$A:$G,5,0),"")</f>
        <v/>
      </c>
      <c r="I234" s="184"/>
      <c r="J234" s="185" t="str">
        <f t="shared" si="15"/>
        <v/>
      </c>
      <c r="K234" s="185" t="str">
        <f>IFERROR(VLOOKUP($C234,'Nom Prénom'!$A:$I,8,0),"")</f>
        <v/>
      </c>
      <c r="L234" s="185" t="str">
        <f t="shared" si="14"/>
        <v/>
      </c>
      <c r="M234" s="185" t="str">
        <f>IFERROR(VLOOKUP($C234,'Nom Prénom'!$A:$I,9,0),"")</f>
        <v/>
      </c>
      <c r="N234" s="186" t="str">
        <f>IFERROR($J234/(VLOOKUP($H234,VLEP!$A:$B,2,0)),"")</f>
        <v/>
      </c>
      <c r="O234" s="187"/>
    </row>
    <row r="235" spans="1:15" ht="20" hidden="1" customHeight="1" x14ac:dyDescent="0.35">
      <c r="A235" s="2" t="str">
        <f>IFERROR(VLOOKUP($C235,'Nom Prénom'!$A:$G,7,0),"")</f>
        <v/>
      </c>
      <c r="B235" s="184" t="str">
        <f>IFERROR(VLOOKUP($C235,'Nom Prénom'!$A:$G,6,0),"")</f>
        <v/>
      </c>
      <c r="C235" s="184"/>
      <c r="D235" s="197" t="str">
        <f>IFERROR(VLOOKUP($C235,'Nom Prénom'!$A:$G,2,0),"")</f>
        <v/>
      </c>
      <c r="E235" s="197" t="str">
        <f>IFERROR(VLOOKUP($C235,'Nom Prénom'!$A:$G,3,0),"")</f>
        <v/>
      </c>
      <c r="F235" s="197" t="str">
        <f>IFERROR(VLOOKUP($C235,'Nom Prénom'!$A:$G,4,0),"")</f>
        <v/>
      </c>
      <c r="G235" s="197" t="str">
        <f>IFERROR(VLOOKUP($C235,'Nom Prénom'!$A:$G,5,0),"")</f>
        <v/>
      </c>
      <c r="I235" s="184"/>
      <c r="J235" s="185" t="str">
        <f t="shared" si="15"/>
        <v/>
      </c>
      <c r="K235" s="185" t="str">
        <f>IFERROR(VLOOKUP($C235,'Nom Prénom'!$A:$I,8,0),"")</f>
        <v/>
      </c>
      <c r="L235" s="185" t="str">
        <f t="shared" si="14"/>
        <v/>
      </c>
      <c r="M235" s="185" t="str">
        <f>IFERROR(VLOOKUP($C235,'Nom Prénom'!$A:$I,9,0),"")</f>
        <v/>
      </c>
      <c r="N235" s="186" t="str">
        <f>IFERROR($J235/(VLOOKUP($H235,VLEP!$A:$B,2,0)),"")</f>
        <v/>
      </c>
      <c r="O235" s="187"/>
    </row>
    <row r="236" spans="1:15" ht="20" hidden="1" customHeight="1" x14ac:dyDescent="0.35">
      <c r="A236" s="2" t="str">
        <f>IFERROR(VLOOKUP($C236,'Nom Prénom'!$A:$G,7,0),"")</f>
        <v/>
      </c>
      <c r="B236" s="184" t="str">
        <f>IFERROR(VLOOKUP($C236,'Nom Prénom'!$A:$G,6,0),"")</f>
        <v/>
      </c>
      <c r="C236" s="184"/>
      <c r="D236" s="197" t="str">
        <f>IFERROR(VLOOKUP($C236,'Nom Prénom'!$A:$G,2,0),"")</f>
        <v/>
      </c>
      <c r="E236" s="197" t="str">
        <f>IFERROR(VLOOKUP($C236,'Nom Prénom'!$A:$G,3,0),"")</f>
        <v/>
      </c>
      <c r="F236" s="197" t="str">
        <f>IFERROR(VLOOKUP($C236,'Nom Prénom'!$A:$G,4,0),"")</f>
        <v/>
      </c>
      <c r="G236" s="197" t="str">
        <f>IFERROR(VLOOKUP($C236,'Nom Prénom'!$A:$G,5,0),"")</f>
        <v/>
      </c>
      <c r="I236" s="184"/>
      <c r="J236" s="185" t="str">
        <f t="shared" si="15"/>
        <v/>
      </c>
      <c r="K236" s="185" t="str">
        <f>IFERROR(VLOOKUP($C236,'Nom Prénom'!$A:$I,8,0),"")</f>
        <v/>
      </c>
      <c r="L236" s="185" t="str">
        <f t="shared" si="14"/>
        <v/>
      </c>
      <c r="M236" s="185" t="str">
        <f>IFERROR(VLOOKUP($C236,'Nom Prénom'!$A:$I,9,0),"")</f>
        <v/>
      </c>
      <c r="N236" s="186" t="str">
        <f>IFERROR($J236/(VLOOKUP($H236,VLEP!$A:$B,2,0)),"")</f>
        <v/>
      </c>
      <c r="O236" s="187"/>
    </row>
    <row r="237" spans="1:15" ht="20" hidden="1" customHeight="1" x14ac:dyDescent="0.35">
      <c r="A237" s="2" t="str">
        <f>IFERROR(VLOOKUP($C237,'Nom Prénom'!$A:$G,7,0),"")</f>
        <v/>
      </c>
      <c r="B237" s="184" t="str">
        <f>IFERROR(VLOOKUP($C237,'Nom Prénom'!$A:$G,6,0),"")</f>
        <v/>
      </c>
      <c r="C237" s="184"/>
      <c r="D237" s="197" t="str">
        <f>IFERROR(VLOOKUP($C237,'Nom Prénom'!$A:$G,2,0),"")</f>
        <v/>
      </c>
      <c r="E237" s="197" t="str">
        <f>IFERROR(VLOOKUP($C237,'Nom Prénom'!$A:$G,3,0),"")</f>
        <v/>
      </c>
      <c r="F237" s="197" t="str">
        <f>IFERROR(VLOOKUP($C237,'Nom Prénom'!$A:$G,4,0),"")</f>
        <v/>
      </c>
      <c r="G237" s="197" t="str">
        <f>IFERROR(VLOOKUP($C237,'Nom Prénom'!$A:$G,5,0),"")</f>
        <v/>
      </c>
      <c r="I237" s="184"/>
      <c r="J237" s="185" t="str">
        <f t="shared" si="15"/>
        <v/>
      </c>
      <c r="K237" s="185" t="str">
        <f>IFERROR(VLOOKUP($C237,'Nom Prénom'!$A:$I,8,0),"")</f>
        <v/>
      </c>
      <c r="L237" s="185" t="str">
        <f t="shared" si="14"/>
        <v/>
      </c>
      <c r="M237" s="185" t="str">
        <f>IFERROR(VLOOKUP($C237,'Nom Prénom'!$A:$I,9,0),"")</f>
        <v/>
      </c>
      <c r="N237" s="186" t="str">
        <f>IFERROR($J237/(VLOOKUP($H237,VLEP!$A:$B,2,0)),"")</f>
        <v/>
      </c>
      <c r="O237" s="187"/>
    </row>
    <row r="238" spans="1:15" ht="20" hidden="1" customHeight="1" x14ac:dyDescent="0.35">
      <c r="A238" s="2" t="str">
        <f>IFERROR(VLOOKUP($C238,'Nom Prénom'!$A:$G,7,0),"")</f>
        <v/>
      </c>
      <c r="B238" s="184" t="str">
        <f>IFERROR(VLOOKUP($C238,'Nom Prénom'!$A:$G,6,0),"")</f>
        <v/>
      </c>
      <c r="C238" s="184"/>
      <c r="D238" s="197" t="str">
        <f>IFERROR(VLOOKUP($C238,'Nom Prénom'!$A:$G,2,0),"")</f>
        <v/>
      </c>
      <c r="E238" s="197" t="str">
        <f>IFERROR(VLOOKUP($C238,'Nom Prénom'!$A:$G,3,0),"")</f>
        <v/>
      </c>
      <c r="F238" s="197" t="str">
        <f>IFERROR(VLOOKUP($C238,'Nom Prénom'!$A:$G,4,0),"")</f>
        <v/>
      </c>
      <c r="G238" s="197" t="str">
        <f>IFERROR(VLOOKUP($C238,'Nom Prénom'!$A:$G,5,0),"")</f>
        <v/>
      </c>
      <c r="I238" s="184"/>
      <c r="J238" s="185" t="str">
        <f t="shared" si="15"/>
        <v/>
      </c>
      <c r="K238" s="185" t="str">
        <f>IFERROR(VLOOKUP($C238,'Nom Prénom'!$A:$I,8,0),"")</f>
        <v/>
      </c>
      <c r="L238" s="185" t="str">
        <f t="shared" si="14"/>
        <v/>
      </c>
      <c r="M238" s="185" t="str">
        <f>IFERROR(VLOOKUP($C238,'Nom Prénom'!$A:$I,9,0),"")</f>
        <v/>
      </c>
      <c r="N238" s="186" t="str">
        <f>IFERROR($J238/(VLOOKUP($H238,VLEP!$A:$B,2,0)),"")</f>
        <v/>
      </c>
      <c r="O238" s="187"/>
    </row>
    <row r="239" spans="1:15" ht="20" hidden="1" customHeight="1" x14ac:dyDescent="0.35">
      <c r="A239" s="2" t="str">
        <f>IFERROR(VLOOKUP($C239,'Nom Prénom'!$A:$G,7,0),"")</f>
        <v/>
      </c>
      <c r="B239" s="184" t="str">
        <f>IFERROR(VLOOKUP($C239,'Nom Prénom'!$A:$G,6,0),"")</f>
        <v/>
      </c>
      <c r="C239" s="184"/>
      <c r="D239" s="197" t="str">
        <f>IFERROR(VLOOKUP($C239,'Nom Prénom'!$A:$G,2,0),"")</f>
        <v/>
      </c>
      <c r="E239" s="197" t="str">
        <f>IFERROR(VLOOKUP($C239,'Nom Prénom'!$A:$G,3,0),"")</f>
        <v/>
      </c>
      <c r="F239" s="197" t="str">
        <f>IFERROR(VLOOKUP($C239,'Nom Prénom'!$A:$G,4,0),"")</f>
        <v/>
      </c>
      <c r="G239" s="197" t="str">
        <f>IFERROR(VLOOKUP($C239,'Nom Prénom'!$A:$G,5,0),"")</f>
        <v/>
      </c>
      <c r="I239" s="184"/>
      <c r="J239" s="185" t="str">
        <f t="shared" si="15"/>
        <v/>
      </c>
      <c r="K239" s="185" t="str">
        <f>IFERROR(VLOOKUP($C239,'Nom Prénom'!$A:$I,8,0),"")</f>
        <v/>
      </c>
      <c r="L239" s="185" t="str">
        <f t="shared" si="14"/>
        <v/>
      </c>
      <c r="M239" s="185" t="str">
        <f>IFERROR(VLOOKUP($C239,'Nom Prénom'!$A:$I,9,0),"")</f>
        <v/>
      </c>
      <c r="N239" s="186" t="str">
        <f>IFERROR($J239/(VLOOKUP($H239,VLEP!$A:$B,2,0)),"")</f>
        <v/>
      </c>
      <c r="O239" s="187"/>
    </row>
    <row r="240" spans="1:15" ht="20" hidden="1" customHeight="1" x14ac:dyDescent="0.35">
      <c r="A240" s="2" t="str">
        <f>IFERROR(VLOOKUP($C240,'Nom Prénom'!$A:$G,7,0),"")</f>
        <v/>
      </c>
      <c r="B240" s="184" t="str">
        <f>IFERROR(VLOOKUP($C240,'Nom Prénom'!$A:$G,6,0),"")</f>
        <v/>
      </c>
      <c r="C240" s="184"/>
      <c r="D240" s="197" t="str">
        <f>IFERROR(VLOOKUP($C240,'Nom Prénom'!$A:$G,2,0),"")</f>
        <v/>
      </c>
      <c r="E240" s="197" t="str">
        <f>IFERROR(VLOOKUP($C240,'Nom Prénom'!$A:$G,3,0),"")</f>
        <v/>
      </c>
      <c r="F240" s="197" t="str">
        <f>IFERROR(VLOOKUP($C240,'Nom Prénom'!$A:$G,4,0),"")</f>
        <v/>
      </c>
      <c r="G240" s="197" t="str">
        <f>IFERROR(VLOOKUP($C240,'Nom Prénom'!$A:$G,5,0),"")</f>
        <v/>
      </c>
      <c r="I240" s="184"/>
      <c r="J240" s="185" t="str">
        <f t="shared" si="15"/>
        <v/>
      </c>
      <c r="K240" s="185" t="str">
        <f>IFERROR(VLOOKUP($C240,'Nom Prénom'!$A:$I,8,0),"")</f>
        <v/>
      </c>
      <c r="L240" s="185" t="str">
        <f t="shared" si="14"/>
        <v/>
      </c>
      <c r="M240" s="185" t="str">
        <f>IFERROR(VLOOKUP($C240,'Nom Prénom'!$A:$I,9,0),"")</f>
        <v/>
      </c>
      <c r="N240" s="186" t="str">
        <f>IFERROR($J240/(VLOOKUP($H240,VLEP!$A:$B,2,0)),"")</f>
        <v/>
      </c>
      <c r="O240" s="187"/>
    </row>
    <row r="241" spans="1:15" ht="20" hidden="1" customHeight="1" x14ac:dyDescent="0.35">
      <c r="A241" s="2" t="str">
        <f>IFERROR(VLOOKUP($C241,'Nom Prénom'!$A:$G,7,0),"")</f>
        <v/>
      </c>
      <c r="B241" s="184" t="str">
        <f>IFERROR(VLOOKUP($C241,'Nom Prénom'!$A:$G,6,0),"")</f>
        <v/>
      </c>
      <c r="C241" s="184"/>
      <c r="D241" s="197" t="str">
        <f>IFERROR(VLOOKUP($C241,'Nom Prénom'!$A:$G,2,0),"")</f>
        <v/>
      </c>
      <c r="E241" s="197" t="str">
        <f>IFERROR(VLOOKUP($C241,'Nom Prénom'!$A:$G,3,0),"")</f>
        <v/>
      </c>
      <c r="F241" s="197" t="str">
        <f>IFERROR(VLOOKUP($C241,'Nom Prénom'!$A:$G,4,0),"")</f>
        <v/>
      </c>
      <c r="G241" s="197" t="str">
        <f>IFERROR(VLOOKUP($C241,'Nom Prénom'!$A:$G,5,0),"")</f>
        <v/>
      </c>
      <c r="I241" s="184"/>
      <c r="J241" s="185" t="str">
        <f t="shared" si="15"/>
        <v/>
      </c>
      <c r="K241" s="185" t="str">
        <f>IFERROR(VLOOKUP($C241,'Nom Prénom'!$A:$I,8,0),"")</f>
        <v/>
      </c>
      <c r="L241" s="185" t="str">
        <f t="shared" si="14"/>
        <v/>
      </c>
      <c r="M241" s="185" t="str">
        <f>IFERROR(VLOOKUP($C241,'Nom Prénom'!$A:$I,9,0),"")</f>
        <v/>
      </c>
      <c r="N241" s="186" t="str">
        <f>IFERROR($J241/(VLOOKUP($H241,VLEP!$A:$B,2,0)),"")</f>
        <v/>
      </c>
      <c r="O241" s="187"/>
    </row>
    <row r="242" spans="1:15" ht="20" hidden="1" customHeight="1" x14ac:dyDescent="0.35">
      <c r="A242" s="2" t="str">
        <f>IFERROR(VLOOKUP($C242,'Nom Prénom'!$A:$G,7,0),"")</f>
        <v/>
      </c>
      <c r="B242" s="184" t="str">
        <f>IFERROR(VLOOKUP($C242,'Nom Prénom'!$A:$G,6,0),"")</f>
        <v/>
      </c>
      <c r="C242" s="184"/>
      <c r="D242" s="197" t="str">
        <f>IFERROR(VLOOKUP($C242,'Nom Prénom'!$A:$G,2,0),"")</f>
        <v/>
      </c>
      <c r="E242" s="197" t="str">
        <f>IFERROR(VLOOKUP($C242,'Nom Prénom'!$A:$G,3,0),"")</f>
        <v/>
      </c>
      <c r="F242" s="197" t="str">
        <f>IFERROR(VLOOKUP($C242,'Nom Prénom'!$A:$G,4,0),"")</f>
        <v/>
      </c>
      <c r="G242" s="197" t="str">
        <f>IFERROR(VLOOKUP($C242,'Nom Prénom'!$A:$G,5,0),"")</f>
        <v/>
      </c>
      <c r="I242" s="184"/>
      <c r="J242" s="185" t="str">
        <f t="shared" si="15"/>
        <v/>
      </c>
      <c r="K242" s="185" t="str">
        <f>IFERROR(VLOOKUP($C242,'Nom Prénom'!$A:$I,8,0),"")</f>
        <v/>
      </c>
      <c r="L242" s="185" t="str">
        <f t="shared" si="14"/>
        <v/>
      </c>
      <c r="M242" s="185" t="str">
        <f>IFERROR(VLOOKUP($C242,'Nom Prénom'!$A:$I,9,0),"")</f>
        <v/>
      </c>
      <c r="N242" s="186" t="str">
        <f>IFERROR($J242/(VLOOKUP($H242,VLEP!$A:$B,2,0)),"")</f>
        <v/>
      </c>
      <c r="O242" s="187"/>
    </row>
    <row r="243" spans="1:15" ht="20" hidden="1" customHeight="1" x14ac:dyDescent="0.35">
      <c r="A243" s="2" t="str">
        <f>IFERROR(VLOOKUP($C243,'Nom Prénom'!$A:$G,7,0),"")</f>
        <v/>
      </c>
      <c r="B243" s="184" t="str">
        <f>IFERROR(VLOOKUP($C243,'Nom Prénom'!$A:$G,6,0),"")</f>
        <v/>
      </c>
      <c r="C243" s="184"/>
      <c r="D243" s="197" t="str">
        <f>IFERROR(VLOOKUP($C243,'Nom Prénom'!$A:$G,2,0),"")</f>
        <v/>
      </c>
      <c r="E243" s="197" t="str">
        <f>IFERROR(VLOOKUP($C243,'Nom Prénom'!$A:$G,3,0),"")</f>
        <v/>
      </c>
      <c r="F243" s="197" t="str">
        <f>IFERROR(VLOOKUP($C243,'Nom Prénom'!$A:$G,4,0),"")</f>
        <v/>
      </c>
      <c r="G243" s="197" t="str">
        <f>IFERROR(VLOOKUP($C243,'Nom Prénom'!$A:$G,5,0),"")</f>
        <v/>
      </c>
      <c r="I243" s="184"/>
      <c r="J243" s="185" t="str">
        <f t="shared" si="15"/>
        <v/>
      </c>
      <c r="K243" s="185" t="str">
        <f>IFERROR(VLOOKUP($C243,'Nom Prénom'!$A:$I,8,0),"")</f>
        <v/>
      </c>
      <c r="L243" s="185" t="str">
        <f t="shared" si="14"/>
        <v/>
      </c>
      <c r="M243" s="185" t="str">
        <f>IFERROR(VLOOKUP($C243,'Nom Prénom'!$A:$I,9,0),"")</f>
        <v/>
      </c>
      <c r="N243" s="186" t="str">
        <f>IFERROR($J243/(VLOOKUP($H243,VLEP!$A:$B,2,0)),"")</f>
        <v/>
      </c>
      <c r="O243" s="187"/>
    </row>
    <row r="244" spans="1:15" ht="20" hidden="1" customHeight="1" x14ac:dyDescent="0.35">
      <c r="A244" s="2" t="str">
        <f>IFERROR(VLOOKUP($C244,'Nom Prénom'!$A:$G,7,0),"")</f>
        <v/>
      </c>
      <c r="B244" s="184" t="str">
        <f>IFERROR(VLOOKUP($C244,'Nom Prénom'!$A:$G,6,0),"")</f>
        <v/>
      </c>
      <c r="C244" s="184"/>
      <c r="D244" s="197" t="str">
        <f>IFERROR(VLOOKUP($C244,'Nom Prénom'!$A:$G,2,0),"")</f>
        <v/>
      </c>
      <c r="E244" s="197" t="str">
        <f>IFERROR(VLOOKUP($C244,'Nom Prénom'!$A:$G,3,0),"")</f>
        <v/>
      </c>
      <c r="F244" s="197" t="str">
        <f>IFERROR(VLOOKUP($C244,'Nom Prénom'!$A:$G,4,0),"")</f>
        <v/>
      </c>
      <c r="G244" s="197" t="str">
        <f>IFERROR(VLOOKUP($C244,'Nom Prénom'!$A:$G,5,0),"")</f>
        <v/>
      </c>
      <c r="I244" s="184"/>
      <c r="J244" s="185" t="str">
        <f t="shared" si="15"/>
        <v/>
      </c>
      <c r="K244" s="185" t="str">
        <f>IFERROR(VLOOKUP($C244,'Nom Prénom'!$A:$I,8,0),"")</f>
        <v/>
      </c>
      <c r="L244" s="185" t="str">
        <f t="shared" si="14"/>
        <v/>
      </c>
      <c r="M244" s="185" t="str">
        <f>IFERROR(VLOOKUP($C244,'Nom Prénom'!$A:$I,9,0),"")</f>
        <v/>
      </c>
      <c r="N244" s="186" t="str">
        <f>IFERROR($J244/(VLOOKUP($H244,VLEP!$A:$B,2,0)),"")</f>
        <v/>
      </c>
      <c r="O244" s="187"/>
    </row>
    <row r="245" spans="1:15" ht="20" hidden="1" customHeight="1" x14ac:dyDescent="0.35">
      <c r="A245" s="2" t="str">
        <f>IFERROR(VLOOKUP($C245,'Nom Prénom'!$A:$G,7,0),"")</f>
        <v/>
      </c>
      <c r="B245" s="184" t="str">
        <f>IFERROR(VLOOKUP($C245,'Nom Prénom'!$A:$G,6,0),"")</f>
        <v/>
      </c>
      <c r="C245" s="184"/>
      <c r="D245" s="197" t="str">
        <f>IFERROR(VLOOKUP($C245,'Nom Prénom'!$A:$G,2,0),"")</f>
        <v/>
      </c>
      <c r="E245" s="197" t="str">
        <f>IFERROR(VLOOKUP($C245,'Nom Prénom'!$A:$G,3,0),"")</f>
        <v/>
      </c>
      <c r="F245" s="197" t="str">
        <f>IFERROR(VLOOKUP($C245,'Nom Prénom'!$A:$G,4,0),"")</f>
        <v/>
      </c>
      <c r="G245" s="197" t="str">
        <f>IFERROR(VLOOKUP($C245,'Nom Prénom'!$A:$G,5,0),"")</f>
        <v/>
      </c>
      <c r="I245" s="184"/>
      <c r="J245" s="185" t="str">
        <f t="shared" si="15"/>
        <v/>
      </c>
      <c r="K245" s="185" t="str">
        <f>IFERROR(VLOOKUP($C245,'Nom Prénom'!$A:$I,8,0),"")</f>
        <v/>
      </c>
      <c r="L245" s="185" t="str">
        <f t="shared" si="14"/>
        <v/>
      </c>
      <c r="M245" s="185" t="str">
        <f>IFERROR(VLOOKUP($C245,'Nom Prénom'!$A:$I,9,0),"")</f>
        <v/>
      </c>
      <c r="N245" s="186" t="str">
        <f>IFERROR($J245/(VLOOKUP($H245,VLEP!$A:$B,2,0)),"")</f>
        <v/>
      </c>
      <c r="O245" s="187"/>
    </row>
    <row r="246" spans="1:15" ht="20" hidden="1" customHeight="1" x14ac:dyDescent="0.35">
      <c r="A246" s="2" t="str">
        <f>IFERROR(VLOOKUP($C246,'Nom Prénom'!$A:$G,7,0),"")</f>
        <v/>
      </c>
      <c r="B246" s="184" t="str">
        <f>IFERROR(VLOOKUP($C246,'Nom Prénom'!$A:$G,6,0),"")</f>
        <v/>
      </c>
      <c r="C246" s="184"/>
      <c r="D246" s="197" t="str">
        <f>IFERROR(VLOOKUP($C246,'Nom Prénom'!$A:$G,2,0),"")</f>
        <v/>
      </c>
      <c r="E246" s="197" t="str">
        <f>IFERROR(VLOOKUP($C246,'Nom Prénom'!$A:$G,3,0),"")</f>
        <v/>
      </c>
      <c r="F246" s="197" t="str">
        <f>IFERROR(VLOOKUP($C246,'Nom Prénom'!$A:$G,4,0),"")</f>
        <v/>
      </c>
      <c r="G246" s="197" t="str">
        <f>IFERROR(VLOOKUP($C246,'Nom Prénom'!$A:$G,5,0),"")</f>
        <v/>
      </c>
      <c r="I246" s="184"/>
      <c r="J246" s="185" t="str">
        <f t="shared" si="15"/>
        <v/>
      </c>
      <c r="K246" s="185" t="str">
        <f>IFERROR(VLOOKUP($C246,'Nom Prénom'!$A:$I,8,0),"")</f>
        <v/>
      </c>
      <c r="L246" s="185" t="str">
        <f t="shared" si="14"/>
        <v/>
      </c>
      <c r="M246" s="185" t="str">
        <f>IFERROR(VLOOKUP($C246,'Nom Prénom'!$A:$I,9,0),"")</f>
        <v/>
      </c>
      <c r="N246" s="186" t="str">
        <f>IFERROR($J246/(VLOOKUP($H246,VLEP!$A:$B,2,0)),"")</f>
        <v/>
      </c>
      <c r="O246" s="187"/>
    </row>
    <row r="247" spans="1:15" ht="20" hidden="1" customHeight="1" x14ac:dyDescent="0.35">
      <c r="A247" s="2" t="str">
        <f>IFERROR(VLOOKUP($C247,'Nom Prénom'!$A:$G,7,0),"")</f>
        <v/>
      </c>
      <c r="B247" s="184" t="str">
        <f>IFERROR(VLOOKUP($C247,'Nom Prénom'!$A:$G,6,0),"")</f>
        <v/>
      </c>
      <c r="C247" s="184"/>
      <c r="D247" s="197" t="str">
        <f>IFERROR(VLOOKUP($C247,'Nom Prénom'!$A:$G,2,0),"")</f>
        <v/>
      </c>
      <c r="E247" s="197" t="str">
        <f>IFERROR(VLOOKUP($C247,'Nom Prénom'!$A:$G,3,0),"")</f>
        <v/>
      </c>
      <c r="F247" s="197" t="str">
        <f>IFERROR(VLOOKUP($C247,'Nom Prénom'!$A:$G,4,0),"")</f>
        <v/>
      </c>
      <c r="G247" s="197" t="str">
        <f>IFERROR(VLOOKUP($C247,'Nom Prénom'!$A:$G,5,0),"")</f>
        <v/>
      </c>
      <c r="I247" s="184"/>
      <c r="J247" s="185" t="str">
        <f t="shared" si="15"/>
        <v/>
      </c>
      <c r="K247" s="185" t="str">
        <f>IFERROR(VLOOKUP($C247,'Nom Prénom'!$A:$I,8,0),"")</f>
        <v/>
      </c>
      <c r="L247" s="185" t="str">
        <f t="shared" si="14"/>
        <v/>
      </c>
      <c r="M247" s="185" t="str">
        <f>IFERROR(VLOOKUP($C247,'Nom Prénom'!$A:$I,9,0),"")</f>
        <v/>
      </c>
      <c r="N247" s="186" t="str">
        <f>IFERROR($J247/(VLOOKUP($H247,VLEP!$A:$B,2,0)),"")</f>
        <v/>
      </c>
      <c r="O247" s="187"/>
    </row>
    <row r="248" spans="1:15" ht="20" hidden="1" customHeight="1" x14ac:dyDescent="0.35">
      <c r="A248" s="2" t="str">
        <f>IFERROR(VLOOKUP($C248,'Nom Prénom'!$A:$G,7,0),"")</f>
        <v/>
      </c>
      <c r="B248" s="184" t="str">
        <f>IFERROR(VLOOKUP($C248,'Nom Prénom'!$A:$G,6,0),"")</f>
        <v/>
      </c>
      <c r="C248" s="184"/>
      <c r="D248" s="197" t="str">
        <f>IFERROR(VLOOKUP($C248,'Nom Prénom'!$A:$G,2,0),"")</f>
        <v/>
      </c>
      <c r="E248" s="197" t="str">
        <f>IFERROR(VLOOKUP($C248,'Nom Prénom'!$A:$G,3,0),"")</f>
        <v/>
      </c>
      <c r="F248" s="197" t="str">
        <f>IFERROR(VLOOKUP($C248,'Nom Prénom'!$A:$G,4,0),"")</f>
        <v/>
      </c>
      <c r="G248" s="197" t="str">
        <f>IFERROR(VLOOKUP($C248,'Nom Prénom'!$A:$G,5,0),"")</f>
        <v/>
      </c>
      <c r="I248" s="184"/>
      <c r="J248" s="185" t="str">
        <f t="shared" si="15"/>
        <v/>
      </c>
      <c r="K248" s="185" t="str">
        <f>IFERROR(VLOOKUP($C248,'Nom Prénom'!$A:$I,8,0),"")</f>
        <v/>
      </c>
      <c r="L248" s="185" t="str">
        <f t="shared" si="14"/>
        <v/>
      </c>
      <c r="M248" s="185" t="str">
        <f>IFERROR(VLOOKUP($C248,'Nom Prénom'!$A:$I,9,0),"")</f>
        <v/>
      </c>
      <c r="N248" s="186" t="str">
        <f>IFERROR($J248/(VLOOKUP($H248,VLEP!$A:$B,2,0)),"")</f>
        <v/>
      </c>
      <c r="O248" s="187"/>
    </row>
    <row r="249" spans="1:15" ht="20" hidden="1" customHeight="1" x14ac:dyDescent="0.35">
      <c r="A249" s="2" t="str">
        <f>IFERROR(VLOOKUP($C249,'Nom Prénom'!$A:$G,7,0),"")</f>
        <v/>
      </c>
      <c r="B249" s="184" t="str">
        <f>IFERROR(VLOOKUP($C249,'Nom Prénom'!$A:$G,6,0),"")</f>
        <v/>
      </c>
      <c r="C249" s="184"/>
      <c r="D249" s="197" t="str">
        <f>IFERROR(VLOOKUP($C249,'Nom Prénom'!$A:$G,2,0),"")</f>
        <v/>
      </c>
      <c r="E249" s="197" t="str">
        <f>IFERROR(VLOOKUP($C249,'Nom Prénom'!$A:$G,3,0),"")</f>
        <v/>
      </c>
      <c r="F249" s="197" t="str">
        <f>IFERROR(VLOOKUP($C249,'Nom Prénom'!$A:$G,4,0),"")</f>
        <v/>
      </c>
      <c r="G249" s="197" t="str">
        <f>IFERROR(VLOOKUP($C249,'Nom Prénom'!$A:$G,5,0),"")</f>
        <v/>
      </c>
      <c r="I249" s="184"/>
      <c r="J249" s="185" t="str">
        <f t="shared" si="15"/>
        <v/>
      </c>
      <c r="K249" s="185" t="str">
        <f>IFERROR(VLOOKUP($C249,'Nom Prénom'!$A:$I,8,0),"")</f>
        <v/>
      </c>
      <c r="L249" s="185" t="str">
        <f t="shared" si="14"/>
        <v/>
      </c>
      <c r="M249" s="185" t="str">
        <f>IFERROR(VLOOKUP($C249,'Nom Prénom'!$A:$I,9,0),"")</f>
        <v/>
      </c>
      <c r="N249" s="186" t="str">
        <f>IFERROR($J249/(VLOOKUP($H249,VLEP!$A:$B,2,0)),"")</f>
        <v/>
      </c>
      <c r="O249" s="187"/>
    </row>
    <row r="250" spans="1:15" ht="20" hidden="1" customHeight="1" x14ac:dyDescent="0.35">
      <c r="A250" s="2" t="str">
        <f>IFERROR(VLOOKUP($C250,'Nom Prénom'!$A:$G,7,0),"")</f>
        <v/>
      </c>
      <c r="B250" s="184" t="str">
        <f>IFERROR(VLOOKUP($C250,'Nom Prénom'!$A:$G,6,0),"")</f>
        <v/>
      </c>
      <c r="C250" s="184"/>
      <c r="D250" s="197" t="str">
        <f>IFERROR(VLOOKUP($C250,'Nom Prénom'!$A:$G,2,0),"")</f>
        <v/>
      </c>
      <c r="E250" s="197" t="str">
        <f>IFERROR(VLOOKUP($C250,'Nom Prénom'!$A:$G,3,0),"")</f>
        <v/>
      </c>
      <c r="F250" s="197" t="str">
        <f>IFERROR(VLOOKUP($C250,'Nom Prénom'!$A:$G,4,0),"")</f>
        <v/>
      </c>
      <c r="G250" s="197" t="str">
        <f>IFERROR(VLOOKUP($C250,'Nom Prénom'!$A:$G,5,0),"")</f>
        <v/>
      </c>
      <c r="I250" s="184"/>
      <c r="J250" s="185" t="str">
        <f t="shared" si="15"/>
        <v/>
      </c>
      <c r="K250" s="185" t="str">
        <f>IFERROR(VLOOKUP($C250,'Nom Prénom'!$A:$I,8,0),"")</f>
        <v/>
      </c>
      <c r="L250" s="185" t="str">
        <f t="shared" si="14"/>
        <v/>
      </c>
      <c r="M250" s="185" t="str">
        <f>IFERROR(VLOOKUP($C250,'Nom Prénom'!$A:$I,9,0),"")</f>
        <v/>
      </c>
      <c r="N250" s="186" t="str">
        <f>IFERROR($J250/(VLOOKUP($H250,VLEP!$A:$B,2,0)),"")</f>
        <v/>
      </c>
      <c r="O250" s="187"/>
    </row>
    <row r="251" spans="1:15" ht="20" hidden="1" customHeight="1" x14ac:dyDescent="0.35">
      <c r="A251" s="2" t="str">
        <f>IFERROR(VLOOKUP($C251,'Nom Prénom'!$A:$G,7,0),"")</f>
        <v/>
      </c>
      <c r="B251" s="184" t="str">
        <f>IFERROR(VLOOKUP($C251,'Nom Prénom'!$A:$G,6,0),"")</f>
        <v/>
      </c>
      <c r="C251" s="184"/>
      <c r="D251" s="197" t="str">
        <f>IFERROR(VLOOKUP($C251,'Nom Prénom'!$A:$G,2,0),"")</f>
        <v/>
      </c>
      <c r="E251" s="197" t="str">
        <f>IFERROR(VLOOKUP($C251,'Nom Prénom'!$A:$G,3,0),"")</f>
        <v/>
      </c>
      <c r="F251" s="197" t="str">
        <f>IFERROR(VLOOKUP($C251,'Nom Prénom'!$A:$G,4,0),"")</f>
        <v/>
      </c>
      <c r="G251" s="197" t="str">
        <f>IFERROR(VLOOKUP($C251,'Nom Prénom'!$A:$G,5,0),"")</f>
        <v/>
      </c>
      <c r="I251" s="184"/>
      <c r="J251" s="185" t="str">
        <f t="shared" si="15"/>
        <v/>
      </c>
      <c r="K251" s="185" t="str">
        <f>IFERROR(VLOOKUP($C251,'Nom Prénom'!$A:$I,8,0),"")</f>
        <v/>
      </c>
      <c r="L251" s="185" t="str">
        <f t="shared" si="14"/>
        <v/>
      </c>
      <c r="M251" s="185" t="str">
        <f>IFERROR(VLOOKUP($C251,'Nom Prénom'!$A:$I,9,0),"")</f>
        <v/>
      </c>
      <c r="N251" s="186" t="str">
        <f>IFERROR($J251/(VLOOKUP($H251,VLEP!$A:$B,2,0)),"")</f>
        <v/>
      </c>
      <c r="O251" s="187"/>
    </row>
    <row r="252" spans="1:15" ht="20" hidden="1" customHeight="1" x14ac:dyDescent="0.35">
      <c r="A252" s="2" t="str">
        <f>IFERROR(VLOOKUP($C252,'Nom Prénom'!$A:$G,7,0),"")</f>
        <v/>
      </c>
      <c r="B252" s="184" t="str">
        <f>IFERROR(VLOOKUP($C252,'Nom Prénom'!$A:$G,6,0),"")</f>
        <v/>
      </c>
      <c r="C252" s="184"/>
      <c r="D252" s="197" t="str">
        <f>IFERROR(VLOOKUP($C252,'Nom Prénom'!$A:$G,2,0),"")</f>
        <v/>
      </c>
      <c r="E252" s="197" t="str">
        <f>IFERROR(VLOOKUP($C252,'Nom Prénom'!$A:$G,3,0),"")</f>
        <v/>
      </c>
      <c r="F252" s="197" t="str">
        <f>IFERROR(VLOOKUP($C252,'Nom Prénom'!$A:$G,4,0),"")</f>
        <v/>
      </c>
      <c r="G252" s="197" t="str">
        <f>IFERROR(VLOOKUP($C252,'Nom Prénom'!$A:$G,5,0),"")</f>
        <v/>
      </c>
      <c r="I252" s="184"/>
      <c r="J252" s="185" t="str">
        <f t="shared" si="15"/>
        <v/>
      </c>
      <c r="K252" s="185" t="str">
        <f>IFERROR(VLOOKUP($C252,'Nom Prénom'!$A:$I,8,0),"")</f>
        <v/>
      </c>
      <c r="L252" s="185" t="str">
        <f t="shared" si="14"/>
        <v/>
      </c>
      <c r="M252" s="185" t="str">
        <f>IFERROR(VLOOKUP($C252,'Nom Prénom'!$A:$I,9,0),"")</f>
        <v/>
      </c>
      <c r="N252" s="186" t="str">
        <f>IFERROR($J252/(VLOOKUP($H252,VLEP!$A:$B,2,0)),"")</f>
        <v/>
      </c>
      <c r="O252" s="187"/>
    </row>
    <row r="253" spans="1:15" ht="20" hidden="1" customHeight="1" x14ac:dyDescent="0.35">
      <c r="A253" s="2" t="str">
        <f>IFERROR(VLOOKUP($C253,'Nom Prénom'!$A:$G,7,0),"")</f>
        <v/>
      </c>
      <c r="B253" s="184" t="str">
        <f>IFERROR(VLOOKUP($C253,'Nom Prénom'!$A:$G,6,0),"")</f>
        <v/>
      </c>
      <c r="C253" s="184"/>
      <c r="D253" s="197" t="str">
        <f>IFERROR(VLOOKUP($C253,'Nom Prénom'!$A:$G,2,0),"")</f>
        <v/>
      </c>
      <c r="E253" s="197" t="str">
        <f>IFERROR(VLOOKUP($C253,'Nom Prénom'!$A:$G,3,0),"")</f>
        <v/>
      </c>
      <c r="F253" s="197" t="str">
        <f>IFERROR(VLOOKUP($C253,'Nom Prénom'!$A:$G,4,0),"")</f>
        <v/>
      </c>
      <c r="G253" s="197" t="str">
        <f>IFERROR(VLOOKUP($C253,'Nom Prénom'!$A:$G,5,0),"")</f>
        <v/>
      </c>
      <c r="I253" s="184"/>
      <c r="J253" s="185" t="str">
        <f t="shared" si="15"/>
        <v/>
      </c>
      <c r="K253" s="185" t="str">
        <f>IFERROR(VLOOKUP($C253,'Nom Prénom'!$A:$I,8,0),"")</f>
        <v/>
      </c>
      <c r="L253" s="185" t="str">
        <f t="shared" si="14"/>
        <v/>
      </c>
      <c r="M253" s="185" t="str">
        <f>IFERROR(VLOOKUP($C253,'Nom Prénom'!$A:$I,9,0),"")</f>
        <v/>
      </c>
      <c r="N253" s="186" t="str">
        <f>IFERROR($J253/(VLOOKUP($H253,VLEP!$A:$B,2,0)),"")</f>
        <v/>
      </c>
      <c r="O253" s="187"/>
    </row>
    <row r="254" spans="1:15" ht="20" hidden="1" customHeight="1" x14ac:dyDescent="0.35">
      <c r="A254" s="2" t="str">
        <f>IFERROR(VLOOKUP($C254,'Nom Prénom'!$A:$G,7,0),"")</f>
        <v/>
      </c>
      <c r="B254" s="184" t="str">
        <f>IFERROR(VLOOKUP($C254,'Nom Prénom'!$A:$G,6,0),"")</f>
        <v/>
      </c>
      <c r="C254" s="184"/>
      <c r="D254" s="197" t="str">
        <f>IFERROR(VLOOKUP($C254,'Nom Prénom'!$A:$G,2,0),"")</f>
        <v/>
      </c>
      <c r="E254" s="197" t="str">
        <f>IFERROR(VLOOKUP($C254,'Nom Prénom'!$A:$G,3,0),"")</f>
        <v/>
      </c>
      <c r="F254" s="197" t="str">
        <f>IFERROR(VLOOKUP($C254,'Nom Prénom'!$A:$G,4,0),"")</f>
        <v/>
      </c>
      <c r="G254" s="197" t="str">
        <f>IFERROR(VLOOKUP($C254,'Nom Prénom'!$A:$G,5,0),"")</f>
        <v/>
      </c>
      <c r="I254" s="184"/>
      <c r="J254" s="185" t="str">
        <f t="shared" si="15"/>
        <v/>
      </c>
      <c r="K254" s="185" t="str">
        <f>IFERROR(VLOOKUP($C254,'Nom Prénom'!$A:$I,8,0),"")</f>
        <v/>
      </c>
      <c r="L254" s="185" t="str">
        <f t="shared" si="14"/>
        <v/>
      </c>
      <c r="M254" s="185" t="str">
        <f>IFERROR(VLOOKUP($C254,'Nom Prénom'!$A:$I,9,0),"")</f>
        <v/>
      </c>
      <c r="N254" s="186" t="str">
        <f>IFERROR($J254/(VLOOKUP($H254,VLEP!$A:$B,2,0)),"")</f>
        <v/>
      </c>
      <c r="O254" s="187"/>
    </row>
    <row r="255" spans="1:15" ht="20" hidden="1" customHeight="1" x14ac:dyDescent="0.35">
      <c r="A255" s="2" t="str">
        <f>IFERROR(VLOOKUP($C255,'Nom Prénom'!$A:$G,7,0),"")</f>
        <v/>
      </c>
      <c r="B255" s="184" t="str">
        <f>IFERROR(VLOOKUP($C255,'Nom Prénom'!$A:$G,6,0),"")</f>
        <v/>
      </c>
      <c r="C255" s="184"/>
      <c r="D255" s="197" t="str">
        <f>IFERROR(VLOOKUP($C255,'Nom Prénom'!$A:$G,2,0),"")</f>
        <v/>
      </c>
      <c r="E255" s="197" t="str">
        <f>IFERROR(VLOOKUP($C255,'Nom Prénom'!$A:$G,3,0),"")</f>
        <v/>
      </c>
      <c r="F255" s="197" t="str">
        <f>IFERROR(VLOOKUP($C255,'Nom Prénom'!$A:$G,4,0),"")</f>
        <v/>
      </c>
      <c r="G255" s="197" t="str">
        <f>IFERROR(VLOOKUP($C255,'Nom Prénom'!$A:$G,5,0),"")</f>
        <v/>
      </c>
      <c r="I255" s="184"/>
      <c r="J255" s="185" t="str">
        <f t="shared" si="15"/>
        <v/>
      </c>
      <c r="K255" s="185" t="str">
        <f>IFERROR(VLOOKUP($C255,'Nom Prénom'!$A:$I,8,0),"")</f>
        <v/>
      </c>
      <c r="L255" s="185" t="str">
        <f t="shared" si="14"/>
        <v/>
      </c>
      <c r="M255" s="185" t="str">
        <f>IFERROR(VLOOKUP($C255,'Nom Prénom'!$A:$I,9,0),"")</f>
        <v/>
      </c>
      <c r="N255" s="186" t="str">
        <f>IFERROR($J255/(VLOOKUP($H255,VLEP!$A:$B,2,0)),"")</f>
        <v/>
      </c>
      <c r="O255" s="187"/>
    </row>
    <row r="256" spans="1:15" ht="20" hidden="1" customHeight="1" x14ac:dyDescent="0.35">
      <c r="A256" s="2" t="str">
        <f>IFERROR(VLOOKUP($C256,'Nom Prénom'!$A:$G,7,0),"")</f>
        <v/>
      </c>
      <c r="B256" s="184" t="str">
        <f>IFERROR(VLOOKUP($C256,'Nom Prénom'!$A:$G,6,0),"")</f>
        <v/>
      </c>
      <c r="C256" s="184"/>
      <c r="D256" s="197" t="str">
        <f>IFERROR(VLOOKUP($C256,'Nom Prénom'!$A:$G,2,0),"")</f>
        <v/>
      </c>
      <c r="E256" s="197" t="str">
        <f>IFERROR(VLOOKUP($C256,'Nom Prénom'!$A:$G,3,0),"")</f>
        <v/>
      </c>
      <c r="F256" s="197" t="str">
        <f>IFERROR(VLOOKUP($C256,'Nom Prénom'!$A:$G,4,0),"")</f>
        <v/>
      </c>
      <c r="G256" s="197" t="str">
        <f>IFERROR(VLOOKUP($C256,'Nom Prénom'!$A:$G,5,0),"")</f>
        <v/>
      </c>
      <c r="I256" s="184"/>
      <c r="J256" s="185" t="str">
        <f t="shared" si="15"/>
        <v/>
      </c>
      <c r="K256" s="185" t="str">
        <f>IFERROR(VLOOKUP($C256,'Nom Prénom'!$A:$I,8,0),"")</f>
        <v/>
      </c>
      <c r="L256" s="185" t="str">
        <f t="shared" si="14"/>
        <v/>
      </c>
      <c r="M256" s="185" t="str">
        <f>IFERROR(VLOOKUP($C256,'Nom Prénom'!$A:$I,9,0),"")</f>
        <v/>
      </c>
      <c r="N256" s="186" t="str">
        <f>IFERROR($J256/(VLOOKUP($H256,VLEP!$A:$B,2,0)),"")</f>
        <v/>
      </c>
      <c r="O256" s="187"/>
    </row>
    <row r="257" spans="1:15" ht="20" hidden="1" customHeight="1" x14ac:dyDescent="0.35">
      <c r="A257" s="2" t="str">
        <f>IFERROR(VLOOKUP($C257,'Nom Prénom'!$A:$G,7,0),"")</f>
        <v/>
      </c>
      <c r="B257" s="184" t="str">
        <f>IFERROR(VLOOKUP($C257,'Nom Prénom'!$A:$G,6,0),"")</f>
        <v/>
      </c>
      <c r="C257" s="184"/>
      <c r="D257" s="197" t="str">
        <f>IFERROR(VLOOKUP($C257,'Nom Prénom'!$A:$G,2,0),"")</f>
        <v/>
      </c>
      <c r="E257" s="197" t="str">
        <f>IFERROR(VLOOKUP($C257,'Nom Prénom'!$A:$G,3,0),"")</f>
        <v/>
      </c>
      <c r="F257" s="197" t="str">
        <f>IFERROR(VLOOKUP($C257,'Nom Prénom'!$A:$G,4,0),"")</f>
        <v/>
      </c>
      <c r="G257" s="197" t="str">
        <f>IFERROR(VLOOKUP($C257,'Nom Prénom'!$A:$G,5,0),"")</f>
        <v/>
      </c>
      <c r="I257" s="184"/>
      <c r="J257" s="185" t="str">
        <f t="shared" si="15"/>
        <v/>
      </c>
      <c r="K257" s="185" t="str">
        <f>IFERROR(VLOOKUP($C257,'Nom Prénom'!$A:$I,8,0),"")</f>
        <v/>
      </c>
      <c r="L257" s="185" t="str">
        <f t="shared" si="14"/>
        <v/>
      </c>
      <c r="M257" s="185" t="str">
        <f>IFERROR(VLOOKUP($C257,'Nom Prénom'!$A:$I,9,0),"")</f>
        <v/>
      </c>
      <c r="N257" s="186" t="str">
        <f>IFERROR($J257/(VLOOKUP($H257,VLEP!$A:$B,2,0)),"")</f>
        <v/>
      </c>
      <c r="O257" s="187"/>
    </row>
    <row r="258" spans="1:15" ht="20" hidden="1" customHeight="1" x14ac:dyDescent="0.35">
      <c r="A258" s="2" t="str">
        <f>IFERROR(VLOOKUP($C258,'Nom Prénom'!$A:$G,7,0),"")</f>
        <v/>
      </c>
      <c r="B258" s="184" t="str">
        <f>IFERROR(VLOOKUP($C258,'Nom Prénom'!$A:$G,6,0),"")</f>
        <v/>
      </c>
      <c r="C258" s="184"/>
      <c r="D258" s="197" t="str">
        <f>IFERROR(VLOOKUP($C258,'Nom Prénom'!$A:$G,2,0),"")</f>
        <v/>
      </c>
      <c r="E258" s="197" t="str">
        <f>IFERROR(VLOOKUP($C258,'Nom Prénom'!$A:$G,3,0),"")</f>
        <v/>
      </c>
      <c r="F258" s="197" t="str">
        <f>IFERROR(VLOOKUP($C258,'Nom Prénom'!$A:$G,4,0),"")</f>
        <v/>
      </c>
      <c r="G258" s="197" t="str">
        <f>IFERROR(VLOOKUP($C258,'Nom Prénom'!$A:$G,5,0),"")</f>
        <v/>
      </c>
      <c r="I258" s="184"/>
      <c r="J258" s="185" t="str">
        <f t="shared" si="15"/>
        <v/>
      </c>
      <c r="K258" s="185" t="str">
        <f>IFERROR(VLOOKUP($C258,'Nom Prénom'!$A:$I,8,0),"")</f>
        <v/>
      </c>
      <c r="L258" s="185" t="str">
        <f t="shared" ref="L258:L321" si="16">IFERROR(J258*K258,"")</f>
        <v/>
      </c>
      <c r="M258" s="185" t="str">
        <f>IFERROR(VLOOKUP($C258,'Nom Prénom'!$A:$I,9,0),"")</f>
        <v/>
      </c>
      <c r="N258" s="186" t="str">
        <f>IFERROR($J258/(VLOOKUP($H258,VLEP!$A:$B,2,0)),"")</f>
        <v/>
      </c>
      <c r="O258" s="187"/>
    </row>
    <row r="259" spans="1:15" ht="20" hidden="1" customHeight="1" x14ac:dyDescent="0.35">
      <c r="A259" s="2" t="str">
        <f>IFERROR(VLOOKUP($C259,'Nom Prénom'!$A:$G,7,0),"")</f>
        <v/>
      </c>
      <c r="B259" s="184" t="str">
        <f>IFERROR(VLOOKUP($C259,'Nom Prénom'!$A:$G,6,0),"")</f>
        <v/>
      </c>
      <c r="C259" s="184"/>
      <c r="D259" s="197" t="str">
        <f>IFERROR(VLOOKUP($C259,'Nom Prénom'!$A:$G,2,0),"")</f>
        <v/>
      </c>
      <c r="E259" s="197" t="str">
        <f>IFERROR(VLOOKUP($C259,'Nom Prénom'!$A:$G,3,0),"")</f>
        <v/>
      </c>
      <c r="F259" s="197" t="str">
        <f>IFERROR(VLOOKUP($C259,'Nom Prénom'!$A:$G,4,0),"")</f>
        <v/>
      </c>
      <c r="G259" s="197" t="str">
        <f>IFERROR(VLOOKUP($C259,'Nom Prénom'!$A:$G,5,0),"")</f>
        <v/>
      </c>
      <c r="I259" s="184"/>
      <c r="J259" s="185" t="str">
        <f t="shared" si="15"/>
        <v/>
      </c>
      <c r="K259" s="185" t="str">
        <f>IFERROR(VLOOKUP($C259,'Nom Prénom'!$A:$I,8,0),"")</f>
        <v/>
      </c>
      <c r="L259" s="185" t="str">
        <f t="shared" si="16"/>
        <v/>
      </c>
      <c r="M259" s="185" t="str">
        <f>IFERROR(VLOOKUP($C259,'Nom Prénom'!$A:$I,9,0),"")</f>
        <v/>
      </c>
      <c r="N259" s="186" t="str">
        <f>IFERROR($J259/(VLOOKUP($H259,VLEP!$A:$B,2,0)),"")</f>
        <v/>
      </c>
      <c r="O259" s="187"/>
    </row>
    <row r="260" spans="1:15" ht="20" hidden="1" customHeight="1" x14ac:dyDescent="0.35">
      <c r="A260" s="2" t="str">
        <f>IFERROR(VLOOKUP($C260,'Nom Prénom'!$A:$G,7,0),"")</f>
        <v/>
      </c>
      <c r="B260" s="184" t="str">
        <f>IFERROR(VLOOKUP($C260,'Nom Prénom'!$A:$G,6,0),"")</f>
        <v/>
      </c>
      <c r="C260" s="184"/>
      <c r="D260" s="197" t="str">
        <f>IFERROR(VLOOKUP($C260,'Nom Prénom'!$A:$G,2,0),"")</f>
        <v/>
      </c>
      <c r="E260" s="197" t="str">
        <f>IFERROR(VLOOKUP($C260,'Nom Prénom'!$A:$G,3,0),"")</f>
        <v/>
      </c>
      <c r="F260" s="197" t="str">
        <f>IFERROR(VLOOKUP($C260,'Nom Prénom'!$A:$G,4,0),"")</f>
        <v/>
      </c>
      <c r="G260" s="197" t="str">
        <f>IFERROR(VLOOKUP($C260,'Nom Prénom'!$A:$G,5,0),"")</f>
        <v/>
      </c>
      <c r="I260" s="184"/>
      <c r="J260" s="185" t="str">
        <f t="shared" si="15"/>
        <v/>
      </c>
      <c r="K260" s="185" t="str">
        <f>IFERROR(VLOOKUP($C260,'Nom Prénom'!$A:$I,8,0),"")</f>
        <v/>
      </c>
      <c r="L260" s="185" t="str">
        <f t="shared" si="16"/>
        <v/>
      </c>
      <c r="M260" s="185" t="str">
        <f>IFERROR(VLOOKUP($C260,'Nom Prénom'!$A:$I,9,0),"")</f>
        <v/>
      </c>
      <c r="N260" s="186" t="str">
        <f>IFERROR($J260/(VLOOKUP($H260,VLEP!$A:$B,2,0)),"")</f>
        <v/>
      </c>
      <c r="O260" s="187"/>
    </row>
    <row r="261" spans="1:15" ht="20" hidden="1" customHeight="1" x14ac:dyDescent="0.35">
      <c r="A261" s="2" t="str">
        <f>IFERROR(VLOOKUP($C261,'Nom Prénom'!$A:$G,7,0),"")</f>
        <v/>
      </c>
      <c r="B261" s="184" t="str">
        <f>IFERROR(VLOOKUP($C261,'Nom Prénom'!$A:$G,6,0),"")</f>
        <v/>
      </c>
      <c r="C261" s="184"/>
      <c r="D261" s="197" t="str">
        <f>IFERROR(VLOOKUP($C261,'Nom Prénom'!$A:$G,2,0),"")</f>
        <v/>
      </c>
      <c r="E261" s="197" t="str">
        <f>IFERROR(VLOOKUP($C261,'Nom Prénom'!$A:$G,3,0),"")</f>
        <v/>
      </c>
      <c r="F261" s="197" t="str">
        <f>IFERROR(VLOOKUP($C261,'Nom Prénom'!$A:$G,4,0),"")</f>
        <v/>
      </c>
      <c r="G261" s="197" t="str">
        <f>IFERROR(VLOOKUP($C261,'Nom Prénom'!$A:$G,5,0),"")</f>
        <v/>
      </c>
      <c r="I261" s="184"/>
      <c r="J261" s="185" t="str">
        <f t="shared" si="15"/>
        <v/>
      </c>
      <c r="K261" s="185" t="str">
        <f>IFERROR(VLOOKUP($C261,'Nom Prénom'!$A:$I,8,0),"")</f>
        <v/>
      </c>
      <c r="L261" s="185" t="str">
        <f t="shared" si="16"/>
        <v/>
      </c>
      <c r="M261" s="185" t="str">
        <f>IFERROR(VLOOKUP($C261,'Nom Prénom'!$A:$I,9,0),"")</f>
        <v/>
      </c>
      <c r="N261" s="186" t="str">
        <f>IFERROR($J261/(VLOOKUP($H261,VLEP!$A:$B,2,0)),"")</f>
        <v/>
      </c>
      <c r="O261" s="187"/>
    </row>
    <row r="262" spans="1:15" ht="20" hidden="1" customHeight="1" x14ac:dyDescent="0.35">
      <c r="A262" s="2" t="str">
        <f>IFERROR(VLOOKUP($C262,'Nom Prénom'!$A:$G,7,0),"")</f>
        <v/>
      </c>
      <c r="B262" s="184" t="str">
        <f>IFERROR(VLOOKUP($C262,'Nom Prénom'!$A:$G,6,0),"")</f>
        <v/>
      </c>
      <c r="C262" s="184"/>
      <c r="D262" s="197" t="str">
        <f>IFERROR(VLOOKUP($C262,'Nom Prénom'!$A:$G,2,0),"")</f>
        <v/>
      </c>
      <c r="E262" s="197" t="str">
        <f>IFERROR(VLOOKUP($C262,'Nom Prénom'!$A:$G,3,0),"")</f>
        <v/>
      </c>
      <c r="F262" s="197" t="str">
        <f>IFERROR(VLOOKUP($C262,'Nom Prénom'!$A:$G,4,0),"")</f>
        <v/>
      </c>
      <c r="G262" s="197" t="str">
        <f>IFERROR(VLOOKUP($C262,'Nom Prénom'!$A:$G,5,0),"")</f>
        <v/>
      </c>
      <c r="I262" s="184"/>
      <c r="J262" s="185" t="str">
        <f t="shared" ref="J262:J325" si="17">IFERROR(IF(OR(B262="GEH1a",B262="GEH1b",B262="GEH2",B262="GEH3",B262="GEH4"),I262/G262,((I262*(D262-E262))+(I262*(E262/G262)))/(D262-F262)),"")</f>
        <v/>
      </c>
      <c r="K262" s="185" t="str">
        <f>IFERROR(VLOOKUP($C262,'Nom Prénom'!$A:$I,8,0),"")</f>
        <v/>
      </c>
      <c r="L262" s="185" t="str">
        <f t="shared" si="16"/>
        <v/>
      </c>
      <c r="M262" s="185" t="str">
        <f>IFERROR(VLOOKUP($C262,'Nom Prénom'!$A:$I,9,0),"")</f>
        <v/>
      </c>
      <c r="N262" s="186" t="str">
        <f>IFERROR($J262/(VLOOKUP($H262,VLEP!$A:$B,2,0)),"")</f>
        <v/>
      </c>
      <c r="O262" s="187"/>
    </row>
    <row r="263" spans="1:15" ht="20" hidden="1" customHeight="1" x14ac:dyDescent="0.35">
      <c r="A263" s="2" t="str">
        <f>IFERROR(VLOOKUP($C263,'Nom Prénom'!$A:$G,7,0),"")</f>
        <v/>
      </c>
      <c r="B263" s="184" t="str">
        <f>IFERROR(VLOOKUP($C263,'Nom Prénom'!$A:$G,6,0),"")</f>
        <v/>
      </c>
      <c r="C263" s="184"/>
      <c r="D263" s="197" t="str">
        <f>IFERROR(VLOOKUP($C263,'Nom Prénom'!$A:$G,2,0),"")</f>
        <v/>
      </c>
      <c r="E263" s="197" t="str">
        <f>IFERROR(VLOOKUP($C263,'Nom Prénom'!$A:$G,3,0),"")</f>
        <v/>
      </c>
      <c r="F263" s="197" t="str">
        <f>IFERROR(VLOOKUP($C263,'Nom Prénom'!$A:$G,4,0),"")</f>
        <v/>
      </c>
      <c r="G263" s="197" t="str">
        <f>IFERROR(VLOOKUP($C263,'Nom Prénom'!$A:$G,5,0),"")</f>
        <v/>
      </c>
      <c r="I263" s="184"/>
      <c r="J263" s="185" t="str">
        <f t="shared" si="17"/>
        <v/>
      </c>
      <c r="K263" s="185" t="str">
        <f>IFERROR(VLOOKUP($C263,'Nom Prénom'!$A:$I,8,0),"")</f>
        <v/>
      </c>
      <c r="L263" s="185" t="str">
        <f t="shared" si="16"/>
        <v/>
      </c>
      <c r="M263" s="185" t="str">
        <f>IFERROR(VLOOKUP($C263,'Nom Prénom'!$A:$I,9,0),"")</f>
        <v/>
      </c>
      <c r="N263" s="186" t="str">
        <f>IFERROR($J263/(VLOOKUP($H263,VLEP!$A:$B,2,0)),"")</f>
        <v/>
      </c>
      <c r="O263" s="187"/>
    </row>
    <row r="264" spans="1:15" ht="20" hidden="1" customHeight="1" x14ac:dyDescent="0.35">
      <c r="A264" s="2" t="str">
        <f>IFERROR(VLOOKUP($C264,'Nom Prénom'!$A:$G,7,0),"")</f>
        <v/>
      </c>
      <c r="B264" s="184" t="str">
        <f>IFERROR(VLOOKUP($C264,'Nom Prénom'!$A:$G,6,0),"")</f>
        <v/>
      </c>
      <c r="C264" s="184"/>
      <c r="D264" s="197" t="str">
        <f>IFERROR(VLOOKUP($C264,'Nom Prénom'!$A:$G,2,0),"")</f>
        <v/>
      </c>
      <c r="E264" s="197" t="str">
        <f>IFERROR(VLOOKUP($C264,'Nom Prénom'!$A:$G,3,0),"")</f>
        <v/>
      </c>
      <c r="F264" s="197" t="str">
        <f>IFERROR(VLOOKUP($C264,'Nom Prénom'!$A:$G,4,0),"")</f>
        <v/>
      </c>
      <c r="G264" s="197" t="str">
        <f>IFERROR(VLOOKUP($C264,'Nom Prénom'!$A:$G,5,0),"")</f>
        <v/>
      </c>
      <c r="I264" s="184"/>
      <c r="J264" s="185" t="str">
        <f t="shared" si="17"/>
        <v/>
      </c>
      <c r="K264" s="185" t="str">
        <f>IFERROR(VLOOKUP($C264,'Nom Prénom'!$A:$I,8,0),"")</f>
        <v/>
      </c>
      <c r="L264" s="185" t="str">
        <f t="shared" si="16"/>
        <v/>
      </c>
      <c r="M264" s="185" t="str">
        <f>IFERROR(VLOOKUP($C264,'Nom Prénom'!$A:$I,9,0),"")</f>
        <v/>
      </c>
      <c r="N264" s="186" t="str">
        <f>IFERROR($J264/(VLOOKUP($H264,VLEP!$A:$B,2,0)),"")</f>
        <v/>
      </c>
      <c r="O264" s="187"/>
    </row>
    <row r="265" spans="1:15" ht="20" hidden="1" customHeight="1" x14ac:dyDescent="0.35">
      <c r="A265" s="2" t="str">
        <f>IFERROR(VLOOKUP($C265,'Nom Prénom'!$A:$G,7,0),"")</f>
        <v/>
      </c>
      <c r="B265" s="184" t="str">
        <f>IFERROR(VLOOKUP($C265,'Nom Prénom'!$A:$G,6,0),"")</f>
        <v/>
      </c>
      <c r="C265" s="184"/>
      <c r="D265" s="197" t="str">
        <f>IFERROR(VLOOKUP($C265,'Nom Prénom'!$A:$G,2,0),"")</f>
        <v/>
      </c>
      <c r="E265" s="197" t="str">
        <f>IFERROR(VLOOKUP($C265,'Nom Prénom'!$A:$G,3,0),"")</f>
        <v/>
      </c>
      <c r="F265" s="197" t="str">
        <f>IFERROR(VLOOKUP($C265,'Nom Prénom'!$A:$G,4,0),"")</f>
        <v/>
      </c>
      <c r="G265" s="197" t="str">
        <f>IFERROR(VLOOKUP($C265,'Nom Prénom'!$A:$G,5,0),"")</f>
        <v/>
      </c>
      <c r="I265" s="184"/>
      <c r="J265" s="185" t="str">
        <f t="shared" si="17"/>
        <v/>
      </c>
      <c r="K265" s="185" t="str">
        <f>IFERROR(VLOOKUP($C265,'Nom Prénom'!$A:$I,8,0),"")</f>
        <v/>
      </c>
      <c r="L265" s="185" t="str">
        <f t="shared" si="16"/>
        <v/>
      </c>
      <c r="M265" s="185" t="str">
        <f>IFERROR(VLOOKUP($C265,'Nom Prénom'!$A:$I,9,0),"")</f>
        <v/>
      </c>
      <c r="N265" s="186" t="str">
        <f>IFERROR($J265/(VLOOKUP($H265,VLEP!$A:$B,2,0)),"")</f>
        <v/>
      </c>
      <c r="O265" s="187"/>
    </row>
    <row r="266" spans="1:15" ht="20" hidden="1" customHeight="1" x14ac:dyDescent="0.35">
      <c r="A266" s="2" t="str">
        <f>IFERROR(VLOOKUP($C266,'Nom Prénom'!$A:$G,7,0),"")</f>
        <v/>
      </c>
      <c r="B266" s="184" t="str">
        <f>IFERROR(VLOOKUP($C266,'Nom Prénom'!$A:$G,6,0),"")</f>
        <v/>
      </c>
      <c r="C266" s="184"/>
      <c r="D266" s="197" t="str">
        <f>IFERROR(VLOOKUP($C266,'Nom Prénom'!$A:$G,2,0),"")</f>
        <v/>
      </c>
      <c r="E266" s="197" t="str">
        <f>IFERROR(VLOOKUP($C266,'Nom Prénom'!$A:$G,3,0),"")</f>
        <v/>
      </c>
      <c r="F266" s="197" t="str">
        <f>IFERROR(VLOOKUP($C266,'Nom Prénom'!$A:$G,4,0),"")</f>
        <v/>
      </c>
      <c r="G266" s="197" t="str">
        <f>IFERROR(VLOOKUP($C266,'Nom Prénom'!$A:$G,5,0),"")</f>
        <v/>
      </c>
      <c r="I266" s="184"/>
      <c r="J266" s="185" t="str">
        <f t="shared" si="17"/>
        <v/>
      </c>
      <c r="K266" s="185" t="str">
        <f>IFERROR(VLOOKUP($C266,'Nom Prénom'!$A:$I,8,0),"")</f>
        <v/>
      </c>
      <c r="L266" s="185" t="str">
        <f t="shared" si="16"/>
        <v/>
      </c>
      <c r="M266" s="185" t="str">
        <f>IFERROR(VLOOKUP($C266,'Nom Prénom'!$A:$I,9,0),"")</f>
        <v/>
      </c>
      <c r="N266" s="186" t="str">
        <f>IFERROR($J266/(VLOOKUP($H266,VLEP!$A:$B,2,0)),"")</f>
        <v/>
      </c>
      <c r="O266" s="187"/>
    </row>
    <row r="267" spans="1:15" ht="20" hidden="1" customHeight="1" x14ac:dyDescent="0.35">
      <c r="A267" s="2" t="str">
        <f>IFERROR(VLOOKUP($C267,'Nom Prénom'!$A:$G,7,0),"")</f>
        <v/>
      </c>
      <c r="B267" s="184" t="str">
        <f>IFERROR(VLOOKUP($C267,'Nom Prénom'!$A:$G,6,0),"")</f>
        <v/>
      </c>
      <c r="C267" s="184"/>
      <c r="D267" s="197" t="str">
        <f>IFERROR(VLOOKUP($C267,'Nom Prénom'!$A:$G,2,0),"")</f>
        <v/>
      </c>
      <c r="E267" s="197" t="str">
        <f>IFERROR(VLOOKUP($C267,'Nom Prénom'!$A:$G,3,0),"")</f>
        <v/>
      </c>
      <c r="F267" s="197" t="str">
        <f>IFERROR(VLOOKUP($C267,'Nom Prénom'!$A:$G,4,0),"")</f>
        <v/>
      </c>
      <c r="G267" s="197" t="str">
        <f>IFERROR(VLOOKUP($C267,'Nom Prénom'!$A:$G,5,0),"")</f>
        <v/>
      </c>
      <c r="I267" s="184"/>
      <c r="J267" s="185" t="str">
        <f t="shared" si="17"/>
        <v/>
      </c>
      <c r="K267" s="185" t="str">
        <f>IFERROR(VLOOKUP($C267,'Nom Prénom'!$A:$I,8,0),"")</f>
        <v/>
      </c>
      <c r="L267" s="185" t="str">
        <f t="shared" si="16"/>
        <v/>
      </c>
      <c r="M267" s="185" t="str">
        <f>IFERROR(VLOOKUP($C267,'Nom Prénom'!$A:$I,9,0),"")</f>
        <v/>
      </c>
      <c r="N267" s="186" t="str">
        <f>IFERROR($J267/(VLOOKUP($H267,VLEP!$A:$B,2,0)),"")</f>
        <v/>
      </c>
      <c r="O267" s="187"/>
    </row>
    <row r="268" spans="1:15" ht="20" hidden="1" customHeight="1" x14ac:dyDescent="0.35">
      <c r="A268" s="2" t="str">
        <f>IFERROR(VLOOKUP($C268,'Nom Prénom'!$A:$G,7,0),"")</f>
        <v/>
      </c>
      <c r="B268" s="184" t="str">
        <f>IFERROR(VLOOKUP($C268,'Nom Prénom'!$A:$G,6,0),"")</f>
        <v/>
      </c>
      <c r="C268" s="184"/>
      <c r="D268" s="197" t="str">
        <f>IFERROR(VLOOKUP($C268,'Nom Prénom'!$A:$G,2,0),"")</f>
        <v/>
      </c>
      <c r="E268" s="197" t="str">
        <f>IFERROR(VLOOKUP($C268,'Nom Prénom'!$A:$G,3,0),"")</f>
        <v/>
      </c>
      <c r="F268" s="197" t="str">
        <f>IFERROR(VLOOKUP($C268,'Nom Prénom'!$A:$G,4,0),"")</f>
        <v/>
      </c>
      <c r="G268" s="197" t="str">
        <f>IFERROR(VLOOKUP($C268,'Nom Prénom'!$A:$G,5,0),"")</f>
        <v/>
      </c>
      <c r="I268" s="184"/>
      <c r="J268" s="185" t="str">
        <f t="shared" si="17"/>
        <v/>
      </c>
      <c r="K268" s="185" t="str">
        <f>IFERROR(VLOOKUP($C268,'Nom Prénom'!$A:$I,8,0),"")</f>
        <v/>
      </c>
      <c r="L268" s="185" t="str">
        <f t="shared" si="16"/>
        <v/>
      </c>
      <c r="M268" s="185" t="str">
        <f>IFERROR(VLOOKUP($C268,'Nom Prénom'!$A:$I,9,0),"")</f>
        <v/>
      </c>
      <c r="N268" s="186" t="str">
        <f>IFERROR($J268/(VLOOKUP($H268,VLEP!$A:$B,2,0)),"")</f>
        <v/>
      </c>
      <c r="O268" s="187"/>
    </row>
    <row r="269" spans="1:15" ht="20" hidden="1" customHeight="1" x14ac:dyDescent="0.35">
      <c r="A269" s="2" t="str">
        <f>IFERROR(VLOOKUP($C269,'Nom Prénom'!$A:$G,7,0),"")</f>
        <v/>
      </c>
      <c r="B269" s="184" t="str">
        <f>IFERROR(VLOOKUP($C269,'Nom Prénom'!$A:$G,6,0),"")</f>
        <v/>
      </c>
      <c r="C269" s="184"/>
      <c r="D269" s="197" t="str">
        <f>IFERROR(VLOOKUP($C269,'Nom Prénom'!$A:$G,2,0),"")</f>
        <v/>
      </c>
      <c r="E269" s="197" t="str">
        <f>IFERROR(VLOOKUP($C269,'Nom Prénom'!$A:$G,3,0),"")</f>
        <v/>
      </c>
      <c r="F269" s="197" t="str">
        <f>IFERROR(VLOOKUP($C269,'Nom Prénom'!$A:$G,4,0),"")</f>
        <v/>
      </c>
      <c r="G269" s="197" t="str">
        <f>IFERROR(VLOOKUP($C269,'Nom Prénom'!$A:$G,5,0),"")</f>
        <v/>
      </c>
      <c r="I269" s="184"/>
      <c r="J269" s="185" t="str">
        <f t="shared" si="17"/>
        <v/>
      </c>
      <c r="K269" s="185" t="str">
        <f>IFERROR(VLOOKUP($C269,'Nom Prénom'!$A:$I,8,0),"")</f>
        <v/>
      </c>
      <c r="L269" s="185" t="str">
        <f t="shared" si="16"/>
        <v/>
      </c>
      <c r="M269" s="185" t="str">
        <f>IFERROR(VLOOKUP($C269,'Nom Prénom'!$A:$I,9,0),"")</f>
        <v/>
      </c>
      <c r="N269" s="186" t="str">
        <f>IFERROR($J269/(VLOOKUP($H269,VLEP!$A:$B,2,0)),"")</f>
        <v/>
      </c>
      <c r="O269" s="187"/>
    </row>
    <row r="270" spans="1:15" ht="20" hidden="1" customHeight="1" x14ac:dyDescent="0.35">
      <c r="A270" s="2" t="str">
        <f>IFERROR(VLOOKUP($C270,'Nom Prénom'!$A:$G,7,0),"")</f>
        <v/>
      </c>
      <c r="B270" s="184" t="str">
        <f>IFERROR(VLOOKUP($C270,'Nom Prénom'!$A:$G,6,0),"")</f>
        <v/>
      </c>
      <c r="C270" s="184"/>
      <c r="D270" s="197" t="str">
        <f>IFERROR(VLOOKUP($C270,'Nom Prénom'!$A:$G,2,0),"")</f>
        <v/>
      </c>
      <c r="E270" s="197" t="str">
        <f>IFERROR(VLOOKUP($C270,'Nom Prénom'!$A:$G,3,0),"")</f>
        <v/>
      </c>
      <c r="F270" s="197" t="str">
        <f>IFERROR(VLOOKUP($C270,'Nom Prénom'!$A:$G,4,0),"")</f>
        <v/>
      </c>
      <c r="G270" s="197" t="str">
        <f>IFERROR(VLOOKUP($C270,'Nom Prénom'!$A:$G,5,0),"")</f>
        <v/>
      </c>
      <c r="I270" s="184"/>
      <c r="J270" s="185" t="str">
        <f t="shared" si="17"/>
        <v/>
      </c>
      <c r="K270" s="185" t="str">
        <f>IFERROR(VLOOKUP($C270,'Nom Prénom'!$A:$I,8,0),"")</f>
        <v/>
      </c>
      <c r="L270" s="185" t="str">
        <f t="shared" si="16"/>
        <v/>
      </c>
      <c r="M270" s="185" t="str">
        <f>IFERROR(VLOOKUP($C270,'Nom Prénom'!$A:$I,9,0),"")</f>
        <v/>
      </c>
      <c r="N270" s="186" t="str">
        <f>IFERROR($J270/(VLOOKUP($H270,VLEP!$A:$B,2,0)),"")</f>
        <v/>
      </c>
      <c r="O270" s="187"/>
    </row>
    <row r="271" spans="1:15" ht="20" hidden="1" customHeight="1" x14ac:dyDescent="0.35">
      <c r="A271" s="2" t="str">
        <f>IFERROR(VLOOKUP($C271,'Nom Prénom'!$A:$G,7,0),"")</f>
        <v/>
      </c>
      <c r="B271" s="184" t="str">
        <f>IFERROR(VLOOKUP($C271,'Nom Prénom'!$A:$G,6,0),"")</f>
        <v/>
      </c>
      <c r="C271" s="184"/>
      <c r="D271" s="197" t="str">
        <f>IFERROR(VLOOKUP($C271,'Nom Prénom'!$A:$G,2,0),"")</f>
        <v/>
      </c>
      <c r="E271" s="197" t="str">
        <f>IFERROR(VLOOKUP($C271,'Nom Prénom'!$A:$G,3,0),"")</f>
        <v/>
      </c>
      <c r="F271" s="197" t="str">
        <f>IFERROR(VLOOKUP($C271,'Nom Prénom'!$A:$G,4,0),"")</f>
        <v/>
      </c>
      <c r="G271" s="197" t="str">
        <f>IFERROR(VLOOKUP($C271,'Nom Prénom'!$A:$G,5,0),"")</f>
        <v/>
      </c>
      <c r="I271" s="184"/>
      <c r="J271" s="185" t="str">
        <f t="shared" si="17"/>
        <v/>
      </c>
      <c r="K271" s="185" t="str">
        <f>IFERROR(VLOOKUP($C271,'Nom Prénom'!$A:$I,8,0),"")</f>
        <v/>
      </c>
      <c r="L271" s="185" t="str">
        <f t="shared" si="16"/>
        <v/>
      </c>
      <c r="M271" s="185" t="str">
        <f>IFERROR(VLOOKUP($C271,'Nom Prénom'!$A:$I,9,0),"")</f>
        <v/>
      </c>
      <c r="N271" s="186" t="str">
        <f>IFERROR($J271/(VLOOKUP($H271,VLEP!$A:$B,2,0)),"")</f>
        <v/>
      </c>
      <c r="O271" s="187"/>
    </row>
    <row r="272" spans="1:15" ht="20" hidden="1" customHeight="1" x14ac:dyDescent="0.35">
      <c r="A272" s="2" t="str">
        <f>IFERROR(VLOOKUP($C272,'Nom Prénom'!$A:$G,7,0),"")</f>
        <v/>
      </c>
      <c r="B272" s="184" t="str">
        <f>IFERROR(VLOOKUP($C272,'Nom Prénom'!$A:$G,6,0),"")</f>
        <v/>
      </c>
      <c r="C272" s="184"/>
      <c r="D272" s="197" t="str">
        <f>IFERROR(VLOOKUP($C272,'Nom Prénom'!$A:$G,2,0),"")</f>
        <v/>
      </c>
      <c r="E272" s="197" t="str">
        <f>IFERROR(VLOOKUP($C272,'Nom Prénom'!$A:$G,3,0),"")</f>
        <v/>
      </c>
      <c r="F272" s="197" t="str">
        <f>IFERROR(VLOOKUP($C272,'Nom Prénom'!$A:$G,4,0),"")</f>
        <v/>
      </c>
      <c r="G272" s="197" t="str">
        <f>IFERROR(VLOOKUP($C272,'Nom Prénom'!$A:$G,5,0),"")</f>
        <v/>
      </c>
      <c r="I272" s="184"/>
      <c r="J272" s="185" t="str">
        <f t="shared" si="17"/>
        <v/>
      </c>
      <c r="K272" s="185" t="str">
        <f>IFERROR(VLOOKUP($C272,'Nom Prénom'!$A:$I,8,0),"")</f>
        <v/>
      </c>
      <c r="L272" s="185" t="str">
        <f t="shared" si="16"/>
        <v/>
      </c>
      <c r="M272" s="185" t="str">
        <f>IFERROR(VLOOKUP($C272,'Nom Prénom'!$A:$I,9,0),"")</f>
        <v/>
      </c>
      <c r="N272" s="186" t="str">
        <f>IFERROR($J272/(VLOOKUP($H272,VLEP!$A:$B,2,0)),"")</f>
        <v/>
      </c>
      <c r="O272" s="187"/>
    </row>
    <row r="273" spans="1:15" ht="20" hidden="1" customHeight="1" x14ac:dyDescent="0.35">
      <c r="A273" s="2" t="str">
        <f>IFERROR(VLOOKUP($C273,'Nom Prénom'!$A:$G,7,0),"")</f>
        <v/>
      </c>
      <c r="B273" s="184" t="str">
        <f>IFERROR(VLOOKUP($C273,'Nom Prénom'!$A:$G,6,0),"")</f>
        <v/>
      </c>
      <c r="C273" s="184"/>
      <c r="D273" s="197" t="str">
        <f>IFERROR(VLOOKUP($C273,'Nom Prénom'!$A:$G,2,0),"")</f>
        <v/>
      </c>
      <c r="E273" s="197" t="str">
        <f>IFERROR(VLOOKUP($C273,'Nom Prénom'!$A:$G,3,0),"")</f>
        <v/>
      </c>
      <c r="F273" s="197" t="str">
        <f>IFERROR(VLOOKUP($C273,'Nom Prénom'!$A:$G,4,0),"")</f>
        <v/>
      </c>
      <c r="G273" s="197" t="str">
        <f>IFERROR(VLOOKUP($C273,'Nom Prénom'!$A:$G,5,0),"")</f>
        <v/>
      </c>
      <c r="I273" s="184"/>
      <c r="J273" s="185" t="str">
        <f t="shared" si="17"/>
        <v/>
      </c>
      <c r="K273" s="185" t="str">
        <f>IFERROR(VLOOKUP($C273,'Nom Prénom'!$A:$I,8,0),"")</f>
        <v/>
      </c>
      <c r="L273" s="185" t="str">
        <f t="shared" si="16"/>
        <v/>
      </c>
      <c r="M273" s="185" t="str">
        <f>IFERROR(VLOOKUP($C273,'Nom Prénom'!$A:$I,9,0),"")</f>
        <v/>
      </c>
      <c r="N273" s="186" t="str">
        <f>IFERROR($J273/(VLOOKUP($H273,VLEP!$A:$B,2,0)),"")</f>
        <v/>
      </c>
      <c r="O273" s="187"/>
    </row>
    <row r="274" spans="1:15" ht="20" hidden="1" customHeight="1" x14ac:dyDescent="0.35">
      <c r="A274" s="2" t="str">
        <f>IFERROR(VLOOKUP($C274,'Nom Prénom'!$A:$G,7,0),"")</f>
        <v/>
      </c>
      <c r="B274" s="184" t="str">
        <f>IFERROR(VLOOKUP($C274,'Nom Prénom'!$A:$G,6,0),"")</f>
        <v/>
      </c>
      <c r="C274" s="184"/>
      <c r="D274" s="197" t="str">
        <f>IFERROR(VLOOKUP($C274,'Nom Prénom'!$A:$G,2,0),"")</f>
        <v/>
      </c>
      <c r="E274" s="197" t="str">
        <f>IFERROR(VLOOKUP($C274,'Nom Prénom'!$A:$G,3,0),"")</f>
        <v/>
      </c>
      <c r="F274" s="197" t="str">
        <f>IFERROR(VLOOKUP($C274,'Nom Prénom'!$A:$G,4,0),"")</f>
        <v/>
      </c>
      <c r="G274" s="197" t="str">
        <f>IFERROR(VLOOKUP($C274,'Nom Prénom'!$A:$G,5,0),"")</f>
        <v/>
      </c>
      <c r="I274" s="184"/>
      <c r="J274" s="185" t="str">
        <f t="shared" si="17"/>
        <v/>
      </c>
      <c r="K274" s="185" t="str">
        <f>IFERROR(VLOOKUP($C274,'Nom Prénom'!$A:$I,8,0),"")</f>
        <v/>
      </c>
      <c r="L274" s="185" t="str">
        <f t="shared" si="16"/>
        <v/>
      </c>
      <c r="M274" s="185" t="str">
        <f>IFERROR(VLOOKUP($C274,'Nom Prénom'!$A:$I,9,0),"")</f>
        <v/>
      </c>
      <c r="N274" s="186" t="str">
        <f>IFERROR($J274/(VLOOKUP($H274,VLEP!$A:$B,2,0)),"")</f>
        <v/>
      </c>
      <c r="O274" s="187"/>
    </row>
    <row r="275" spans="1:15" ht="20" hidden="1" customHeight="1" x14ac:dyDescent="0.35">
      <c r="A275" s="2" t="str">
        <f>IFERROR(VLOOKUP($C275,'Nom Prénom'!$A:$G,7,0),"")</f>
        <v/>
      </c>
      <c r="B275" s="184" t="str">
        <f>IFERROR(VLOOKUP($C275,'Nom Prénom'!$A:$G,6,0),"")</f>
        <v/>
      </c>
      <c r="C275" s="184"/>
      <c r="D275" s="197" t="str">
        <f>IFERROR(VLOOKUP($C275,'Nom Prénom'!$A:$G,2,0),"")</f>
        <v/>
      </c>
      <c r="E275" s="197" t="str">
        <f>IFERROR(VLOOKUP($C275,'Nom Prénom'!$A:$G,3,0),"")</f>
        <v/>
      </c>
      <c r="F275" s="197" t="str">
        <f>IFERROR(VLOOKUP($C275,'Nom Prénom'!$A:$G,4,0),"")</f>
        <v/>
      </c>
      <c r="G275" s="197" t="str">
        <f>IFERROR(VLOOKUP($C275,'Nom Prénom'!$A:$G,5,0),"")</f>
        <v/>
      </c>
      <c r="I275" s="184"/>
      <c r="J275" s="185" t="str">
        <f t="shared" si="17"/>
        <v/>
      </c>
      <c r="K275" s="185" t="str">
        <f>IFERROR(VLOOKUP($C275,'Nom Prénom'!$A:$I,8,0),"")</f>
        <v/>
      </c>
      <c r="L275" s="185" t="str">
        <f t="shared" si="16"/>
        <v/>
      </c>
      <c r="M275" s="185" t="str">
        <f>IFERROR(VLOOKUP($C275,'Nom Prénom'!$A:$I,9,0),"")</f>
        <v/>
      </c>
      <c r="N275" s="186" t="str">
        <f>IFERROR($J275/(VLOOKUP($H275,VLEP!$A:$B,2,0)),"")</f>
        <v/>
      </c>
      <c r="O275" s="187"/>
    </row>
    <row r="276" spans="1:15" ht="20" hidden="1" customHeight="1" x14ac:dyDescent="0.35">
      <c r="A276" s="2" t="str">
        <f>IFERROR(VLOOKUP($C276,'Nom Prénom'!$A:$G,7,0),"")</f>
        <v/>
      </c>
      <c r="B276" s="184" t="str">
        <f>IFERROR(VLOOKUP($C276,'Nom Prénom'!$A:$G,6,0),"")</f>
        <v/>
      </c>
      <c r="C276" s="184"/>
      <c r="D276" s="197" t="str">
        <f>IFERROR(VLOOKUP($C276,'Nom Prénom'!$A:$G,2,0),"")</f>
        <v/>
      </c>
      <c r="E276" s="197" t="str">
        <f>IFERROR(VLOOKUP($C276,'Nom Prénom'!$A:$G,3,0),"")</f>
        <v/>
      </c>
      <c r="F276" s="197" t="str">
        <f>IFERROR(VLOOKUP($C276,'Nom Prénom'!$A:$G,4,0),"")</f>
        <v/>
      </c>
      <c r="G276" s="197" t="str">
        <f>IFERROR(VLOOKUP($C276,'Nom Prénom'!$A:$G,5,0),"")</f>
        <v/>
      </c>
      <c r="I276" s="184"/>
      <c r="J276" s="185" t="str">
        <f t="shared" si="17"/>
        <v/>
      </c>
      <c r="K276" s="185" t="str">
        <f>IFERROR(VLOOKUP($C276,'Nom Prénom'!$A:$I,8,0),"")</f>
        <v/>
      </c>
      <c r="L276" s="185" t="str">
        <f t="shared" si="16"/>
        <v/>
      </c>
      <c r="M276" s="185" t="str">
        <f>IFERROR(VLOOKUP($C276,'Nom Prénom'!$A:$I,9,0),"")</f>
        <v/>
      </c>
      <c r="N276" s="186" t="str">
        <f>IFERROR($J276/(VLOOKUP($H276,VLEP!$A:$B,2,0)),"")</f>
        <v/>
      </c>
      <c r="O276" s="187"/>
    </row>
    <row r="277" spans="1:15" ht="20" hidden="1" customHeight="1" x14ac:dyDescent="0.35">
      <c r="A277" s="2" t="str">
        <f>IFERROR(VLOOKUP($C277,'Nom Prénom'!$A:$G,7,0),"")</f>
        <v/>
      </c>
      <c r="B277" s="184" t="str">
        <f>IFERROR(VLOOKUP($C277,'Nom Prénom'!$A:$G,6,0),"")</f>
        <v/>
      </c>
      <c r="C277" s="184"/>
      <c r="D277" s="197" t="str">
        <f>IFERROR(VLOOKUP($C277,'Nom Prénom'!$A:$G,2,0),"")</f>
        <v/>
      </c>
      <c r="E277" s="197" t="str">
        <f>IFERROR(VLOOKUP($C277,'Nom Prénom'!$A:$G,3,0),"")</f>
        <v/>
      </c>
      <c r="F277" s="197" t="str">
        <f>IFERROR(VLOOKUP($C277,'Nom Prénom'!$A:$G,4,0),"")</f>
        <v/>
      </c>
      <c r="G277" s="197" t="str">
        <f>IFERROR(VLOOKUP($C277,'Nom Prénom'!$A:$G,5,0),"")</f>
        <v/>
      </c>
      <c r="I277" s="184"/>
      <c r="J277" s="185" t="str">
        <f t="shared" si="17"/>
        <v/>
      </c>
      <c r="K277" s="185" t="str">
        <f>IFERROR(VLOOKUP($C277,'Nom Prénom'!$A:$I,8,0),"")</f>
        <v/>
      </c>
      <c r="L277" s="185" t="str">
        <f t="shared" si="16"/>
        <v/>
      </c>
      <c r="M277" s="185" t="str">
        <f>IFERROR(VLOOKUP($C277,'Nom Prénom'!$A:$I,9,0),"")</f>
        <v/>
      </c>
      <c r="N277" s="186" t="str">
        <f>IFERROR($J277/(VLOOKUP($H277,VLEP!$A:$B,2,0)),"")</f>
        <v/>
      </c>
      <c r="O277" s="187"/>
    </row>
    <row r="278" spans="1:15" ht="20" hidden="1" customHeight="1" x14ac:dyDescent="0.35">
      <c r="A278" s="2" t="str">
        <f>IFERROR(VLOOKUP($C278,'Nom Prénom'!$A:$G,7,0),"")</f>
        <v/>
      </c>
      <c r="B278" s="184" t="str">
        <f>IFERROR(VLOOKUP($C278,'Nom Prénom'!$A:$G,6,0),"")</f>
        <v/>
      </c>
      <c r="C278" s="184"/>
      <c r="D278" s="197" t="str">
        <f>IFERROR(VLOOKUP($C278,'Nom Prénom'!$A:$G,2,0),"")</f>
        <v/>
      </c>
      <c r="E278" s="197" t="str">
        <f>IFERROR(VLOOKUP($C278,'Nom Prénom'!$A:$G,3,0),"")</f>
        <v/>
      </c>
      <c r="F278" s="197" t="str">
        <f>IFERROR(VLOOKUP($C278,'Nom Prénom'!$A:$G,4,0),"")</f>
        <v/>
      </c>
      <c r="G278" s="197" t="str">
        <f>IFERROR(VLOOKUP($C278,'Nom Prénom'!$A:$G,5,0),"")</f>
        <v/>
      </c>
      <c r="I278" s="184"/>
      <c r="J278" s="185" t="str">
        <f t="shared" si="17"/>
        <v/>
      </c>
      <c r="K278" s="185" t="str">
        <f>IFERROR(VLOOKUP($C278,'Nom Prénom'!$A:$I,8,0),"")</f>
        <v/>
      </c>
      <c r="L278" s="185" t="str">
        <f t="shared" si="16"/>
        <v/>
      </c>
      <c r="M278" s="185" t="str">
        <f>IFERROR(VLOOKUP($C278,'Nom Prénom'!$A:$I,9,0),"")</f>
        <v/>
      </c>
      <c r="N278" s="186" t="str">
        <f>IFERROR($J278/(VLOOKUP($H278,VLEP!$A:$B,2,0)),"")</f>
        <v/>
      </c>
      <c r="O278" s="187"/>
    </row>
    <row r="279" spans="1:15" ht="20" hidden="1" customHeight="1" x14ac:dyDescent="0.35">
      <c r="A279" s="2" t="str">
        <f>IFERROR(VLOOKUP($C279,'Nom Prénom'!$A:$G,7,0),"")</f>
        <v/>
      </c>
      <c r="B279" s="184" t="str">
        <f>IFERROR(VLOOKUP($C279,'Nom Prénom'!$A:$G,6,0),"")</f>
        <v/>
      </c>
      <c r="C279" s="184"/>
      <c r="D279" s="197" t="str">
        <f>IFERROR(VLOOKUP($C279,'Nom Prénom'!$A:$G,2,0),"")</f>
        <v/>
      </c>
      <c r="E279" s="197" t="str">
        <f>IFERROR(VLOOKUP($C279,'Nom Prénom'!$A:$G,3,0),"")</f>
        <v/>
      </c>
      <c r="F279" s="197" t="str">
        <f>IFERROR(VLOOKUP($C279,'Nom Prénom'!$A:$G,4,0),"")</f>
        <v/>
      </c>
      <c r="G279" s="197" t="str">
        <f>IFERROR(VLOOKUP($C279,'Nom Prénom'!$A:$G,5,0),"")</f>
        <v/>
      </c>
      <c r="I279" s="184"/>
      <c r="J279" s="185" t="str">
        <f t="shared" si="17"/>
        <v/>
      </c>
      <c r="K279" s="185" t="str">
        <f>IFERROR(VLOOKUP($C279,'Nom Prénom'!$A:$I,8,0),"")</f>
        <v/>
      </c>
      <c r="L279" s="185" t="str">
        <f t="shared" si="16"/>
        <v/>
      </c>
      <c r="M279" s="185" t="str">
        <f>IFERROR(VLOOKUP($C279,'Nom Prénom'!$A:$I,9,0),"")</f>
        <v/>
      </c>
      <c r="N279" s="186" t="str">
        <f>IFERROR($J279/(VLOOKUP($H279,VLEP!$A:$B,2,0)),"")</f>
        <v/>
      </c>
      <c r="O279" s="187"/>
    </row>
    <row r="280" spans="1:15" ht="20" hidden="1" customHeight="1" x14ac:dyDescent="0.35">
      <c r="A280" s="2" t="str">
        <f>IFERROR(VLOOKUP($C280,'Nom Prénom'!$A:$G,7,0),"")</f>
        <v/>
      </c>
      <c r="B280" s="184" t="str">
        <f>IFERROR(VLOOKUP($C280,'Nom Prénom'!$A:$G,6,0),"")</f>
        <v/>
      </c>
      <c r="C280" s="184"/>
      <c r="D280" s="197" t="str">
        <f>IFERROR(VLOOKUP($C280,'Nom Prénom'!$A:$G,2,0),"")</f>
        <v/>
      </c>
      <c r="E280" s="197" t="str">
        <f>IFERROR(VLOOKUP($C280,'Nom Prénom'!$A:$G,3,0),"")</f>
        <v/>
      </c>
      <c r="F280" s="197" t="str">
        <f>IFERROR(VLOOKUP($C280,'Nom Prénom'!$A:$G,4,0),"")</f>
        <v/>
      </c>
      <c r="G280" s="197" t="str">
        <f>IFERROR(VLOOKUP($C280,'Nom Prénom'!$A:$G,5,0),"")</f>
        <v/>
      </c>
      <c r="I280" s="184"/>
      <c r="J280" s="185" t="str">
        <f t="shared" si="17"/>
        <v/>
      </c>
      <c r="K280" s="185" t="str">
        <f>IFERROR(VLOOKUP($C280,'Nom Prénom'!$A:$I,8,0),"")</f>
        <v/>
      </c>
      <c r="L280" s="185" t="str">
        <f t="shared" si="16"/>
        <v/>
      </c>
      <c r="M280" s="185" t="str">
        <f>IFERROR(VLOOKUP($C280,'Nom Prénom'!$A:$I,9,0),"")</f>
        <v/>
      </c>
      <c r="N280" s="186" t="str">
        <f>IFERROR($J280/(VLOOKUP($H280,VLEP!$A:$B,2,0)),"")</f>
        <v/>
      </c>
      <c r="O280" s="187"/>
    </row>
    <row r="281" spans="1:15" ht="20" hidden="1" customHeight="1" x14ac:dyDescent="0.35">
      <c r="A281" s="2" t="str">
        <f>IFERROR(VLOOKUP($C281,'Nom Prénom'!$A:$G,7,0),"")</f>
        <v/>
      </c>
      <c r="B281" s="184" t="str">
        <f>IFERROR(VLOOKUP($C281,'Nom Prénom'!$A:$G,6,0),"")</f>
        <v/>
      </c>
      <c r="C281" s="184"/>
      <c r="D281" s="197" t="str">
        <f>IFERROR(VLOOKUP($C281,'Nom Prénom'!$A:$G,2,0),"")</f>
        <v/>
      </c>
      <c r="E281" s="197" t="str">
        <f>IFERROR(VLOOKUP($C281,'Nom Prénom'!$A:$G,3,0),"")</f>
        <v/>
      </c>
      <c r="F281" s="197" t="str">
        <f>IFERROR(VLOOKUP($C281,'Nom Prénom'!$A:$G,4,0),"")</f>
        <v/>
      </c>
      <c r="G281" s="197" t="str">
        <f>IFERROR(VLOOKUP($C281,'Nom Prénom'!$A:$G,5,0),"")</f>
        <v/>
      </c>
      <c r="I281" s="184"/>
      <c r="J281" s="185" t="str">
        <f t="shared" si="17"/>
        <v/>
      </c>
      <c r="K281" s="185" t="str">
        <f>IFERROR(VLOOKUP($C281,'Nom Prénom'!$A:$I,8,0),"")</f>
        <v/>
      </c>
      <c r="L281" s="185" t="str">
        <f t="shared" si="16"/>
        <v/>
      </c>
      <c r="M281" s="185" t="str">
        <f>IFERROR(VLOOKUP($C281,'Nom Prénom'!$A:$I,9,0),"")</f>
        <v/>
      </c>
      <c r="N281" s="186" t="str">
        <f>IFERROR($J281/(VLOOKUP($H281,VLEP!$A:$B,2,0)),"")</f>
        <v/>
      </c>
      <c r="O281" s="187"/>
    </row>
    <row r="282" spans="1:15" ht="20" hidden="1" customHeight="1" x14ac:dyDescent="0.35">
      <c r="A282" s="2" t="str">
        <f>IFERROR(VLOOKUP($C282,'Nom Prénom'!$A:$G,7,0),"")</f>
        <v/>
      </c>
      <c r="B282" s="184" t="str">
        <f>IFERROR(VLOOKUP($C282,'Nom Prénom'!$A:$G,6,0),"")</f>
        <v/>
      </c>
      <c r="C282" s="184"/>
      <c r="D282" s="197" t="str">
        <f>IFERROR(VLOOKUP($C282,'Nom Prénom'!$A:$G,2,0),"")</f>
        <v/>
      </c>
      <c r="E282" s="197" t="str">
        <f>IFERROR(VLOOKUP($C282,'Nom Prénom'!$A:$G,3,0),"")</f>
        <v/>
      </c>
      <c r="F282" s="197" t="str">
        <f>IFERROR(VLOOKUP($C282,'Nom Prénom'!$A:$G,4,0),"")</f>
        <v/>
      </c>
      <c r="G282" s="197" t="str">
        <f>IFERROR(VLOOKUP($C282,'Nom Prénom'!$A:$G,5,0),"")</f>
        <v/>
      </c>
      <c r="I282" s="184"/>
      <c r="J282" s="185" t="str">
        <f t="shared" si="17"/>
        <v/>
      </c>
      <c r="K282" s="185" t="str">
        <f>IFERROR(VLOOKUP($C282,'Nom Prénom'!$A:$I,8,0),"")</f>
        <v/>
      </c>
      <c r="L282" s="185" t="str">
        <f t="shared" si="16"/>
        <v/>
      </c>
      <c r="M282" s="185" t="str">
        <f>IFERROR(VLOOKUP($C282,'Nom Prénom'!$A:$I,9,0),"")</f>
        <v/>
      </c>
      <c r="N282" s="186" t="str">
        <f>IFERROR($J282/(VLOOKUP($H282,VLEP!$A:$B,2,0)),"")</f>
        <v/>
      </c>
      <c r="O282" s="187"/>
    </row>
    <row r="283" spans="1:15" ht="20" hidden="1" customHeight="1" x14ac:dyDescent="0.35">
      <c r="A283" s="2" t="str">
        <f>IFERROR(VLOOKUP($C283,'Nom Prénom'!$A:$G,7,0),"")</f>
        <v/>
      </c>
      <c r="B283" s="184" t="str">
        <f>IFERROR(VLOOKUP($C283,'Nom Prénom'!$A:$G,6,0),"")</f>
        <v/>
      </c>
      <c r="C283" s="184"/>
      <c r="D283" s="197" t="str">
        <f>IFERROR(VLOOKUP($C283,'Nom Prénom'!$A:$G,2,0),"")</f>
        <v/>
      </c>
      <c r="E283" s="197" t="str">
        <f>IFERROR(VLOOKUP($C283,'Nom Prénom'!$A:$G,3,0),"")</f>
        <v/>
      </c>
      <c r="F283" s="197" t="str">
        <f>IFERROR(VLOOKUP($C283,'Nom Prénom'!$A:$G,4,0),"")</f>
        <v/>
      </c>
      <c r="G283" s="197" t="str">
        <f>IFERROR(VLOOKUP($C283,'Nom Prénom'!$A:$G,5,0),"")</f>
        <v/>
      </c>
      <c r="I283" s="184"/>
      <c r="J283" s="185" t="str">
        <f t="shared" si="17"/>
        <v/>
      </c>
      <c r="K283" s="185" t="str">
        <f>IFERROR(VLOOKUP($C283,'Nom Prénom'!$A:$I,8,0),"")</f>
        <v/>
      </c>
      <c r="L283" s="185" t="str">
        <f t="shared" si="16"/>
        <v/>
      </c>
      <c r="M283" s="185" t="str">
        <f>IFERROR(VLOOKUP($C283,'Nom Prénom'!$A:$I,9,0),"")</f>
        <v/>
      </c>
      <c r="N283" s="186" t="str">
        <f>IFERROR($J283/(VLOOKUP($H283,VLEP!$A:$B,2,0)),"")</f>
        <v/>
      </c>
      <c r="O283" s="187"/>
    </row>
    <row r="284" spans="1:15" ht="20" hidden="1" customHeight="1" x14ac:dyDescent="0.35">
      <c r="A284" s="2" t="str">
        <f>IFERROR(VLOOKUP($C284,'Nom Prénom'!$A:$G,7,0),"")</f>
        <v/>
      </c>
      <c r="B284" s="184" t="str">
        <f>IFERROR(VLOOKUP($C284,'Nom Prénom'!$A:$G,6,0),"")</f>
        <v/>
      </c>
      <c r="C284" s="184"/>
      <c r="D284" s="197" t="str">
        <f>IFERROR(VLOOKUP($C284,'Nom Prénom'!$A:$G,2,0),"")</f>
        <v/>
      </c>
      <c r="E284" s="197" t="str">
        <f>IFERROR(VLOOKUP($C284,'Nom Prénom'!$A:$G,3,0),"")</f>
        <v/>
      </c>
      <c r="F284" s="197" t="str">
        <f>IFERROR(VLOOKUP($C284,'Nom Prénom'!$A:$G,4,0),"")</f>
        <v/>
      </c>
      <c r="G284" s="197" t="str">
        <f>IFERROR(VLOOKUP($C284,'Nom Prénom'!$A:$G,5,0),"")</f>
        <v/>
      </c>
      <c r="I284" s="184"/>
      <c r="J284" s="185" t="str">
        <f t="shared" si="17"/>
        <v/>
      </c>
      <c r="K284" s="185" t="str">
        <f>IFERROR(VLOOKUP($C284,'Nom Prénom'!$A:$I,8,0),"")</f>
        <v/>
      </c>
      <c r="L284" s="185" t="str">
        <f t="shared" si="16"/>
        <v/>
      </c>
      <c r="M284" s="185" t="str">
        <f>IFERROR(VLOOKUP($C284,'Nom Prénom'!$A:$I,9,0),"")</f>
        <v/>
      </c>
      <c r="N284" s="186" t="str">
        <f>IFERROR($J284/(VLOOKUP($H284,VLEP!$A:$B,2,0)),"")</f>
        <v/>
      </c>
      <c r="O284" s="187"/>
    </row>
    <row r="285" spans="1:15" ht="20" hidden="1" customHeight="1" x14ac:dyDescent="0.35">
      <c r="A285" s="2" t="str">
        <f>IFERROR(VLOOKUP($C285,'Nom Prénom'!$A:$G,7,0),"")</f>
        <v/>
      </c>
      <c r="B285" s="184" t="str">
        <f>IFERROR(VLOOKUP($C285,'Nom Prénom'!$A:$G,6,0),"")</f>
        <v/>
      </c>
      <c r="C285" s="184"/>
      <c r="D285" s="197" t="str">
        <f>IFERROR(VLOOKUP($C285,'Nom Prénom'!$A:$G,2,0),"")</f>
        <v/>
      </c>
      <c r="E285" s="197" t="str">
        <f>IFERROR(VLOOKUP($C285,'Nom Prénom'!$A:$G,3,0),"")</f>
        <v/>
      </c>
      <c r="F285" s="197" t="str">
        <f>IFERROR(VLOOKUP($C285,'Nom Prénom'!$A:$G,4,0),"")</f>
        <v/>
      </c>
      <c r="G285" s="197" t="str">
        <f>IFERROR(VLOOKUP($C285,'Nom Prénom'!$A:$G,5,0),"")</f>
        <v/>
      </c>
      <c r="I285" s="184"/>
      <c r="J285" s="185" t="str">
        <f t="shared" si="17"/>
        <v/>
      </c>
      <c r="K285" s="185" t="str">
        <f>IFERROR(VLOOKUP($C285,'Nom Prénom'!$A:$I,8,0),"")</f>
        <v/>
      </c>
      <c r="L285" s="185" t="str">
        <f t="shared" si="16"/>
        <v/>
      </c>
      <c r="M285" s="185" t="str">
        <f>IFERROR(VLOOKUP($C285,'Nom Prénom'!$A:$I,9,0),"")</f>
        <v/>
      </c>
      <c r="N285" s="186" t="str">
        <f>IFERROR($J285/(VLOOKUP($H285,VLEP!$A:$B,2,0)),"")</f>
        <v/>
      </c>
      <c r="O285" s="187"/>
    </row>
    <row r="286" spans="1:15" ht="20" hidden="1" customHeight="1" x14ac:dyDescent="0.35">
      <c r="A286" s="2" t="str">
        <f>IFERROR(VLOOKUP($C286,'Nom Prénom'!$A:$G,7,0),"")</f>
        <v/>
      </c>
      <c r="B286" s="184" t="str">
        <f>IFERROR(VLOOKUP($C286,'Nom Prénom'!$A:$G,6,0),"")</f>
        <v/>
      </c>
      <c r="C286" s="184"/>
      <c r="D286" s="197" t="str">
        <f>IFERROR(VLOOKUP($C286,'Nom Prénom'!$A:$G,2,0),"")</f>
        <v/>
      </c>
      <c r="E286" s="197" t="str">
        <f>IFERROR(VLOOKUP($C286,'Nom Prénom'!$A:$G,3,0),"")</f>
        <v/>
      </c>
      <c r="F286" s="197" t="str">
        <f>IFERROR(VLOOKUP($C286,'Nom Prénom'!$A:$G,4,0),"")</f>
        <v/>
      </c>
      <c r="G286" s="197" t="str">
        <f>IFERROR(VLOOKUP($C286,'Nom Prénom'!$A:$G,5,0),"")</f>
        <v/>
      </c>
      <c r="I286" s="184"/>
      <c r="J286" s="185" t="str">
        <f t="shared" si="17"/>
        <v/>
      </c>
      <c r="K286" s="185" t="str">
        <f>IFERROR(VLOOKUP($C286,'Nom Prénom'!$A:$I,8,0),"")</f>
        <v/>
      </c>
      <c r="L286" s="185" t="str">
        <f t="shared" si="16"/>
        <v/>
      </c>
      <c r="M286" s="185" t="str">
        <f>IFERROR(VLOOKUP($C286,'Nom Prénom'!$A:$I,9,0),"")</f>
        <v/>
      </c>
      <c r="N286" s="186" t="str">
        <f>IFERROR($J286/(VLOOKUP($H286,VLEP!$A:$B,2,0)),"")</f>
        <v/>
      </c>
      <c r="O286" s="187"/>
    </row>
    <row r="287" spans="1:15" ht="20" hidden="1" customHeight="1" x14ac:dyDescent="0.35">
      <c r="A287" s="2" t="str">
        <f>IFERROR(VLOOKUP($C287,'Nom Prénom'!$A:$G,7,0),"")</f>
        <v/>
      </c>
      <c r="B287" s="184" t="str">
        <f>IFERROR(VLOOKUP($C287,'Nom Prénom'!$A:$G,6,0),"")</f>
        <v/>
      </c>
      <c r="C287" s="184"/>
      <c r="D287" s="197" t="str">
        <f>IFERROR(VLOOKUP($C287,'Nom Prénom'!$A:$G,2,0),"")</f>
        <v/>
      </c>
      <c r="E287" s="197" t="str">
        <f>IFERROR(VLOOKUP($C287,'Nom Prénom'!$A:$G,3,0),"")</f>
        <v/>
      </c>
      <c r="F287" s="197" t="str">
        <f>IFERROR(VLOOKUP($C287,'Nom Prénom'!$A:$G,4,0),"")</f>
        <v/>
      </c>
      <c r="G287" s="197" t="str">
        <f>IFERROR(VLOOKUP($C287,'Nom Prénom'!$A:$G,5,0),"")</f>
        <v/>
      </c>
      <c r="I287" s="184"/>
      <c r="J287" s="185" t="str">
        <f t="shared" si="17"/>
        <v/>
      </c>
      <c r="K287" s="185" t="str">
        <f>IFERROR(VLOOKUP($C287,'Nom Prénom'!$A:$I,8,0),"")</f>
        <v/>
      </c>
      <c r="L287" s="185" t="str">
        <f t="shared" si="16"/>
        <v/>
      </c>
      <c r="M287" s="185" t="str">
        <f>IFERROR(VLOOKUP($C287,'Nom Prénom'!$A:$I,9,0),"")</f>
        <v/>
      </c>
      <c r="N287" s="186" t="str">
        <f>IFERROR($J287/(VLOOKUP($H287,VLEP!$A:$B,2,0)),"")</f>
        <v/>
      </c>
      <c r="O287" s="187"/>
    </row>
    <row r="288" spans="1:15" ht="20" hidden="1" customHeight="1" x14ac:dyDescent="0.35">
      <c r="A288" s="2" t="str">
        <f>IFERROR(VLOOKUP($C288,'Nom Prénom'!$A:$G,7,0),"")</f>
        <v/>
      </c>
      <c r="B288" s="184" t="str">
        <f>IFERROR(VLOOKUP($C288,'Nom Prénom'!$A:$G,6,0),"")</f>
        <v/>
      </c>
      <c r="C288" s="184"/>
      <c r="D288" s="197" t="str">
        <f>IFERROR(VLOOKUP($C288,'Nom Prénom'!$A:$G,2,0),"")</f>
        <v/>
      </c>
      <c r="E288" s="197" t="str">
        <f>IFERROR(VLOOKUP($C288,'Nom Prénom'!$A:$G,3,0),"")</f>
        <v/>
      </c>
      <c r="F288" s="197" t="str">
        <f>IFERROR(VLOOKUP($C288,'Nom Prénom'!$A:$G,4,0),"")</f>
        <v/>
      </c>
      <c r="G288" s="197" t="str">
        <f>IFERROR(VLOOKUP($C288,'Nom Prénom'!$A:$G,5,0),"")</f>
        <v/>
      </c>
      <c r="I288" s="184"/>
      <c r="J288" s="185" t="str">
        <f t="shared" si="17"/>
        <v/>
      </c>
      <c r="K288" s="185" t="str">
        <f>IFERROR(VLOOKUP($C288,'Nom Prénom'!$A:$I,8,0),"")</f>
        <v/>
      </c>
      <c r="L288" s="185" t="str">
        <f t="shared" si="16"/>
        <v/>
      </c>
      <c r="M288" s="185" t="str">
        <f>IFERROR(VLOOKUP($C288,'Nom Prénom'!$A:$I,9,0),"")</f>
        <v/>
      </c>
      <c r="N288" s="186" t="str">
        <f>IFERROR($J288/(VLOOKUP($H288,VLEP!$A:$B,2,0)),"")</f>
        <v/>
      </c>
      <c r="O288" s="187"/>
    </row>
    <row r="289" spans="1:15" ht="20" hidden="1" customHeight="1" x14ac:dyDescent="0.35">
      <c r="A289" s="2" t="str">
        <f>IFERROR(VLOOKUP($C289,'Nom Prénom'!$A:$G,7,0),"")</f>
        <v/>
      </c>
      <c r="B289" s="184" t="str">
        <f>IFERROR(VLOOKUP($C289,'Nom Prénom'!$A:$G,6,0),"")</f>
        <v/>
      </c>
      <c r="C289" s="184"/>
      <c r="D289" s="197" t="str">
        <f>IFERROR(VLOOKUP($C289,'Nom Prénom'!$A:$G,2,0),"")</f>
        <v/>
      </c>
      <c r="E289" s="197" t="str">
        <f>IFERROR(VLOOKUP($C289,'Nom Prénom'!$A:$G,3,0),"")</f>
        <v/>
      </c>
      <c r="F289" s="197" t="str">
        <f>IFERROR(VLOOKUP($C289,'Nom Prénom'!$A:$G,4,0),"")</f>
        <v/>
      </c>
      <c r="G289" s="197" t="str">
        <f>IFERROR(VLOOKUP($C289,'Nom Prénom'!$A:$G,5,0),"")</f>
        <v/>
      </c>
      <c r="I289" s="184"/>
      <c r="J289" s="185" t="str">
        <f t="shared" si="17"/>
        <v/>
      </c>
      <c r="K289" s="185" t="str">
        <f>IFERROR(VLOOKUP($C289,'Nom Prénom'!$A:$I,8,0),"")</f>
        <v/>
      </c>
      <c r="L289" s="185" t="str">
        <f t="shared" si="16"/>
        <v/>
      </c>
      <c r="M289" s="185" t="str">
        <f>IFERROR(VLOOKUP($C289,'Nom Prénom'!$A:$I,9,0),"")</f>
        <v/>
      </c>
      <c r="N289" s="186" t="str">
        <f>IFERROR($J289/(VLOOKUP($H289,VLEP!$A:$B,2,0)),"")</f>
        <v/>
      </c>
      <c r="O289" s="187"/>
    </row>
    <row r="290" spans="1:15" ht="20" hidden="1" customHeight="1" x14ac:dyDescent="0.35">
      <c r="A290" s="2" t="str">
        <f>IFERROR(VLOOKUP($C290,'Nom Prénom'!$A:$G,7,0),"")</f>
        <v/>
      </c>
      <c r="B290" s="184" t="str">
        <f>IFERROR(VLOOKUP($C290,'Nom Prénom'!$A:$G,6,0),"")</f>
        <v/>
      </c>
      <c r="C290" s="184"/>
      <c r="D290" s="197" t="str">
        <f>IFERROR(VLOOKUP($C290,'Nom Prénom'!$A:$G,2,0),"")</f>
        <v/>
      </c>
      <c r="E290" s="197" t="str">
        <f>IFERROR(VLOOKUP($C290,'Nom Prénom'!$A:$G,3,0),"")</f>
        <v/>
      </c>
      <c r="F290" s="197" t="str">
        <f>IFERROR(VLOOKUP($C290,'Nom Prénom'!$A:$G,4,0),"")</f>
        <v/>
      </c>
      <c r="G290" s="197" t="str">
        <f>IFERROR(VLOOKUP($C290,'Nom Prénom'!$A:$G,5,0),"")</f>
        <v/>
      </c>
      <c r="I290" s="184"/>
      <c r="J290" s="185" t="str">
        <f t="shared" si="17"/>
        <v/>
      </c>
      <c r="K290" s="185" t="str">
        <f>IFERROR(VLOOKUP($C290,'Nom Prénom'!$A:$I,8,0),"")</f>
        <v/>
      </c>
      <c r="L290" s="185" t="str">
        <f t="shared" si="16"/>
        <v/>
      </c>
      <c r="M290" s="185" t="str">
        <f>IFERROR(VLOOKUP($C290,'Nom Prénom'!$A:$I,9,0),"")</f>
        <v/>
      </c>
      <c r="N290" s="186" t="str">
        <f>IFERROR($J290/(VLOOKUP($H290,VLEP!$A:$B,2,0)),"")</f>
        <v/>
      </c>
      <c r="O290" s="187"/>
    </row>
    <row r="291" spans="1:15" ht="20" hidden="1" customHeight="1" x14ac:dyDescent="0.35">
      <c r="A291" s="2" t="str">
        <f>IFERROR(VLOOKUP($C291,'Nom Prénom'!$A:$G,7,0),"")</f>
        <v/>
      </c>
      <c r="B291" s="184" t="str">
        <f>IFERROR(VLOOKUP($C291,'Nom Prénom'!$A:$G,6,0),"")</f>
        <v/>
      </c>
      <c r="C291" s="184"/>
      <c r="D291" s="197" t="str">
        <f>IFERROR(VLOOKUP($C291,'Nom Prénom'!$A:$G,2,0),"")</f>
        <v/>
      </c>
      <c r="E291" s="197" t="str">
        <f>IFERROR(VLOOKUP($C291,'Nom Prénom'!$A:$G,3,0),"")</f>
        <v/>
      </c>
      <c r="F291" s="197" t="str">
        <f>IFERROR(VLOOKUP($C291,'Nom Prénom'!$A:$G,4,0),"")</f>
        <v/>
      </c>
      <c r="G291" s="197" t="str">
        <f>IFERROR(VLOOKUP($C291,'Nom Prénom'!$A:$G,5,0),"")</f>
        <v/>
      </c>
      <c r="I291" s="184"/>
      <c r="J291" s="185" t="str">
        <f t="shared" si="17"/>
        <v/>
      </c>
      <c r="K291" s="185" t="str">
        <f>IFERROR(VLOOKUP($C291,'Nom Prénom'!$A:$I,8,0),"")</f>
        <v/>
      </c>
      <c r="L291" s="185" t="str">
        <f t="shared" si="16"/>
        <v/>
      </c>
      <c r="M291" s="185" t="str">
        <f>IFERROR(VLOOKUP($C291,'Nom Prénom'!$A:$I,9,0),"")</f>
        <v/>
      </c>
      <c r="N291" s="186" t="str">
        <f>IFERROR($J291/(VLOOKUP($H291,VLEP!$A:$B,2,0)),"")</f>
        <v/>
      </c>
      <c r="O291" s="187"/>
    </row>
    <row r="292" spans="1:15" ht="20" hidden="1" customHeight="1" x14ac:dyDescent="0.35">
      <c r="A292" s="2" t="str">
        <f>IFERROR(VLOOKUP($C292,'Nom Prénom'!$A:$G,7,0),"")</f>
        <v/>
      </c>
      <c r="B292" s="184" t="str">
        <f>IFERROR(VLOOKUP($C292,'Nom Prénom'!$A:$G,6,0),"")</f>
        <v/>
      </c>
      <c r="C292" s="184"/>
      <c r="D292" s="197" t="str">
        <f>IFERROR(VLOOKUP($C292,'Nom Prénom'!$A:$G,2,0),"")</f>
        <v/>
      </c>
      <c r="E292" s="197" t="str">
        <f>IFERROR(VLOOKUP($C292,'Nom Prénom'!$A:$G,3,0),"")</f>
        <v/>
      </c>
      <c r="F292" s="197" t="str">
        <f>IFERROR(VLOOKUP($C292,'Nom Prénom'!$A:$G,4,0),"")</f>
        <v/>
      </c>
      <c r="G292" s="197" t="str">
        <f>IFERROR(VLOOKUP($C292,'Nom Prénom'!$A:$G,5,0),"")</f>
        <v/>
      </c>
      <c r="I292" s="184"/>
      <c r="J292" s="185" t="str">
        <f t="shared" si="17"/>
        <v/>
      </c>
      <c r="K292" s="185" t="str">
        <f>IFERROR(VLOOKUP($C292,'Nom Prénom'!$A:$I,8,0),"")</f>
        <v/>
      </c>
      <c r="L292" s="185" t="str">
        <f t="shared" si="16"/>
        <v/>
      </c>
      <c r="M292" s="185" t="str">
        <f>IFERROR(VLOOKUP($C292,'Nom Prénom'!$A:$I,9,0),"")</f>
        <v/>
      </c>
      <c r="N292" s="186" t="str">
        <f>IFERROR($J292/(VLOOKUP($H292,VLEP!$A:$B,2,0)),"")</f>
        <v/>
      </c>
      <c r="O292" s="187"/>
    </row>
    <row r="293" spans="1:15" ht="20" hidden="1" customHeight="1" x14ac:dyDescent="0.35">
      <c r="A293" s="2" t="str">
        <f>IFERROR(VLOOKUP($C293,'Nom Prénom'!$A:$G,7,0),"")</f>
        <v/>
      </c>
      <c r="B293" s="184" t="str">
        <f>IFERROR(VLOOKUP($C293,'Nom Prénom'!$A:$G,6,0),"")</f>
        <v/>
      </c>
      <c r="C293" s="184"/>
      <c r="D293" s="197" t="str">
        <f>IFERROR(VLOOKUP($C293,'Nom Prénom'!$A:$G,2,0),"")</f>
        <v/>
      </c>
      <c r="E293" s="197" t="str">
        <f>IFERROR(VLOOKUP($C293,'Nom Prénom'!$A:$G,3,0),"")</f>
        <v/>
      </c>
      <c r="F293" s="197" t="str">
        <f>IFERROR(VLOOKUP($C293,'Nom Prénom'!$A:$G,4,0),"")</f>
        <v/>
      </c>
      <c r="G293" s="197" t="str">
        <f>IFERROR(VLOOKUP($C293,'Nom Prénom'!$A:$G,5,0),"")</f>
        <v/>
      </c>
      <c r="I293" s="184"/>
      <c r="J293" s="185" t="str">
        <f t="shared" si="17"/>
        <v/>
      </c>
      <c r="K293" s="185" t="str">
        <f>IFERROR(VLOOKUP($C293,'Nom Prénom'!$A:$I,8,0),"")</f>
        <v/>
      </c>
      <c r="L293" s="185" t="str">
        <f t="shared" si="16"/>
        <v/>
      </c>
      <c r="M293" s="185" t="str">
        <f>IFERROR(VLOOKUP($C293,'Nom Prénom'!$A:$I,9,0),"")</f>
        <v/>
      </c>
      <c r="N293" s="186" t="str">
        <f>IFERROR($J293/(VLOOKUP($H293,VLEP!$A:$B,2,0)),"")</f>
        <v/>
      </c>
      <c r="O293" s="187"/>
    </row>
    <row r="294" spans="1:15" ht="20" hidden="1" customHeight="1" x14ac:dyDescent="0.35">
      <c r="A294" s="2" t="str">
        <f>IFERROR(VLOOKUP($C294,'Nom Prénom'!$A:$G,7,0),"")</f>
        <v/>
      </c>
      <c r="B294" s="184" t="str">
        <f>IFERROR(VLOOKUP($C294,'Nom Prénom'!$A:$G,6,0),"")</f>
        <v/>
      </c>
      <c r="C294" s="184"/>
      <c r="D294" s="197" t="str">
        <f>IFERROR(VLOOKUP($C294,'Nom Prénom'!$A:$G,2,0),"")</f>
        <v/>
      </c>
      <c r="E294" s="197" t="str">
        <f>IFERROR(VLOOKUP($C294,'Nom Prénom'!$A:$G,3,0),"")</f>
        <v/>
      </c>
      <c r="F294" s="197" t="str">
        <f>IFERROR(VLOOKUP($C294,'Nom Prénom'!$A:$G,4,0),"")</f>
        <v/>
      </c>
      <c r="G294" s="197" t="str">
        <f>IFERROR(VLOOKUP($C294,'Nom Prénom'!$A:$G,5,0),"")</f>
        <v/>
      </c>
      <c r="I294" s="184"/>
      <c r="J294" s="185" t="str">
        <f t="shared" si="17"/>
        <v/>
      </c>
      <c r="K294" s="185" t="str">
        <f>IFERROR(VLOOKUP($C294,'Nom Prénom'!$A:$I,8,0),"")</f>
        <v/>
      </c>
      <c r="L294" s="185" t="str">
        <f t="shared" si="16"/>
        <v/>
      </c>
      <c r="M294" s="185" t="str">
        <f>IFERROR(VLOOKUP($C294,'Nom Prénom'!$A:$I,9,0),"")</f>
        <v/>
      </c>
      <c r="N294" s="186" t="str">
        <f>IFERROR($J294/(VLOOKUP($H294,VLEP!$A:$B,2,0)),"")</f>
        <v/>
      </c>
      <c r="O294" s="187"/>
    </row>
    <row r="295" spans="1:15" ht="20" hidden="1" customHeight="1" x14ac:dyDescent="0.35">
      <c r="A295" s="2" t="str">
        <f>IFERROR(VLOOKUP($C295,'Nom Prénom'!$A:$G,7,0),"")</f>
        <v/>
      </c>
      <c r="B295" s="184" t="str">
        <f>IFERROR(VLOOKUP($C295,'Nom Prénom'!$A:$G,6,0),"")</f>
        <v/>
      </c>
      <c r="C295" s="184"/>
      <c r="D295" s="197" t="str">
        <f>IFERROR(VLOOKUP($C295,'Nom Prénom'!$A:$G,2,0),"")</f>
        <v/>
      </c>
      <c r="E295" s="197" t="str">
        <f>IFERROR(VLOOKUP($C295,'Nom Prénom'!$A:$G,3,0),"")</f>
        <v/>
      </c>
      <c r="F295" s="197" t="str">
        <f>IFERROR(VLOOKUP($C295,'Nom Prénom'!$A:$G,4,0),"")</f>
        <v/>
      </c>
      <c r="G295" s="197" t="str">
        <f>IFERROR(VLOOKUP($C295,'Nom Prénom'!$A:$G,5,0),"")</f>
        <v/>
      </c>
      <c r="I295" s="184"/>
      <c r="J295" s="185" t="str">
        <f t="shared" si="17"/>
        <v/>
      </c>
      <c r="K295" s="185" t="str">
        <f>IFERROR(VLOOKUP($C295,'Nom Prénom'!$A:$I,8,0),"")</f>
        <v/>
      </c>
      <c r="L295" s="185" t="str">
        <f t="shared" si="16"/>
        <v/>
      </c>
      <c r="M295" s="185" t="str">
        <f>IFERROR(VLOOKUP($C295,'Nom Prénom'!$A:$I,9,0),"")</f>
        <v/>
      </c>
      <c r="N295" s="186" t="str">
        <f>IFERROR($J295/(VLOOKUP($H295,VLEP!$A:$B,2,0)),"")</f>
        <v/>
      </c>
      <c r="O295" s="187"/>
    </row>
    <row r="296" spans="1:15" ht="20" hidden="1" customHeight="1" x14ac:dyDescent="0.35">
      <c r="A296" s="2" t="str">
        <f>IFERROR(VLOOKUP($C296,'Nom Prénom'!$A:$G,7,0),"")</f>
        <v/>
      </c>
      <c r="B296" s="184" t="str">
        <f>IFERROR(VLOOKUP($C296,'Nom Prénom'!$A:$G,6,0),"")</f>
        <v/>
      </c>
      <c r="C296" s="184"/>
      <c r="D296" s="197" t="str">
        <f>IFERROR(VLOOKUP($C296,'Nom Prénom'!$A:$G,2,0),"")</f>
        <v/>
      </c>
      <c r="E296" s="197" t="str">
        <f>IFERROR(VLOOKUP($C296,'Nom Prénom'!$A:$G,3,0),"")</f>
        <v/>
      </c>
      <c r="F296" s="197" t="str">
        <f>IFERROR(VLOOKUP($C296,'Nom Prénom'!$A:$G,4,0),"")</f>
        <v/>
      </c>
      <c r="G296" s="197" t="str">
        <f>IFERROR(VLOOKUP($C296,'Nom Prénom'!$A:$G,5,0),"")</f>
        <v/>
      </c>
      <c r="I296" s="184"/>
      <c r="J296" s="185" t="str">
        <f t="shared" si="17"/>
        <v/>
      </c>
      <c r="K296" s="185" t="str">
        <f>IFERROR(VLOOKUP($C296,'Nom Prénom'!$A:$I,8,0),"")</f>
        <v/>
      </c>
      <c r="L296" s="185" t="str">
        <f t="shared" si="16"/>
        <v/>
      </c>
      <c r="M296" s="185" t="str">
        <f>IFERROR(VLOOKUP($C296,'Nom Prénom'!$A:$I,9,0),"")</f>
        <v/>
      </c>
      <c r="N296" s="186" t="str">
        <f>IFERROR($J296/(VLOOKUP($H296,VLEP!$A:$B,2,0)),"")</f>
        <v/>
      </c>
      <c r="O296" s="187"/>
    </row>
    <row r="297" spans="1:15" ht="20" hidden="1" customHeight="1" x14ac:dyDescent="0.35">
      <c r="A297" s="2" t="str">
        <f>IFERROR(VLOOKUP($C297,'Nom Prénom'!$A:$G,7,0),"")</f>
        <v/>
      </c>
      <c r="B297" s="184" t="str">
        <f>IFERROR(VLOOKUP($C297,'Nom Prénom'!$A:$G,6,0),"")</f>
        <v/>
      </c>
      <c r="C297" s="184"/>
      <c r="D297" s="197" t="str">
        <f>IFERROR(VLOOKUP($C297,'Nom Prénom'!$A:$G,2,0),"")</f>
        <v/>
      </c>
      <c r="E297" s="197" t="str">
        <f>IFERROR(VLOOKUP($C297,'Nom Prénom'!$A:$G,3,0),"")</f>
        <v/>
      </c>
      <c r="F297" s="197" t="str">
        <f>IFERROR(VLOOKUP($C297,'Nom Prénom'!$A:$G,4,0),"")</f>
        <v/>
      </c>
      <c r="G297" s="197" t="str">
        <f>IFERROR(VLOOKUP($C297,'Nom Prénom'!$A:$G,5,0),"")</f>
        <v/>
      </c>
      <c r="I297" s="184"/>
      <c r="J297" s="185" t="str">
        <f t="shared" si="17"/>
        <v/>
      </c>
      <c r="K297" s="185" t="str">
        <f>IFERROR(VLOOKUP($C297,'Nom Prénom'!$A:$I,8,0),"")</f>
        <v/>
      </c>
      <c r="L297" s="185" t="str">
        <f t="shared" si="16"/>
        <v/>
      </c>
      <c r="M297" s="185" t="str">
        <f>IFERROR(VLOOKUP($C297,'Nom Prénom'!$A:$I,9,0),"")</f>
        <v/>
      </c>
      <c r="N297" s="186" t="str">
        <f>IFERROR($J297/(VLOOKUP($H297,VLEP!$A:$B,2,0)),"")</f>
        <v/>
      </c>
      <c r="O297" s="187"/>
    </row>
    <row r="298" spans="1:15" ht="20" hidden="1" customHeight="1" x14ac:dyDescent="0.35">
      <c r="A298" s="2" t="str">
        <f>IFERROR(VLOOKUP($C298,'Nom Prénom'!$A:$G,7,0),"")</f>
        <v/>
      </c>
      <c r="B298" s="184" t="str">
        <f>IFERROR(VLOOKUP($C298,'Nom Prénom'!$A:$G,6,0),"")</f>
        <v/>
      </c>
      <c r="C298" s="184"/>
      <c r="D298" s="197" t="str">
        <f>IFERROR(VLOOKUP($C298,'Nom Prénom'!$A:$G,2,0),"")</f>
        <v/>
      </c>
      <c r="E298" s="197" t="str">
        <f>IFERROR(VLOOKUP($C298,'Nom Prénom'!$A:$G,3,0),"")</f>
        <v/>
      </c>
      <c r="F298" s="197" t="str">
        <f>IFERROR(VLOOKUP($C298,'Nom Prénom'!$A:$G,4,0),"")</f>
        <v/>
      </c>
      <c r="G298" s="197" t="str">
        <f>IFERROR(VLOOKUP($C298,'Nom Prénom'!$A:$G,5,0),"")</f>
        <v/>
      </c>
      <c r="I298" s="184"/>
      <c r="J298" s="185" t="str">
        <f t="shared" si="17"/>
        <v/>
      </c>
      <c r="K298" s="185" t="str">
        <f>IFERROR(VLOOKUP($C298,'Nom Prénom'!$A:$I,8,0),"")</f>
        <v/>
      </c>
      <c r="L298" s="185" t="str">
        <f t="shared" si="16"/>
        <v/>
      </c>
      <c r="M298" s="185" t="str">
        <f>IFERROR(VLOOKUP($C298,'Nom Prénom'!$A:$I,9,0),"")</f>
        <v/>
      </c>
      <c r="N298" s="186" t="str">
        <f>IFERROR($J298/(VLOOKUP($H298,VLEP!$A:$B,2,0)),"")</f>
        <v/>
      </c>
      <c r="O298" s="187"/>
    </row>
    <row r="299" spans="1:15" ht="20" hidden="1" customHeight="1" x14ac:dyDescent="0.35">
      <c r="A299" s="2" t="str">
        <f>IFERROR(VLOOKUP($C299,'Nom Prénom'!$A:$G,7,0),"")</f>
        <v/>
      </c>
      <c r="B299" s="184" t="str">
        <f>IFERROR(VLOOKUP($C299,'Nom Prénom'!$A:$G,6,0),"")</f>
        <v/>
      </c>
      <c r="C299" s="184"/>
      <c r="D299" s="197" t="str">
        <f>IFERROR(VLOOKUP($C299,'Nom Prénom'!$A:$G,2,0),"")</f>
        <v/>
      </c>
      <c r="E299" s="197" t="str">
        <f>IFERROR(VLOOKUP($C299,'Nom Prénom'!$A:$G,3,0),"")</f>
        <v/>
      </c>
      <c r="F299" s="197" t="str">
        <f>IFERROR(VLOOKUP($C299,'Nom Prénom'!$A:$G,4,0),"")</f>
        <v/>
      </c>
      <c r="G299" s="197" t="str">
        <f>IFERROR(VLOOKUP($C299,'Nom Prénom'!$A:$G,5,0),"")</f>
        <v/>
      </c>
      <c r="I299" s="184"/>
      <c r="J299" s="185" t="str">
        <f t="shared" si="17"/>
        <v/>
      </c>
      <c r="K299" s="185" t="str">
        <f>IFERROR(VLOOKUP($C299,'Nom Prénom'!$A:$I,8,0),"")</f>
        <v/>
      </c>
      <c r="L299" s="185" t="str">
        <f t="shared" si="16"/>
        <v/>
      </c>
      <c r="M299" s="185" t="str">
        <f>IFERROR(VLOOKUP($C299,'Nom Prénom'!$A:$I,9,0),"")</f>
        <v/>
      </c>
      <c r="N299" s="186" t="str">
        <f>IFERROR($J299/(VLOOKUP($H299,VLEP!$A:$B,2,0)),"")</f>
        <v/>
      </c>
      <c r="O299" s="187"/>
    </row>
    <row r="300" spans="1:15" ht="20" hidden="1" customHeight="1" x14ac:dyDescent="0.35">
      <c r="A300" s="2" t="str">
        <f>IFERROR(VLOOKUP($C300,'Nom Prénom'!$A:$G,7,0),"")</f>
        <v/>
      </c>
      <c r="B300" s="184" t="str">
        <f>IFERROR(VLOOKUP($C300,'Nom Prénom'!$A:$G,6,0),"")</f>
        <v/>
      </c>
      <c r="C300" s="184"/>
      <c r="D300" s="197" t="str">
        <f>IFERROR(VLOOKUP($C300,'Nom Prénom'!$A:$G,2,0),"")</f>
        <v/>
      </c>
      <c r="E300" s="197" t="str">
        <f>IFERROR(VLOOKUP($C300,'Nom Prénom'!$A:$G,3,0),"")</f>
        <v/>
      </c>
      <c r="F300" s="197" t="str">
        <f>IFERROR(VLOOKUP($C300,'Nom Prénom'!$A:$G,4,0),"")</f>
        <v/>
      </c>
      <c r="G300" s="197" t="str">
        <f>IFERROR(VLOOKUP($C300,'Nom Prénom'!$A:$G,5,0),"")</f>
        <v/>
      </c>
      <c r="I300" s="184"/>
      <c r="J300" s="185" t="str">
        <f t="shared" si="17"/>
        <v/>
      </c>
      <c r="K300" s="185" t="str">
        <f>IFERROR(VLOOKUP($C300,'Nom Prénom'!$A:$I,8,0),"")</f>
        <v/>
      </c>
      <c r="L300" s="185" t="str">
        <f t="shared" si="16"/>
        <v/>
      </c>
      <c r="M300" s="185" t="str">
        <f>IFERROR(VLOOKUP($C300,'Nom Prénom'!$A:$I,9,0),"")</f>
        <v/>
      </c>
      <c r="N300" s="186" t="str">
        <f>IFERROR($J300/(VLOOKUP($H300,VLEP!$A:$B,2,0)),"")</f>
        <v/>
      </c>
      <c r="O300" s="187"/>
    </row>
    <row r="301" spans="1:15" ht="20" hidden="1" customHeight="1" x14ac:dyDescent="0.35">
      <c r="A301" s="2" t="str">
        <f>IFERROR(VLOOKUP($C301,'Nom Prénom'!$A:$G,7,0),"")</f>
        <v/>
      </c>
      <c r="B301" s="184" t="str">
        <f>IFERROR(VLOOKUP($C301,'Nom Prénom'!$A:$G,6,0),"")</f>
        <v/>
      </c>
      <c r="C301" s="184"/>
      <c r="D301" s="197" t="str">
        <f>IFERROR(VLOOKUP($C301,'Nom Prénom'!$A:$G,2,0),"")</f>
        <v/>
      </c>
      <c r="E301" s="197" t="str">
        <f>IFERROR(VLOOKUP($C301,'Nom Prénom'!$A:$G,3,0),"")</f>
        <v/>
      </c>
      <c r="F301" s="197" t="str">
        <f>IFERROR(VLOOKUP($C301,'Nom Prénom'!$A:$G,4,0),"")</f>
        <v/>
      </c>
      <c r="G301" s="197" t="str">
        <f>IFERROR(VLOOKUP($C301,'Nom Prénom'!$A:$G,5,0),"")</f>
        <v/>
      </c>
      <c r="I301" s="184"/>
      <c r="J301" s="185" t="str">
        <f t="shared" si="17"/>
        <v/>
      </c>
      <c r="K301" s="185" t="str">
        <f>IFERROR(VLOOKUP($C301,'Nom Prénom'!$A:$I,8,0),"")</f>
        <v/>
      </c>
      <c r="L301" s="185" t="str">
        <f t="shared" si="16"/>
        <v/>
      </c>
      <c r="M301" s="185" t="str">
        <f>IFERROR(VLOOKUP($C301,'Nom Prénom'!$A:$I,9,0),"")</f>
        <v/>
      </c>
      <c r="N301" s="186" t="str">
        <f>IFERROR($J301/(VLOOKUP($H301,VLEP!$A:$B,2,0)),"")</f>
        <v/>
      </c>
      <c r="O301" s="187"/>
    </row>
    <row r="302" spans="1:15" ht="20" hidden="1" customHeight="1" x14ac:dyDescent="0.35">
      <c r="A302" s="2" t="str">
        <f>IFERROR(VLOOKUP($C302,'Nom Prénom'!$A:$G,7,0),"")</f>
        <v/>
      </c>
      <c r="B302" s="184" t="str">
        <f>IFERROR(VLOOKUP($C302,'Nom Prénom'!$A:$G,6,0),"")</f>
        <v/>
      </c>
      <c r="C302" s="184"/>
      <c r="D302" s="197" t="str">
        <f>IFERROR(VLOOKUP($C302,'Nom Prénom'!$A:$G,2,0),"")</f>
        <v/>
      </c>
      <c r="E302" s="197" t="str">
        <f>IFERROR(VLOOKUP($C302,'Nom Prénom'!$A:$G,3,0),"")</f>
        <v/>
      </c>
      <c r="F302" s="197" t="str">
        <f>IFERROR(VLOOKUP($C302,'Nom Prénom'!$A:$G,4,0),"")</f>
        <v/>
      </c>
      <c r="G302" s="197" t="str">
        <f>IFERROR(VLOOKUP($C302,'Nom Prénom'!$A:$G,5,0),"")</f>
        <v/>
      </c>
      <c r="I302" s="184"/>
      <c r="J302" s="185" t="str">
        <f t="shared" si="17"/>
        <v/>
      </c>
      <c r="K302" s="185" t="str">
        <f>IFERROR(VLOOKUP($C302,'Nom Prénom'!$A:$I,8,0),"")</f>
        <v/>
      </c>
      <c r="L302" s="185" t="str">
        <f t="shared" si="16"/>
        <v/>
      </c>
      <c r="M302" s="185" t="str">
        <f>IFERROR(VLOOKUP($C302,'Nom Prénom'!$A:$I,9,0),"")</f>
        <v/>
      </c>
      <c r="N302" s="186" t="str">
        <f>IFERROR($J302/(VLOOKUP($H302,VLEP!$A:$B,2,0)),"")</f>
        <v/>
      </c>
      <c r="O302" s="187"/>
    </row>
    <row r="303" spans="1:15" ht="20" hidden="1" customHeight="1" x14ac:dyDescent="0.35">
      <c r="A303" s="2" t="str">
        <f>IFERROR(VLOOKUP($C303,'Nom Prénom'!$A:$G,7,0),"")</f>
        <v/>
      </c>
      <c r="B303" s="184" t="str">
        <f>IFERROR(VLOOKUP($C303,'Nom Prénom'!$A:$G,6,0),"")</f>
        <v/>
      </c>
      <c r="C303" s="184"/>
      <c r="D303" s="197" t="str">
        <f>IFERROR(VLOOKUP($C303,'Nom Prénom'!$A:$G,2,0),"")</f>
        <v/>
      </c>
      <c r="E303" s="197" t="str">
        <f>IFERROR(VLOOKUP($C303,'Nom Prénom'!$A:$G,3,0),"")</f>
        <v/>
      </c>
      <c r="F303" s="197" t="str">
        <f>IFERROR(VLOOKUP($C303,'Nom Prénom'!$A:$G,4,0),"")</f>
        <v/>
      </c>
      <c r="G303" s="197" t="str">
        <f>IFERROR(VLOOKUP($C303,'Nom Prénom'!$A:$G,5,0),"")</f>
        <v/>
      </c>
      <c r="I303" s="184"/>
      <c r="J303" s="185" t="str">
        <f t="shared" si="17"/>
        <v/>
      </c>
      <c r="K303" s="185" t="str">
        <f>IFERROR(VLOOKUP($C303,'Nom Prénom'!$A:$I,8,0),"")</f>
        <v/>
      </c>
      <c r="L303" s="185" t="str">
        <f t="shared" si="16"/>
        <v/>
      </c>
      <c r="M303" s="185" t="str">
        <f>IFERROR(VLOOKUP($C303,'Nom Prénom'!$A:$I,9,0),"")</f>
        <v/>
      </c>
      <c r="N303" s="186" t="str">
        <f>IFERROR($J303/(VLOOKUP($H303,VLEP!$A:$B,2,0)),"")</f>
        <v/>
      </c>
      <c r="O303" s="187"/>
    </row>
    <row r="304" spans="1:15" ht="20" hidden="1" customHeight="1" x14ac:dyDescent="0.35">
      <c r="A304" s="2" t="str">
        <f>IFERROR(VLOOKUP($C304,'Nom Prénom'!$A:$G,7,0),"")</f>
        <v/>
      </c>
      <c r="B304" s="184" t="str">
        <f>IFERROR(VLOOKUP($C304,'Nom Prénom'!$A:$G,6,0),"")</f>
        <v/>
      </c>
      <c r="C304" s="184"/>
      <c r="D304" s="197" t="str">
        <f>IFERROR(VLOOKUP($C304,'Nom Prénom'!$A:$G,2,0),"")</f>
        <v/>
      </c>
      <c r="E304" s="197" t="str">
        <f>IFERROR(VLOOKUP($C304,'Nom Prénom'!$A:$G,3,0),"")</f>
        <v/>
      </c>
      <c r="F304" s="197" t="str">
        <f>IFERROR(VLOOKUP($C304,'Nom Prénom'!$A:$G,4,0),"")</f>
        <v/>
      </c>
      <c r="G304" s="197" t="str">
        <f>IFERROR(VLOOKUP($C304,'Nom Prénom'!$A:$G,5,0),"")</f>
        <v/>
      </c>
      <c r="I304" s="184"/>
      <c r="J304" s="185" t="str">
        <f t="shared" si="17"/>
        <v/>
      </c>
      <c r="K304" s="185" t="str">
        <f>IFERROR(VLOOKUP($C304,'Nom Prénom'!$A:$I,8,0),"")</f>
        <v/>
      </c>
      <c r="L304" s="185" t="str">
        <f t="shared" si="16"/>
        <v/>
      </c>
      <c r="M304" s="185" t="str">
        <f>IFERROR(VLOOKUP($C304,'Nom Prénom'!$A:$I,9,0),"")</f>
        <v/>
      </c>
      <c r="N304" s="186" t="str">
        <f>IFERROR($J304/(VLOOKUP($H304,VLEP!$A:$B,2,0)),"")</f>
        <v/>
      </c>
      <c r="O304" s="187"/>
    </row>
    <row r="305" spans="1:15" ht="20" hidden="1" customHeight="1" x14ac:dyDescent="0.35">
      <c r="A305" s="2" t="str">
        <f>IFERROR(VLOOKUP($C305,'Nom Prénom'!$A:$G,7,0),"")</f>
        <v/>
      </c>
      <c r="B305" s="184" t="str">
        <f>IFERROR(VLOOKUP($C305,'Nom Prénom'!$A:$G,6,0),"")</f>
        <v/>
      </c>
      <c r="C305" s="184"/>
      <c r="D305" s="197" t="str">
        <f>IFERROR(VLOOKUP($C305,'Nom Prénom'!$A:$G,2,0),"")</f>
        <v/>
      </c>
      <c r="E305" s="197" t="str">
        <f>IFERROR(VLOOKUP($C305,'Nom Prénom'!$A:$G,3,0),"")</f>
        <v/>
      </c>
      <c r="F305" s="197" t="str">
        <f>IFERROR(VLOOKUP($C305,'Nom Prénom'!$A:$G,4,0),"")</f>
        <v/>
      </c>
      <c r="G305" s="197" t="str">
        <f>IFERROR(VLOOKUP($C305,'Nom Prénom'!$A:$G,5,0),"")</f>
        <v/>
      </c>
      <c r="I305" s="184"/>
      <c r="J305" s="185" t="str">
        <f t="shared" si="17"/>
        <v/>
      </c>
      <c r="K305" s="185" t="str">
        <f>IFERROR(VLOOKUP($C305,'Nom Prénom'!$A:$I,8,0),"")</f>
        <v/>
      </c>
      <c r="L305" s="185" t="str">
        <f t="shared" si="16"/>
        <v/>
      </c>
      <c r="M305" s="185" t="str">
        <f>IFERROR(VLOOKUP($C305,'Nom Prénom'!$A:$I,9,0),"")</f>
        <v/>
      </c>
      <c r="N305" s="186" t="str">
        <f>IFERROR($J305/(VLOOKUP($H305,VLEP!$A:$B,2,0)),"")</f>
        <v/>
      </c>
      <c r="O305" s="187"/>
    </row>
    <row r="306" spans="1:15" ht="20" hidden="1" customHeight="1" x14ac:dyDescent="0.35">
      <c r="A306" s="2" t="str">
        <f>IFERROR(VLOOKUP($C306,'Nom Prénom'!$A:$G,7,0),"")</f>
        <v/>
      </c>
      <c r="B306" s="184" t="str">
        <f>IFERROR(VLOOKUP($C306,'Nom Prénom'!$A:$G,6,0),"")</f>
        <v/>
      </c>
      <c r="C306" s="184"/>
      <c r="D306" s="197" t="str">
        <f>IFERROR(VLOOKUP($C306,'Nom Prénom'!$A:$G,2,0),"")</f>
        <v/>
      </c>
      <c r="E306" s="197" t="str">
        <f>IFERROR(VLOOKUP($C306,'Nom Prénom'!$A:$G,3,0),"")</f>
        <v/>
      </c>
      <c r="F306" s="197" t="str">
        <f>IFERROR(VLOOKUP($C306,'Nom Prénom'!$A:$G,4,0),"")</f>
        <v/>
      </c>
      <c r="G306" s="197" t="str">
        <f>IFERROR(VLOOKUP($C306,'Nom Prénom'!$A:$G,5,0),"")</f>
        <v/>
      </c>
      <c r="I306" s="184"/>
      <c r="J306" s="185" t="str">
        <f t="shared" si="17"/>
        <v/>
      </c>
      <c r="K306" s="185" t="str">
        <f>IFERROR(VLOOKUP($C306,'Nom Prénom'!$A:$I,8,0),"")</f>
        <v/>
      </c>
      <c r="L306" s="185" t="str">
        <f t="shared" si="16"/>
        <v/>
      </c>
      <c r="M306" s="185" t="str">
        <f>IFERROR(VLOOKUP($C306,'Nom Prénom'!$A:$I,9,0),"")</f>
        <v/>
      </c>
      <c r="N306" s="186" t="str">
        <f>IFERROR($J306/(VLOOKUP($H306,VLEP!$A:$B,2,0)),"")</f>
        <v/>
      </c>
      <c r="O306" s="187"/>
    </row>
    <row r="307" spans="1:15" ht="20" hidden="1" customHeight="1" x14ac:dyDescent="0.35">
      <c r="A307" s="2" t="str">
        <f>IFERROR(VLOOKUP($C307,'Nom Prénom'!$A:$G,7,0),"")</f>
        <v/>
      </c>
      <c r="B307" s="184" t="str">
        <f>IFERROR(VLOOKUP($C307,'Nom Prénom'!$A:$G,6,0),"")</f>
        <v/>
      </c>
      <c r="C307" s="184"/>
      <c r="D307" s="197" t="str">
        <f>IFERROR(VLOOKUP($C307,'Nom Prénom'!$A:$G,2,0),"")</f>
        <v/>
      </c>
      <c r="E307" s="197" t="str">
        <f>IFERROR(VLOOKUP($C307,'Nom Prénom'!$A:$G,3,0),"")</f>
        <v/>
      </c>
      <c r="F307" s="197" t="str">
        <f>IFERROR(VLOOKUP($C307,'Nom Prénom'!$A:$G,4,0),"")</f>
        <v/>
      </c>
      <c r="G307" s="197" t="str">
        <f>IFERROR(VLOOKUP($C307,'Nom Prénom'!$A:$G,5,0),"")</f>
        <v/>
      </c>
      <c r="I307" s="184"/>
      <c r="J307" s="185" t="str">
        <f t="shared" si="17"/>
        <v/>
      </c>
      <c r="K307" s="185" t="str">
        <f>IFERROR(VLOOKUP($C307,'Nom Prénom'!$A:$I,8,0),"")</f>
        <v/>
      </c>
      <c r="L307" s="185" t="str">
        <f t="shared" si="16"/>
        <v/>
      </c>
      <c r="M307" s="185" t="str">
        <f>IFERROR(VLOOKUP($C307,'Nom Prénom'!$A:$I,9,0),"")</f>
        <v/>
      </c>
      <c r="N307" s="186" t="str">
        <f>IFERROR($J307/(VLOOKUP($H307,VLEP!$A:$B,2,0)),"")</f>
        <v/>
      </c>
      <c r="O307" s="187"/>
    </row>
    <row r="308" spans="1:15" ht="20" hidden="1" customHeight="1" x14ac:dyDescent="0.35">
      <c r="A308" s="2" t="str">
        <f>IFERROR(VLOOKUP($C308,'Nom Prénom'!$A:$G,7,0),"")</f>
        <v/>
      </c>
      <c r="B308" s="184" t="str">
        <f>IFERROR(VLOOKUP($C308,'Nom Prénom'!$A:$G,6,0),"")</f>
        <v/>
      </c>
      <c r="C308" s="184"/>
      <c r="D308" s="197" t="str">
        <f>IFERROR(VLOOKUP($C308,'Nom Prénom'!$A:$G,2,0),"")</f>
        <v/>
      </c>
      <c r="E308" s="197" t="str">
        <f>IFERROR(VLOOKUP($C308,'Nom Prénom'!$A:$G,3,0),"")</f>
        <v/>
      </c>
      <c r="F308" s="197" t="str">
        <f>IFERROR(VLOOKUP($C308,'Nom Prénom'!$A:$G,4,0),"")</f>
        <v/>
      </c>
      <c r="G308" s="197" t="str">
        <f>IFERROR(VLOOKUP($C308,'Nom Prénom'!$A:$G,5,0),"")</f>
        <v/>
      </c>
      <c r="I308" s="184"/>
      <c r="J308" s="185" t="str">
        <f t="shared" si="17"/>
        <v/>
      </c>
      <c r="K308" s="185" t="str">
        <f>IFERROR(VLOOKUP($C308,'Nom Prénom'!$A:$I,8,0),"")</f>
        <v/>
      </c>
      <c r="L308" s="185" t="str">
        <f t="shared" si="16"/>
        <v/>
      </c>
      <c r="M308" s="185" t="str">
        <f>IFERROR(VLOOKUP($C308,'Nom Prénom'!$A:$I,9,0),"")</f>
        <v/>
      </c>
      <c r="N308" s="186" t="str">
        <f>IFERROR($J308/(VLOOKUP($H308,VLEP!$A:$B,2,0)),"")</f>
        <v/>
      </c>
      <c r="O308" s="187"/>
    </row>
    <row r="309" spans="1:15" ht="20" hidden="1" customHeight="1" x14ac:dyDescent="0.35">
      <c r="A309" s="2" t="str">
        <f>IFERROR(VLOOKUP($C309,'Nom Prénom'!$A:$G,7,0),"")</f>
        <v/>
      </c>
      <c r="B309" s="184" t="str">
        <f>IFERROR(VLOOKUP($C309,'Nom Prénom'!$A:$G,6,0),"")</f>
        <v/>
      </c>
      <c r="C309" s="184"/>
      <c r="D309" s="197" t="str">
        <f>IFERROR(VLOOKUP($C309,'Nom Prénom'!$A:$G,2,0),"")</f>
        <v/>
      </c>
      <c r="E309" s="197" t="str">
        <f>IFERROR(VLOOKUP($C309,'Nom Prénom'!$A:$G,3,0),"")</f>
        <v/>
      </c>
      <c r="F309" s="197" t="str">
        <f>IFERROR(VLOOKUP($C309,'Nom Prénom'!$A:$G,4,0),"")</f>
        <v/>
      </c>
      <c r="G309" s="197" t="str">
        <f>IFERROR(VLOOKUP($C309,'Nom Prénom'!$A:$G,5,0),"")</f>
        <v/>
      </c>
      <c r="I309" s="184"/>
      <c r="J309" s="185" t="str">
        <f t="shared" si="17"/>
        <v/>
      </c>
      <c r="K309" s="185" t="str">
        <f>IFERROR(VLOOKUP($C309,'Nom Prénom'!$A:$I,8,0),"")</f>
        <v/>
      </c>
      <c r="L309" s="185" t="str">
        <f t="shared" si="16"/>
        <v/>
      </c>
      <c r="M309" s="185" t="str">
        <f>IFERROR(VLOOKUP($C309,'Nom Prénom'!$A:$I,9,0),"")</f>
        <v/>
      </c>
      <c r="N309" s="186" t="str">
        <f>IFERROR($J309/(VLOOKUP($H309,VLEP!$A:$B,2,0)),"")</f>
        <v/>
      </c>
      <c r="O309" s="187"/>
    </row>
    <row r="310" spans="1:15" ht="20" hidden="1" customHeight="1" x14ac:dyDescent="0.35">
      <c r="A310" s="2" t="str">
        <f>IFERROR(VLOOKUP($C310,'Nom Prénom'!$A:$G,7,0),"")</f>
        <v/>
      </c>
      <c r="B310" s="184" t="str">
        <f>IFERROR(VLOOKUP($C310,'Nom Prénom'!$A:$G,6,0),"")</f>
        <v/>
      </c>
      <c r="C310" s="184"/>
      <c r="D310" s="197" t="str">
        <f>IFERROR(VLOOKUP($C310,'Nom Prénom'!$A:$G,2,0),"")</f>
        <v/>
      </c>
      <c r="E310" s="197" t="str">
        <f>IFERROR(VLOOKUP($C310,'Nom Prénom'!$A:$G,3,0),"")</f>
        <v/>
      </c>
      <c r="F310" s="197" t="str">
        <f>IFERROR(VLOOKUP($C310,'Nom Prénom'!$A:$G,4,0),"")</f>
        <v/>
      </c>
      <c r="G310" s="197" t="str">
        <f>IFERROR(VLOOKUP($C310,'Nom Prénom'!$A:$G,5,0),"")</f>
        <v/>
      </c>
      <c r="I310" s="184"/>
      <c r="J310" s="185" t="str">
        <f t="shared" si="17"/>
        <v/>
      </c>
      <c r="K310" s="185" t="str">
        <f>IFERROR(VLOOKUP($C310,'Nom Prénom'!$A:$I,8,0),"")</f>
        <v/>
      </c>
      <c r="L310" s="185" t="str">
        <f t="shared" si="16"/>
        <v/>
      </c>
      <c r="M310" s="185" t="str">
        <f>IFERROR(VLOOKUP($C310,'Nom Prénom'!$A:$I,9,0),"")</f>
        <v/>
      </c>
      <c r="N310" s="186" t="str">
        <f>IFERROR($J310/(VLOOKUP($H310,VLEP!$A:$B,2,0)),"")</f>
        <v/>
      </c>
      <c r="O310" s="187"/>
    </row>
    <row r="311" spans="1:15" ht="20" hidden="1" customHeight="1" x14ac:dyDescent="0.35">
      <c r="A311" s="2" t="str">
        <f>IFERROR(VLOOKUP($C311,'Nom Prénom'!$A:$G,7,0),"")</f>
        <v/>
      </c>
      <c r="B311" s="184" t="str">
        <f>IFERROR(VLOOKUP($C311,'Nom Prénom'!$A:$G,6,0),"")</f>
        <v/>
      </c>
      <c r="C311" s="184"/>
      <c r="D311" s="197" t="str">
        <f>IFERROR(VLOOKUP($C311,'Nom Prénom'!$A:$G,2,0),"")</f>
        <v/>
      </c>
      <c r="E311" s="197" t="str">
        <f>IFERROR(VLOOKUP($C311,'Nom Prénom'!$A:$G,3,0),"")</f>
        <v/>
      </c>
      <c r="F311" s="197" t="str">
        <f>IFERROR(VLOOKUP($C311,'Nom Prénom'!$A:$G,4,0),"")</f>
        <v/>
      </c>
      <c r="G311" s="197" t="str">
        <f>IFERROR(VLOOKUP($C311,'Nom Prénom'!$A:$G,5,0),"")</f>
        <v/>
      </c>
      <c r="I311" s="184"/>
      <c r="J311" s="185" t="str">
        <f t="shared" si="17"/>
        <v/>
      </c>
      <c r="K311" s="185" t="str">
        <f>IFERROR(VLOOKUP($C311,'Nom Prénom'!$A:$I,8,0),"")</f>
        <v/>
      </c>
      <c r="L311" s="185" t="str">
        <f t="shared" si="16"/>
        <v/>
      </c>
      <c r="M311" s="185" t="str">
        <f>IFERROR(VLOOKUP($C311,'Nom Prénom'!$A:$I,9,0),"")</f>
        <v/>
      </c>
      <c r="N311" s="186" t="str">
        <f>IFERROR($J311/(VLOOKUP($H311,VLEP!$A:$B,2,0)),"")</f>
        <v/>
      </c>
      <c r="O311" s="187"/>
    </row>
    <row r="312" spans="1:15" ht="20" hidden="1" customHeight="1" x14ac:dyDescent="0.35">
      <c r="A312" s="2" t="str">
        <f>IFERROR(VLOOKUP($C312,'Nom Prénom'!$A:$G,7,0),"")</f>
        <v/>
      </c>
      <c r="B312" s="184" t="str">
        <f>IFERROR(VLOOKUP($C312,'Nom Prénom'!$A:$G,6,0),"")</f>
        <v/>
      </c>
      <c r="C312" s="184"/>
      <c r="D312" s="197" t="str">
        <f>IFERROR(VLOOKUP($C312,'Nom Prénom'!$A:$G,2,0),"")</f>
        <v/>
      </c>
      <c r="E312" s="197" t="str">
        <f>IFERROR(VLOOKUP($C312,'Nom Prénom'!$A:$G,3,0),"")</f>
        <v/>
      </c>
      <c r="F312" s="197" t="str">
        <f>IFERROR(VLOOKUP($C312,'Nom Prénom'!$A:$G,4,0),"")</f>
        <v/>
      </c>
      <c r="G312" s="197" t="str">
        <f>IFERROR(VLOOKUP($C312,'Nom Prénom'!$A:$G,5,0),"")</f>
        <v/>
      </c>
      <c r="I312" s="184"/>
      <c r="J312" s="185" t="str">
        <f t="shared" si="17"/>
        <v/>
      </c>
      <c r="K312" s="185" t="str">
        <f>IFERROR(VLOOKUP($C312,'Nom Prénom'!$A:$I,8,0),"")</f>
        <v/>
      </c>
      <c r="L312" s="185" t="str">
        <f t="shared" si="16"/>
        <v/>
      </c>
      <c r="M312" s="185" t="str">
        <f>IFERROR(VLOOKUP($C312,'Nom Prénom'!$A:$I,9,0),"")</f>
        <v/>
      </c>
      <c r="N312" s="186" t="str">
        <f>IFERROR($J312/(VLOOKUP($H312,VLEP!$A:$B,2,0)),"")</f>
        <v/>
      </c>
      <c r="O312" s="187"/>
    </row>
    <row r="313" spans="1:15" ht="20" hidden="1" customHeight="1" x14ac:dyDescent="0.35">
      <c r="A313" s="2" t="str">
        <f>IFERROR(VLOOKUP($C313,'Nom Prénom'!$A:$G,7,0),"")</f>
        <v/>
      </c>
      <c r="B313" s="184" t="str">
        <f>IFERROR(VLOOKUP($C313,'Nom Prénom'!$A:$G,6,0),"")</f>
        <v/>
      </c>
      <c r="C313" s="184"/>
      <c r="D313" s="197" t="str">
        <f>IFERROR(VLOOKUP($C313,'Nom Prénom'!$A:$G,2,0),"")</f>
        <v/>
      </c>
      <c r="E313" s="197" t="str">
        <f>IFERROR(VLOOKUP($C313,'Nom Prénom'!$A:$G,3,0),"")</f>
        <v/>
      </c>
      <c r="F313" s="197" t="str">
        <f>IFERROR(VLOOKUP($C313,'Nom Prénom'!$A:$G,4,0),"")</f>
        <v/>
      </c>
      <c r="G313" s="197" t="str">
        <f>IFERROR(VLOOKUP($C313,'Nom Prénom'!$A:$G,5,0),"")</f>
        <v/>
      </c>
      <c r="I313" s="184"/>
      <c r="J313" s="185" t="str">
        <f t="shared" si="17"/>
        <v/>
      </c>
      <c r="K313" s="185" t="str">
        <f>IFERROR(VLOOKUP($C313,'Nom Prénom'!$A:$I,8,0),"")</f>
        <v/>
      </c>
      <c r="L313" s="185" t="str">
        <f t="shared" si="16"/>
        <v/>
      </c>
      <c r="M313" s="185" t="str">
        <f>IFERROR(VLOOKUP($C313,'Nom Prénom'!$A:$I,9,0),"")</f>
        <v/>
      </c>
      <c r="N313" s="186" t="str">
        <f>IFERROR($J313/(VLOOKUP($H313,VLEP!$A:$B,2,0)),"")</f>
        <v/>
      </c>
      <c r="O313" s="187"/>
    </row>
    <row r="314" spans="1:15" ht="20" hidden="1" customHeight="1" x14ac:dyDescent="0.35">
      <c r="A314" s="2" t="str">
        <f>IFERROR(VLOOKUP($C314,'Nom Prénom'!$A:$G,7,0),"")</f>
        <v/>
      </c>
      <c r="B314" s="184" t="str">
        <f>IFERROR(VLOOKUP($C314,'Nom Prénom'!$A:$G,6,0),"")</f>
        <v/>
      </c>
      <c r="C314" s="184"/>
      <c r="D314" s="197" t="str">
        <f>IFERROR(VLOOKUP($C314,'Nom Prénom'!$A:$G,2,0),"")</f>
        <v/>
      </c>
      <c r="E314" s="197" t="str">
        <f>IFERROR(VLOOKUP($C314,'Nom Prénom'!$A:$G,3,0),"")</f>
        <v/>
      </c>
      <c r="F314" s="197" t="str">
        <f>IFERROR(VLOOKUP($C314,'Nom Prénom'!$A:$G,4,0),"")</f>
        <v/>
      </c>
      <c r="G314" s="197" t="str">
        <f>IFERROR(VLOOKUP($C314,'Nom Prénom'!$A:$G,5,0),"")</f>
        <v/>
      </c>
      <c r="I314" s="184"/>
      <c r="J314" s="185" t="str">
        <f t="shared" si="17"/>
        <v/>
      </c>
      <c r="K314" s="185" t="str">
        <f>IFERROR(VLOOKUP($C314,'Nom Prénom'!$A:$I,8,0),"")</f>
        <v/>
      </c>
      <c r="L314" s="185" t="str">
        <f t="shared" si="16"/>
        <v/>
      </c>
      <c r="M314" s="185" t="str">
        <f>IFERROR(VLOOKUP($C314,'Nom Prénom'!$A:$I,9,0),"")</f>
        <v/>
      </c>
      <c r="N314" s="186" t="str">
        <f>IFERROR($J314/(VLOOKUP($H314,VLEP!$A:$B,2,0)),"")</f>
        <v/>
      </c>
      <c r="O314" s="187"/>
    </row>
    <row r="315" spans="1:15" ht="20" hidden="1" customHeight="1" x14ac:dyDescent="0.35">
      <c r="A315" s="2" t="str">
        <f>IFERROR(VLOOKUP($C315,'Nom Prénom'!$A:$G,7,0),"")</f>
        <v/>
      </c>
      <c r="B315" s="184" t="str">
        <f>IFERROR(VLOOKUP($C315,'Nom Prénom'!$A:$G,6,0),"")</f>
        <v/>
      </c>
      <c r="C315" s="184"/>
      <c r="D315" s="197" t="str">
        <f>IFERROR(VLOOKUP($C315,'Nom Prénom'!$A:$G,2,0),"")</f>
        <v/>
      </c>
      <c r="E315" s="197" t="str">
        <f>IFERROR(VLOOKUP($C315,'Nom Prénom'!$A:$G,3,0),"")</f>
        <v/>
      </c>
      <c r="F315" s="197" t="str">
        <f>IFERROR(VLOOKUP($C315,'Nom Prénom'!$A:$G,4,0),"")</f>
        <v/>
      </c>
      <c r="G315" s="197" t="str">
        <f>IFERROR(VLOOKUP($C315,'Nom Prénom'!$A:$G,5,0),"")</f>
        <v/>
      </c>
      <c r="I315" s="184"/>
      <c r="J315" s="185" t="str">
        <f t="shared" si="17"/>
        <v/>
      </c>
      <c r="K315" s="185" t="str">
        <f>IFERROR(VLOOKUP($C315,'Nom Prénom'!$A:$I,8,0),"")</f>
        <v/>
      </c>
      <c r="L315" s="185" t="str">
        <f t="shared" si="16"/>
        <v/>
      </c>
      <c r="M315" s="185" t="str">
        <f>IFERROR(VLOOKUP($C315,'Nom Prénom'!$A:$I,9,0),"")</f>
        <v/>
      </c>
      <c r="N315" s="186" t="str">
        <f>IFERROR($J315/(VLOOKUP($H315,VLEP!$A:$B,2,0)),"")</f>
        <v/>
      </c>
      <c r="O315" s="187"/>
    </row>
    <row r="316" spans="1:15" ht="20" hidden="1" customHeight="1" x14ac:dyDescent="0.35">
      <c r="A316" s="2" t="str">
        <f>IFERROR(VLOOKUP($C316,'Nom Prénom'!$A:$G,7,0),"")</f>
        <v/>
      </c>
      <c r="B316" s="184" t="str">
        <f>IFERROR(VLOOKUP($C316,'Nom Prénom'!$A:$G,6,0),"")</f>
        <v/>
      </c>
      <c r="C316" s="184"/>
      <c r="D316" s="197" t="str">
        <f>IFERROR(VLOOKUP($C316,'Nom Prénom'!$A:$G,2,0),"")</f>
        <v/>
      </c>
      <c r="E316" s="197" t="str">
        <f>IFERROR(VLOOKUP($C316,'Nom Prénom'!$A:$G,3,0),"")</f>
        <v/>
      </c>
      <c r="F316" s="197" t="str">
        <f>IFERROR(VLOOKUP($C316,'Nom Prénom'!$A:$G,4,0),"")</f>
        <v/>
      </c>
      <c r="G316" s="197" t="str">
        <f>IFERROR(VLOOKUP($C316,'Nom Prénom'!$A:$G,5,0),"")</f>
        <v/>
      </c>
      <c r="I316" s="184"/>
      <c r="J316" s="185" t="str">
        <f t="shared" si="17"/>
        <v/>
      </c>
      <c r="K316" s="185" t="str">
        <f>IFERROR(VLOOKUP($C316,'Nom Prénom'!$A:$I,8,0),"")</f>
        <v/>
      </c>
      <c r="L316" s="185" t="str">
        <f t="shared" si="16"/>
        <v/>
      </c>
      <c r="M316" s="185" t="str">
        <f>IFERROR(VLOOKUP($C316,'Nom Prénom'!$A:$I,9,0),"")</f>
        <v/>
      </c>
      <c r="N316" s="186" t="str">
        <f>IFERROR($J316/(VLOOKUP($H316,VLEP!$A:$B,2,0)),"")</f>
        <v/>
      </c>
      <c r="O316" s="187"/>
    </row>
    <row r="317" spans="1:15" ht="20" hidden="1" customHeight="1" x14ac:dyDescent="0.35">
      <c r="A317" s="2" t="str">
        <f>IFERROR(VLOOKUP($C317,'Nom Prénom'!$A:$G,7,0),"")</f>
        <v/>
      </c>
      <c r="B317" s="184" t="str">
        <f>IFERROR(VLOOKUP($C317,'Nom Prénom'!$A:$G,6,0),"")</f>
        <v/>
      </c>
      <c r="C317" s="184"/>
      <c r="D317" s="197" t="str">
        <f>IFERROR(VLOOKUP($C317,'Nom Prénom'!$A:$G,2,0),"")</f>
        <v/>
      </c>
      <c r="E317" s="197" t="str">
        <f>IFERROR(VLOOKUP($C317,'Nom Prénom'!$A:$G,3,0),"")</f>
        <v/>
      </c>
      <c r="F317" s="197" t="str">
        <f>IFERROR(VLOOKUP($C317,'Nom Prénom'!$A:$G,4,0),"")</f>
        <v/>
      </c>
      <c r="G317" s="197" t="str">
        <f>IFERROR(VLOOKUP($C317,'Nom Prénom'!$A:$G,5,0),"")</f>
        <v/>
      </c>
      <c r="I317" s="184"/>
      <c r="J317" s="185" t="str">
        <f t="shared" si="17"/>
        <v/>
      </c>
      <c r="K317" s="185" t="str">
        <f>IFERROR(VLOOKUP($C317,'Nom Prénom'!$A:$I,8,0),"")</f>
        <v/>
      </c>
      <c r="L317" s="185" t="str">
        <f t="shared" si="16"/>
        <v/>
      </c>
      <c r="M317" s="185" t="str">
        <f>IFERROR(VLOOKUP($C317,'Nom Prénom'!$A:$I,9,0),"")</f>
        <v/>
      </c>
      <c r="N317" s="186" t="str">
        <f>IFERROR($J317/(VLOOKUP($H317,VLEP!$A:$B,2,0)),"")</f>
        <v/>
      </c>
      <c r="O317" s="187"/>
    </row>
    <row r="318" spans="1:15" ht="20" hidden="1" customHeight="1" x14ac:dyDescent="0.35">
      <c r="A318" s="2" t="str">
        <f>IFERROR(VLOOKUP($C318,'Nom Prénom'!$A:$G,7,0),"")</f>
        <v/>
      </c>
      <c r="B318" s="184" t="str">
        <f>IFERROR(VLOOKUP($C318,'Nom Prénom'!$A:$G,6,0),"")</f>
        <v/>
      </c>
      <c r="C318" s="184"/>
      <c r="D318" s="197" t="str">
        <f>IFERROR(VLOOKUP($C318,'Nom Prénom'!$A:$G,2,0),"")</f>
        <v/>
      </c>
      <c r="E318" s="197" t="str">
        <f>IFERROR(VLOOKUP($C318,'Nom Prénom'!$A:$G,3,0),"")</f>
        <v/>
      </c>
      <c r="F318" s="197" t="str">
        <f>IFERROR(VLOOKUP($C318,'Nom Prénom'!$A:$G,4,0),"")</f>
        <v/>
      </c>
      <c r="G318" s="197" t="str">
        <f>IFERROR(VLOOKUP($C318,'Nom Prénom'!$A:$G,5,0),"")</f>
        <v/>
      </c>
      <c r="I318" s="184"/>
      <c r="J318" s="185" t="str">
        <f t="shared" si="17"/>
        <v/>
      </c>
      <c r="K318" s="185" t="str">
        <f>IFERROR(VLOOKUP($C318,'Nom Prénom'!$A:$I,8,0),"")</f>
        <v/>
      </c>
      <c r="L318" s="185" t="str">
        <f t="shared" si="16"/>
        <v/>
      </c>
      <c r="M318" s="185" t="str">
        <f>IFERROR(VLOOKUP($C318,'Nom Prénom'!$A:$I,9,0),"")</f>
        <v/>
      </c>
      <c r="N318" s="186" t="str">
        <f>IFERROR($J318/(VLOOKUP($H318,VLEP!$A:$B,2,0)),"")</f>
        <v/>
      </c>
      <c r="O318" s="187"/>
    </row>
    <row r="319" spans="1:15" ht="20" hidden="1" customHeight="1" x14ac:dyDescent="0.35">
      <c r="A319" s="2" t="str">
        <f>IFERROR(VLOOKUP($C319,'Nom Prénom'!$A:$G,7,0),"")</f>
        <v/>
      </c>
      <c r="B319" s="184" t="str">
        <f>IFERROR(VLOOKUP($C319,'Nom Prénom'!$A:$G,6,0),"")</f>
        <v/>
      </c>
      <c r="C319" s="184"/>
      <c r="D319" s="197" t="str">
        <f>IFERROR(VLOOKUP($C319,'Nom Prénom'!$A:$G,2,0),"")</f>
        <v/>
      </c>
      <c r="E319" s="197" t="str">
        <f>IFERROR(VLOOKUP($C319,'Nom Prénom'!$A:$G,3,0),"")</f>
        <v/>
      </c>
      <c r="F319" s="197" t="str">
        <f>IFERROR(VLOOKUP($C319,'Nom Prénom'!$A:$G,4,0),"")</f>
        <v/>
      </c>
      <c r="G319" s="197" t="str">
        <f>IFERROR(VLOOKUP($C319,'Nom Prénom'!$A:$G,5,0),"")</f>
        <v/>
      </c>
      <c r="I319" s="184"/>
      <c r="J319" s="185" t="str">
        <f t="shared" si="17"/>
        <v/>
      </c>
      <c r="K319" s="185" t="str">
        <f>IFERROR(VLOOKUP($C319,'Nom Prénom'!$A:$I,8,0),"")</f>
        <v/>
      </c>
      <c r="L319" s="185" t="str">
        <f t="shared" si="16"/>
        <v/>
      </c>
      <c r="M319" s="185" t="str">
        <f>IFERROR(VLOOKUP($C319,'Nom Prénom'!$A:$I,9,0),"")</f>
        <v/>
      </c>
      <c r="N319" s="186" t="str">
        <f>IFERROR($J319/(VLOOKUP($H319,VLEP!$A:$B,2,0)),"")</f>
        <v/>
      </c>
      <c r="O319" s="187"/>
    </row>
    <row r="320" spans="1:15" ht="20" hidden="1" customHeight="1" x14ac:dyDescent="0.35">
      <c r="A320" s="2" t="str">
        <f>IFERROR(VLOOKUP($C320,'Nom Prénom'!$A:$G,7,0),"")</f>
        <v/>
      </c>
      <c r="B320" s="184" t="str">
        <f>IFERROR(VLOOKUP($C320,'Nom Prénom'!$A:$G,6,0),"")</f>
        <v/>
      </c>
      <c r="C320" s="184"/>
      <c r="D320" s="197" t="str">
        <f>IFERROR(VLOOKUP($C320,'Nom Prénom'!$A:$G,2,0),"")</f>
        <v/>
      </c>
      <c r="E320" s="197" t="str">
        <f>IFERROR(VLOOKUP($C320,'Nom Prénom'!$A:$G,3,0),"")</f>
        <v/>
      </c>
      <c r="F320" s="197" t="str">
        <f>IFERROR(VLOOKUP($C320,'Nom Prénom'!$A:$G,4,0),"")</f>
        <v/>
      </c>
      <c r="G320" s="197" t="str">
        <f>IFERROR(VLOOKUP($C320,'Nom Prénom'!$A:$G,5,0),"")</f>
        <v/>
      </c>
      <c r="I320" s="184"/>
      <c r="J320" s="185" t="str">
        <f t="shared" si="17"/>
        <v/>
      </c>
      <c r="K320" s="185" t="str">
        <f>IFERROR(VLOOKUP($C320,'Nom Prénom'!$A:$I,8,0),"")</f>
        <v/>
      </c>
      <c r="L320" s="185" t="str">
        <f t="shared" si="16"/>
        <v/>
      </c>
      <c r="M320" s="185" t="str">
        <f>IFERROR(VLOOKUP($C320,'Nom Prénom'!$A:$I,9,0),"")</f>
        <v/>
      </c>
      <c r="N320" s="186" t="str">
        <f>IFERROR($J320/(VLOOKUP($H320,VLEP!$A:$B,2,0)),"")</f>
        <v/>
      </c>
      <c r="O320" s="187"/>
    </row>
    <row r="321" spans="1:15" ht="20" hidden="1" customHeight="1" x14ac:dyDescent="0.35">
      <c r="A321" s="2" t="str">
        <f>IFERROR(VLOOKUP($C321,'Nom Prénom'!$A:$G,7,0),"")</f>
        <v/>
      </c>
      <c r="B321" s="184" t="str">
        <f>IFERROR(VLOOKUP($C321,'Nom Prénom'!$A:$G,6,0),"")</f>
        <v/>
      </c>
      <c r="C321" s="184"/>
      <c r="D321" s="197" t="str">
        <f>IFERROR(VLOOKUP($C321,'Nom Prénom'!$A:$G,2,0),"")</f>
        <v/>
      </c>
      <c r="E321" s="197" t="str">
        <f>IFERROR(VLOOKUP($C321,'Nom Prénom'!$A:$G,3,0),"")</f>
        <v/>
      </c>
      <c r="F321" s="197" t="str">
        <f>IFERROR(VLOOKUP($C321,'Nom Prénom'!$A:$G,4,0),"")</f>
        <v/>
      </c>
      <c r="G321" s="197" t="str">
        <f>IFERROR(VLOOKUP($C321,'Nom Prénom'!$A:$G,5,0),"")</f>
        <v/>
      </c>
      <c r="I321" s="184"/>
      <c r="J321" s="185" t="str">
        <f t="shared" si="17"/>
        <v/>
      </c>
      <c r="K321" s="185" t="str">
        <f>IFERROR(VLOOKUP($C321,'Nom Prénom'!$A:$I,8,0),"")</f>
        <v/>
      </c>
      <c r="L321" s="185" t="str">
        <f t="shared" si="16"/>
        <v/>
      </c>
      <c r="M321" s="185" t="str">
        <f>IFERROR(VLOOKUP($C321,'Nom Prénom'!$A:$I,9,0),"")</f>
        <v/>
      </c>
      <c r="N321" s="186" t="str">
        <f>IFERROR($J321/(VLOOKUP($H321,VLEP!$A:$B,2,0)),"")</f>
        <v/>
      </c>
      <c r="O321" s="187"/>
    </row>
    <row r="322" spans="1:15" ht="20" hidden="1" customHeight="1" x14ac:dyDescent="0.35">
      <c r="A322" s="2" t="str">
        <f>IFERROR(VLOOKUP($C322,'Nom Prénom'!$A:$G,7,0),"")</f>
        <v/>
      </c>
      <c r="B322" s="184" t="str">
        <f>IFERROR(VLOOKUP($C322,'Nom Prénom'!$A:$G,6,0),"")</f>
        <v/>
      </c>
      <c r="C322" s="184"/>
      <c r="D322" s="197" t="str">
        <f>IFERROR(VLOOKUP($C322,'Nom Prénom'!$A:$G,2,0),"")</f>
        <v/>
      </c>
      <c r="E322" s="197" t="str">
        <f>IFERROR(VLOOKUP($C322,'Nom Prénom'!$A:$G,3,0),"")</f>
        <v/>
      </c>
      <c r="F322" s="197" t="str">
        <f>IFERROR(VLOOKUP($C322,'Nom Prénom'!$A:$G,4,0),"")</f>
        <v/>
      </c>
      <c r="G322" s="197" t="str">
        <f>IFERROR(VLOOKUP($C322,'Nom Prénom'!$A:$G,5,0),"")</f>
        <v/>
      </c>
      <c r="I322" s="184"/>
      <c r="J322" s="185" t="str">
        <f t="shared" si="17"/>
        <v/>
      </c>
      <c r="K322" s="185" t="str">
        <f>IFERROR(VLOOKUP($C322,'Nom Prénom'!$A:$I,8,0),"")</f>
        <v/>
      </c>
      <c r="L322" s="185" t="str">
        <f t="shared" ref="L322:L385" si="18">IFERROR(J322*K322,"")</f>
        <v/>
      </c>
      <c r="M322" s="185" t="str">
        <f>IFERROR(VLOOKUP($C322,'Nom Prénom'!$A:$I,9,0),"")</f>
        <v/>
      </c>
      <c r="N322" s="186" t="str">
        <f>IFERROR($J322/(VLOOKUP($H322,VLEP!$A:$B,2,0)),"")</f>
        <v/>
      </c>
      <c r="O322" s="187"/>
    </row>
    <row r="323" spans="1:15" ht="20" hidden="1" customHeight="1" x14ac:dyDescent="0.35">
      <c r="A323" s="2" t="str">
        <f>IFERROR(VLOOKUP($C323,'Nom Prénom'!$A:$G,7,0),"")</f>
        <v/>
      </c>
      <c r="B323" s="184" t="str">
        <f>IFERROR(VLOOKUP($C323,'Nom Prénom'!$A:$G,6,0),"")</f>
        <v/>
      </c>
      <c r="C323" s="184"/>
      <c r="D323" s="197" t="str">
        <f>IFERROR(VLOOKUP($C323,'Nom Prénom'!$A:$G,2,0),"")</f>
        <v/>
      </c>
      <c r="E323" s="197" t="str">
        <f>IFERROR(VLOOKUP($C323,'Nom Prénom'!$A:$G,3,0),"")</f>
        <v/>
      </c>
      <c r="F323" s="197" t="str">
        <f>IFERROR(VLOOKUP($C323,'Nom Prénom'!$A:$G,4,0),"")</f>
        <v/>
      </c>
      <c r="G323" s="197" t="str">
        <f>IFERROR(VLOOKUP($C323,'Nom Prénom'!$A:$G,5,0),"")</f>
        <v/>
      </c>
      <c r="I323" s="184"/>
      <c r="J323" s="185" t="str">
        <f t="shared" si="17"/>
        <v/>
      </c>
      <c r="K323" s="185" t="str">
        <f>IFERROR(VLOOKUP($C323,'Nom Prénom'!$A:$I,8,0),"")</f>
        <v/>
      </c>
      <c r="L323" s="185" t="str">
        <f t="shared" si="18"/>
        <v/>
      </c>
      <c r="M323" s="185" t="str">
        <f>IFERROR(VLOOKUP($C323,'Nom Prénom'!$A:$I,9,0),"")</f>
        <v/>
      </c>
      <c r="N323" s="186" t="str">
        <f>IFERROR($J323/(VLOOKUP($H323,VLEP!$A:$B,2,0)),"")</f>
        <v/>
      </c>
      <c r="O323" s="187"/>
    </row>
    <row r="324" spans="1:15" ht="20" hidden="1" customHeight="1" x14ac:dyDescent="0.35">
      <c r="A324" s="2" t="str">
        <f>IFERROR(VLOOKUP($C324,'Nom Prénom'!$A:$G,7,0),"")</f>
        <v/>
      </c>
      <c r="B324" s="184" t="str">
        <f>IFERROR(VLOOKUP($C324,'Nom Prénom'!$A:$G,6,0),"")</f>
        <v/>
      </c>
      <c r="C324" s="184"/>
      <c r="D324" s="197" t="str">
        <f>IFERROR(VLOOKUP($C324,'Nom Prénom'!$A:$G,2,0),"")</f>
        <v/>
      </c>
      <c r="E324" s="197" t="str">
        <f>IFERROR(VLOOKUP($C324,'Nom Prénom'!$A:$G,3,0),"")</f>
        <v/>
      </c>
      <c r="F324" s="197" t="str">
        <f>IFERROR(VLOOKUP($C324,'Nom Prénom'!$A:$G,4,0),"")</f>
        <v/>
      </c>
      <c r="G324" s="197" t="str">
        <f>IFERROR(VLOOKUP($C324,'Nom Prénom'!$A:$G,5,0),"")</f>
        <v/>
      </c>
      <c r="I324" s="184"/>
      <c r="J324" s="185" t="str">
        <f t="shared" si="17"/>
        <v/>
      </c>
      <c r="K324" s="185" t="str">
        <f>IFERROR(VLOOKUP($C324,'Nom Prénom'!$A:$I,8,0),"")</f>
        <v/>
      </c>
      <c r="L324" s="185" t="str">
        <f t="shared" si="18"/>
        <v/>
      </c>
      <c r="M324" s="185" t="str">
        <f>IFERROR(VLOOKUP($C324,'Nom Prénom'!$A:$I,9,0),"")</f>
        <v/>
      </c>
      <c r="N324" s="186" t="str">
        <f>IFERROR($J324/(VLOOKUP($H324,VLEP!$A:$B,2,0)),"")</f>
        <v/>
      </c>
      <c r="O324" s="187"/>
    </row>
    <row r="325" spans="1:15" ht="20" hidden="1" customHeight="1" x14ac:dyDescent="0.35">
      <c r="A325" s="2" t="str">
        <f>IFERROR(VLOOKUP($C325,'Nom Prénom'!$A:$G,7,0),"")</f>
        <v/>
      </c>
      <c r="B325" s="184" t="str">
        <f>IFERROR(VLOOKUP($C325,'Nom Prénom'!$A:$G,6,0),"")</f>
        <v/>
      </c>
      <c r="C325" s="184"/>
      <c r="D325" s="197" t="str">
        <f>IFERROR(VLOOKUP($C325,'Nom Prénom'!$A:$G,2,0),"")</f>
        <v/>
      </c>
      <c r="E325" s="197" t="str">
        <f>IFERROR(VLOOKUP($C325,'Nom Prénom'!$A:$G,3,0),"")</f>
        <v/>
      </c>
      <c r="F325" s="197" t="str">
        <f>IFERROR(VLOOKUP($C325,'Nom Prénom'!$A:$G,4,0),"")</f>
        <v/>
      </c>
      <c r="G325" s="197" t="str">
        <f>IFERROR(VLOOKUP($C325,'Nom Prénom'!$A:$G,5,0),"")</f>
        <v/>
      </c>
      <c r="I325" s="184"/>
      <c r="J325" s="185" t="str">
        <f t="shared" si="17"/>
        <v/>
      </c>
      <c r="K325" s="185" t="str">
        <f>IFERROR(VLOOKUP($C325,'Nom Prénom'!$A:$I,8,0),"")</f>
        <v/>
      </c>
      <c r="L325" s="185" t="str">
        <f t="shared" si="18"/>
        <v/>
      </c>
      <c r="M325" s="185" t="str">
        <f>IFERROR(VLOOKUP($C325,'Nom Prénom'!$A:$I,9,0),"")</f>
        <v/>
      </c>
      <c r="N325" s="186" t="str">
        <f>IFERROR($J325/(VLOOKUP($H325,VLEP!$A:$B,2,0)),"")</f>
        <v/>
      </c>
      <c r="O325" s="187"/>
    </row>
    <row r="326" spans="1:15" ht="20" hidden="1" customHeight="1" x14ac:dyDescent="0.35">
      <c r="A326" s="2" t="str">
        <f>IFERROR(VLOOKUP($C326,'Nom Prénom'!$A:$G,7,0),"")</f>
        <v/>
      </c>
      <c r="B326" s="184" t="str">
        <f>IFERROR(VLOOKUP($C326,'Nom Prénom'!$A:$G,6,0),"")</f>
        <v/>
      </c>
      <c r="C326" s="184"/>
      <c r="D326" s="197" t="str">
        <f>IFERROR(VLOOKUP($C326,'Nom Prénom'!$A:$G,2,0),"")</f>
        <v/>
      </c>
      <c r="E326" s="197" t="str">
        <f>IFERROR(VLOOKUP($C326,'Nom Prénom'!$A:$G,3,0),"")</f>
        <v/>
      </c>
      <c r="F326" s="197" t="str">
        <f>IFERROR(VLOOKUP($C326,'Nom Prénom'!$A:$G,4,0),"")</f>
        <v/>
      </c>
      <c r="G326" s="197" t="str">
        <f>IFERROR(VLOOKUP($C326,'Nom Prénom'!$A:$G,5,0),"")</f>
        <v/>
      </c>
      <c r="I326" s="184"/>
      <c r="J326" s="185" t="str">
        <f t="shared" ref="J326:J389" si="19">IFERROR(IF(OR(B326="GEH1a",B326="GEH1b",B326="GEH2",B326="GEH3",B326="GEH4"),I326/G326,((I326*(D326-E326))+(I326*(E326/G326)))/(D326-F326)),"")</f>
        <v/>
      </c>
      <c r="K326" s="185" t="str">
        <f>IFERROR(VLOOKUP($C326,'Nom Prénom'!$A:$I,8,0),"")</f>
        <v/>
      </c>
      <c r="L326" s="185" t="str">
        <f t="shared" si="18"/>
        <v/>
      </c>
      <c r="M326" s="185" t="str">
        <f>IFERROR(VLOOKUP($C326,'Nom Prénom'!$A:$I,9,0),"")</f>
        <v/>
      </c>
      <c r="N326" s="186" t="str">
        <f>IFERROR($J326/(VLOOKUP($H326,VLEP!$A:$B,2,0)),"")</f>
        <v/>
      </c>
      <c r="O326" s="187"/>
    </row>
    <row r="327" spans="1:15" ht="20" hidden="1" customHeight="1" x14ac:dyDescent="0.35">
      <c r="A327" s="2" t="str">
        <f>IFERROR(VLOOKUP($C327,'Nom Prénom'!$A:$G,7,0),"")</f>
        <v/>
      </c>
      <c r="B327" s="184" t="str">
        <f>IFERROR(VLOOKUP($C327,'Nom Prénom'!$A:$G,6,0),"")</f>
        <v/>
      </c>
      <c r="C327" s="184"/>
      <c r="D327" s="197" t="str">
        <f>IFERROR(VLOOKUP($C327,'Nom Prénom'!$A:$G,2,0),"")</f>
        <v/>
      </c>
      <c r="E327" s="197" t="str">
        <f>IFERROR(VLOOKUP($C327,'Nom Prénom'!$A:$G,3,0),"")</f>
        <v/>
      </c>
      <c r="F327" s="197" t="str">
        <f>IFERROR(VLOOKUP($C327,'Nom Prénom'!$A:$G,4,0),"")</f>
        <v/>
      </c>
      <c r="G327" s="197" t="str">
        <f>IFERROR(VLOOKUP($C327,'Nom Prénom'!$A:$G,5,0),"")</f>
        <v/>
      </c>
      <c r="I327" s="184"/>
      <c r="J327" s="185" t="str">
        <f t="shared" si="19"/>
        <v/>
      </c>
      <c r="K327" s="185" t="str">
        <f>IFERROR(VLOOKUP($C327,'Nom Prénom'!$A:$I,8,0),"")</f>
        <v/>
      </c>
      <c r="L327" s="185" t="str">
        <f t="shared" si="18"/>
        <v/>
      </c>
      <c r="M327" s="185" t="str">
        <f>IFERROR(VLOOKUP($C327,'Nom Prénom'!$A:$I,9,0),"")</f>
        <v/>
      </c>
      <c r="N327" s="186" t="str">
        <f>IFERROR($J327/(VLOOKUP($H327,VLEP!$A:$B,2,0)),"")</f>
        <v/>
      </c>
      <c r="O327" s="187"/>
    </row>
    <row r="328" spans="1:15" ht="20" hidden="1" customHeight="1" x14ac:dyDescent="0.35">
      <c r="A328" s="2" t="str">
        <f>IFERROR(VLOOKUP($C328,'Nom Prénom'!$A:$G,7,0),"")</f>
        <v/>
      </c>
      <c r="B328" s="184" t="str">
        <f>IFERROR(VLOOKUP($C328,'Nom Prénom'!$A:$G,6,0),"")</f>
        <v/>
      </c>
      <c r="C328" s="184"/>
      <c r="D328" s="197" t="str">
        <f>IFERROR(VLOOKUP($C328,'Nom Prénom'!$A:$G,2,0),"")</f>
        <v/>
      </c>
      <c r="E328" s="197" t="str">
        <f>IFERROR(VLOOKUP($C328,'Nom Prénom'!$A:$G,3,0),"")</f>
        <v/>
      </c>
      <c r="F328" s="197" t="str">
        <f>IFERROR(VLOOKUP($C328,'Nom Prénom'!$A:$G,4,0),"")</f>
        <v/>
      </c>
      <c r="G328" s="197" t="str">
        <f>IFERROR(VLOOKUP($C328,'Nom Prénom'!$A:$G,5,0),"")</f>
        <v/>
      </c>
      <c r="I328" s="184"/>
      <c r="J328" s="185" t="str">
        <f t="shared" si="19"/>
        <v/>
      </c>
      <c r="K328" s="185" t="str">
        <f>IFERROR(VLOOKUP($C328,'Nom Prénom'!$A:$I,8,0),"")</f>
        <v/>
      </c>
      <c r="L328" s="185" t="str">
        <f t="shared" si="18"/>
        <v/>
      </c>
      <c r="M328" s="185" t="str">
        <f>IFERROR(VLOOKUP($C328,'Nom Prénom'!$A:$I,9,0),"")</f>
        <v/>
      </c>
      <c r="N328" s="186" t="str">
        <f>IFERROR($J328/(VLOOKUP($H328,VLEP!$A:$B,2,0)),"")</f>
        <v/>
      </c>
      <c r="O328" s="187"/>
    </row>
    <row r="329" spans="1:15" ht="20" hidden="1" customHeight="1" x14ac:dyDescent="0.35">
      <c r="A329" s="2" t="str">
        <f>IFERROR(VLOOKUP($C329,'Nom Prénom'!$A:$G,7,0),"")</f>
        <v/>
      </c>
      <c r="B329" s="184" t="str">
        <f>IFERROR(VLOOKUP($C329,'Nom Prénom'!$A:$G,6,0),"")</f>
        <v/>
      </c>
      <c r="C329" s="184"/>
      <c r="D329" s="197" t="str">
        <f>IFERROR(VLOOKUP($C329,'Nom Prénom'!$A:$G,2,0),"")</f>
        <v/>
      </c>
      <c r="E329" s="197" t="str">
        <f>IFERROR(VLOOKUP($C329,'Nom Prénom'!$A:$G,3,0),"")</f>
        <v/>
      </c>
      <c r="F329" s="197" t="str">
        <f>IFERROR(VLOOKUP($C329,'Nom Prénom'!$A:$G,4,0),"")</f>
        <v/>
      </c>
      <c r="G329" s="197" t="str">
        <f>IFERROR(VLOOKUP($C329,'Nom Prénom'!$A:$G,5,0),"")</f>
        <v/>
      </c>
      <c r="I329" s="184"/>
      <c r="J329" s="185" t="str">
        <f t="shared" si="19"/>
        <v/>
      </c>
      <c r="K329" s="185" t="str">
        <f>IFERROR(VLOOKUP($C329,'Nom Prénom'!$A:$I,8,0),"")</f>
        <v/>
      </c>
      <c r="L329" s="185" t="str">
        <f t="shared" si="18"/>
        <v/>
      </c>
      <c r="M329" s="185" t="str">
        <f>IFERROR(VLOOKUP($C329,'Nom Prénom'!$A:$I,9,0),"")</f>
        <v/>
      </c>
      <c r="N329" s="186" t="str">
        <f>IFERROR($J329/(VLOOKUP($H329,VLEP!$A:$B,2,0)),"")</f>
        <v/>
      </c>
      <c r="O329" s="187"/>
    </row>
    <row r="330" spans="1:15" ht="20" hidden="1" customHeight="1" x14ac:dyDescent="0.35">
      <c r="A330" s="2" t="str">
        <f>IFERROR(VLOOKUP($C330,'Nom Prénom'!$A:$G,7,0),"")</f>
        <v/>
      </c>
      <c r="B330" s="184" t="str">
        <f>IFERROR(VLOOKUP($C330,'Nom Prénom'!$A:$G,6,0),"")</f>
        <v/>
      </c>
      <c r="C330" s="184"/>
      <c r="D330" s="197" t="str">
        <f>IFERROR(VLOOKUP($C330,'Nom Prénom'!$A:$G,2,0),"")</f>
        <v/>
      </c>
      <c r="E330" s="197" t="str">
        <f>IFERROR(VLOOKUP($C330,'Nom Prénom'!$A:$G,3,0),"")</f>
        <v/>
      </c>
      <c r="F330" s="197" t="str">
        <f>IFERROR(VLOOKUP($C330,'Nom Prénom'!$A:$G,4,0),"")</f>
        <v/>
      </c>
      <c r="G330" s="197" t="str">
        <f>IFERROR(VLOOKUP($C330,'Nom Prénom'!$A:$G,5,0),"")</f>
        <v/>
      </c>
      <c r="I330" s="184"/>
      <c r="J330" s="185" t="str">
        <f t="shared" si="19"/>
        <v/>
      </c>
      <c r="K330" s="185" t="str">
        <f>IFERROR(VLOOKUP($C330,'Nom Prénom'!$A:$I,8,0),"")</f>
        <v/>
      </c>
      <c r="L330" s="185" t="str">
        <f t="shared" si="18"/>
        <v/>
      </c>
      <c r="M330" s="185" t="str">
        <f>IFERROR(VLOOKUP($C330,'Nom Prénom'!$A:$I,9,0),"")</f>
        <v/>
      </c>
      <c r="N330" s="186" t="str">
        <f>IFERROR($J330/(VLOOKUP($H330,VLEP!$A:$B,2,0)),"")</f>
        <v/>
      </c>
      <c r="O330" s="187"/>
    </row>
    <row r="331" spans="1:15" ht="20" hidden="1" customHeight="1" x14ac:dyDescent="0.35">
      <c r="A331" s="2" t="str">
        <f>IFERROR(VLOOKUP($C331,'Nom Prénom'!$A:$G,7,0),"")</f>
        <v/>
      </c>
      <c r="B331" s="184" t="str">
        <f>IFERROR(VLOOKUP($C331,'Nom Prénom'!$A:$G,6,0),"")</f>
        <v/>
      </c>
      <c r="C331" s="184"/>
      <c r="D331" s="197" t="str">
        <f>IFERROR(VLOOKUP($C331,'Nom Prénom'!$A:$G,2,0),"")</f>
        <v/>
      </c>
      <c r="E331" s="197" t="str">
        <f>IFERROR(VLOOKUP($C331,'Nom Prénom'!$A:$G,3,0),"")</f>
        <v/>
      </c>
      <c r="F331" s="197" t="str">
        <f>IFERROR(VLOOKUP($C331,'Nom Prénom'!$A:$G,4,0),"")</f>
        <v/>
      </c>
      <c r="G331" s="197" t="str">
        <f>IFERROR(VLOOKUP($C331,'Nom Prénom'!$A:$G,5,0),"")</f>
        <v/>
      </c>
      <c r="I331" s="184"/>
      <c r="J331" s="185" t="str">
        <f t="shared" si="19"/>
        <v/>
      </c>
      <c r="K331" s="185" t="str">
        <f>IFERROR(VLOOKUP($C331,'Nom Prénom'!$A:$I,8,0),"")</f>
        <v/>
      </c>
      <c r="L331" s="185" t="str">
        <f t="shared" si="18"/>
        <v/>
      </c>
      <c r="M331" s="185" t="str">
        <f>IFERROR(VLOOKUP($C331,'Nom Prénom'!$A:$I,9,0),"")</f>
        <v/>
      </c>
      <c r="N331" s="186" t="str">
        <f>IFERROR($J331/(VLOOKUP($H331,VLEP!$A:$B,2,0)),"")</f>
        <v/>
      </c>
      <c r="O331" s="187"/>
    </row>
    <row r="332" spans="1:15" ht="20" hidden="1" customHeight="1" x14ac:dyDescent="0.35">
      <c r="A332" s="2" t="str">
        <f>IFERROR(VLOOKUP($C332,'Nom Prénom'!$A:$G,7,0),"")</f>
        <v/>
      </c>
      <c r="B332" s="184" t="str">
        <f>IFERROR(VLOOKUP($C332,'Nom Prénom'!$A:$G,6,0),"")</f>
        <v/>
      </c>
      <c r="C332" s="184"/>
      <c r="D332" s="197" t="str">
        <f>IFERROR(VLOOKUP($C332,'Nom Prénom'!$A:$G,2,0),"")</f>
        <v/>
      </c>
      <c r="E332" s="197" t="str">
        <f>IFERROR(VLOOKUP($C332,'Nom Prénom'!$A:$G,3,0),"")</f>
        <v/>
      </c>
      <c r="F332" s="197" t="str">
        <f>IFERROR(VLOOKUP($C332,'Nom Prénom'!$A:$G,4,0),"")</f>
        <v/>
      </c>
      <c r="G332" s="197" t="str">
        <f>IFERROR(VLOOKUP($C332,'Nom Prénom'!$A:$G,5,0),"")</f>
        <v/>
      </c>
      <c r="I332" s="184"/>
      <c r="J332" s="185" t="str">
        <f t="shared" si="19"/>
        <v/>
      </c>
      <c r="K332" s="185" t="str">
        <f>IFERROR(VLOOKUP($C332,'Nom Prénom'!$A:$I,8,0),"")</f>
        <v/>
      </c>
      <c r="L332" s="185" t="str">
        <f t="shared" si="18"/>
        <v/>
      </c>
      <c r="M332" s="185" t="str">
        <f>IFERROR(VLOOKUP($C332,'Nom Prénom'!$A:$I,9,0),"")</f>
        <v/>
      </c>
      <c r="N332" s="186" t="str">
        <f>IFERROR($J332/(VLOOKUP($H332,VLEP!$A:$B,2,0)),"")</f>
        <v/>
      </c>
      <c r="O332" s="187"/>
    </row>
    <row r="333" spans="1:15" ht="20" hidden="1" customHeight="1" x14ac:dyDescent="0.35">
      <c r="A333" s="2" t="str">
        <f>IFERROR(VLOOKUP($C333,'Nom Prénom'!$A:$G,7,0),"")</f>
        <v/>
      </c>
      <c r="B333" s="184" t="str">
        <f>IFERROR(VLOOKUP($C333,'Nom Prénom'!$A:$G,6,0),"")</f>
        <v/>
      </c>
      <c r="C333" s="184"/>
      <c r="D333" s="197" t="str">
        <f>IFERROR(VLOOKUP($C333,'Nom Prénom'!$A:$G,2,0),"")</f>
        <v/>
      </c>
      <c r="E333" s="197" t="str">
        <f>IFERROR(VLOOKUP($C333,'Nom Prénom'!$A:$G,3,0),"")</f>
        <v/>
      </c>
      <c r="F333" s="197" t="str">
        <f>IFERROR(VLOOKUP($C333,'Nom Prénom'!$A:$G,4,0),"")</f>
        <v/>
      </c>
      <c r="G333" s="197" t="str">
        <f>IFERROR(VLOOKUP($C333,'Nom Prénom'!$A:$G,5,0),"")</f>
        <v/>
      </c>
      <c r="I333" s="184"/>
      <c r="J333" s="185" t="str">
        <f t="shared" si="19"/>
        <v/>
      </c>
      <c r="K333" s="185" t="str">
        <f>IFERROR(VLOOKUP($C333,'Nom Prénom'!$A:$I,8,0),"")</f>
        <v/>
      </c>
      <c r="L333" s="185" t="str">
        <f t="shared" si="18"/>
        <v/>
      </c>
      <c r="M333" s="185" t="str">
        <f>IFERROR(VLOOKUP($C333,'Nom Prénom'!$A:$I,9,0),"")</f>
        <v/>
      </c>
      <c r="N333" s="186" t="str">
        <f>IFERROR($J333/(VLOOKUP($H333,VLEP!$A:$B,2,0)),"")</f>
        <v/>
      </c>
      <c r="O333" s="187"/>
    </row>
    <row r="334" spans="1:15" ht="20" hidden="1" customHeight="1" x14ac:dyDescent="0.35">
      <c r="A334" s="2" t="str">
        <f>IFERROR(VLOOKUP($C334,'Nom Prénom'!$A:$G,7,0),"")</f>
        <v/>
      </c>
      <c r="B334" s="184" t="str">
        <f>IFERROR(VLOOKUP($C334,'Nom Prénom'!$A:$G,6,0),"")</f>
        <v/>
      </c>
      <c r="C334" s="184"/>
      <c r="D334" s="197" t="str">
        <f>IFERROR(VLOOKUP($C334,'Nom Prénom'!$A:$G,2,0),"")</f>
        <v/>
      </c>
      <c r="E334" s="197" t="str">
        <f>IFERROR(VLOOKUP($C334,'Nom Prénom'!$A:$G,3,0),"")</f>
        <v/>
      </c>
      <c r="F334" s="197" t="str">
        <f>IFERROR(VLOOKUP($C334,'Nom Prénom'!$A:$G,4,0),"")</f>
        <v/>
      </c>
      <c r="G334" s="197" t="str">
        <f>IFERROR(VLOOKUP($C334,'Nom Prénom'!$A:$G,5,0),"")</f>
        <v/>
      </c>
      <c r="I334" s="184"/>
      <c r="J334" s="185" t="str">
        <f t="shared" si="19"/>
        <v/>
      </c>
      <c r="K334" s="185" t="str">
        <f>IFERROR(VLOOKUP($C334,'Nom Prénom'!$A:$I,8,0),"")</f>
        <v/>
      </c>
      <c r="L334" s="185" t="str">
        <f t="shared" si="18"/>
        <v/>
      </c>
      <c r="M334" s="185" t="str">
        <f>IFERROR(VLOOKUP($C334,'Nom Prénom'!$A:$I,9,0),"")</f>
        <v/>
      </c>
      <c r="N334" s="186" t="str">
        <f>IFERROR($J334/(VLOOKUP($H334,VLEP!$A:$B,2,0)),"")</f>
        <v/>
      </c>
      <c r="O334" s="187"/>
    </row>
    <row r="335" spans="1:15" ht="20" hidden="1" customHeight="1" x14ac:dyDescent="0.35">
      <c r="A335" s="2" t="str">
        <f>IFERROR(VLOOKUP($C335,'Nom Prénom'!$A:$G,7,0),"")</f>
        <v/>
      </c>
      <c r="B335" s="184" t="str">
        <f>IFERROR(VLOOKUP($C335,'Nom Prénom'!$A:$G,6,0),"")</f>
        <v/>
      </c>
      <c r="C335" s="184"/>
      <c r="D335" s="197" t="str">
        <f>IFERROR(VLOOKUP($C335,'Nom Prénom'!$A:$G,2,0),"")</f>
        <v/>
      </c>
      <c r="E335" s="197" t="str">
        <f>IFERROR(VLOOKUP($C335,'Nom Prénom'!$A:$G,3,0),"")</f>
        <v/>
      </c>
      <c r="F335" s="197" t="str">
        <f>IFERROR(VLOOKUP($C335,'Nom Prénom'!$A:$G,4,0),"")</f>
        <v/>
      </c>
      <c r="G335" s="197" t="str">
        <f>IFERROR(VLOOKUP($C335,'Nom Prénom'!$A:$G,5,0),"")</f>
        <v/>
      </c>
      <c r="I335" s="184"/>
      <c r="J335" s="185" t="str">
        <f t="shared" si="19"/>
        <v/>
      </c>
      <c r="K335" s="185" t="str">
        <f>IFERROR(VLOOKUP($C335,'Nom Prénom'!$A:$I,8,0),"")</f>
        <v/>
      </c>
      <c r="L335" s="185" t="str">
        <f t="shared" si="18"/>
        <v/>
      </c>
      <c r="M335" s="185" t="str">
        <f>IFERROR(VLOOKUP($C335,'Nom Prénom'!$A:$I,9,0),"")</f>
        <v/>
      </c>
      <c r="N335" s="186" t="str">
        <f>IFERROR($J335/(VLOOKUP($H335,VLEP!$A:$B,2,0)),"")</f>
        <v/>
      </c>
      <c r="O335" s="187"/>
    </row>
    <row r="336" spans="1:15" ht="20" hidden="1" customHeight="1" x14ac:dyDescent="0.35">
      <c r="A336" s="2" t="str">
        <f>IFERROR(VLOOKUP($C336,'Nom Prénom'!$A:$G,7,0),"")</f>
        <v/>
      </c>
      <c r="B336" s="184" t="str">
        <f>IFERROR(VLOOKUP($C336,'Nom Prénom'!$A:$G,6,0),"")</f>
        <v/>
      </c>
      <c r="C336" s="184"/>
      <c r="D336" s="197" t="str">
        <f>IFERROR(VLOOKUP($C336,'Nom Prénom'!$A:$G,2,0),"")</f>
        <v/>
      </c>
      <c r="E336" s="197" t="str">
        <f>IFERROR(VLOOKUP($C336,'Nom Prénom'!$A:$G,3,0),"")</f>
        <v/>
      </c>
      <c r="F336" s="197" t="str">
        <f>IFERROR(VLOOKUP($C336,'Nom Prénom'!$A:$G,4,0),"")</f>
        <v/>
      </c>
      <c r="G336" s="197" t="str">
        <f>IFERROR(VLOOKUP($C336,'Nom Prénom'!$A:$G,5,0),"")</f>
        <v/>
      </c>
      <c r="I336" s="184"/>
      <c r="J336" s="185" t="str">
        <f t="shared" si="19"/>
        <v/>
      </c>
      <c r="K336" s="185" t="str">
        <f>IFERROR(VLOOKUP($C336,'Nom Prénom'!$A:$I,8,0),"")</f>
        <v/>
      </c>
      <c r="L336" s="185" t="str">
        <f t="shared" si="18"/>
        <v/>
      </c>
      <c r="M336" s="185" t="str">
        <f>IFERROR(VLOOKUP($C336,'Nom Prénom'!$A:$I,9,0),"")</f>
        <v/>
      </c>
      <c r="N336" s="186" t="str">
        <f>IFERROR($J336/(VLOOKUP($H336,VLEP!$A:$B,2,0)),"")</f>
        <v/>
      </c>
      <c r="O336" s="187"/>
    </row>
    <row r="337" spans="1:15" ht="20" hidden="1" customHeight="1" x14ac:dyDescent="0.35">
      <c r="A337" s="2" t="str">
        <f>IFERROR(VLOOKUP($C337,'Nom Prénom'!$A:$G,7,0),"")</f>
        <v/>
      </c>
      <c r="B337" s="184" t="str">
        <f>IFERROR(VLOOKUP($C337,'Nom Prénom'!$A:$G,6,0),"")</f>
        <v/>
      </c>
      <c r="C337" s="184"/>
      <c r="D337" s="197" t="str">
        <f>IFERROR(VLOOKUP($C337,'Nom Prénom'!$A:$G,2,0),"")</f>
        <v/>
      </c>
      <c r="E337" s="197" t="str">
        <f>IFERROR(VLOOKUP($C337,'Nom Prénom'!$A:$G,3,0),"")</f>
        <v/>
      </c>
      <c r="F337" s="197" t="str">
        <f>IFERROR(VLOOKUP($C337,'Nom Prénom'!$A:$G,4,0),"")</f>
        <v/>
      </c>
      <c r="G337" s="197" t="str">
        <f>IFERROR(VLOOKUP($C337,'Nom Prénom'!$A:$G,5,0),"")</f>
        <v/>
      </c>
      <c r="I337" s="184"/>
      <c r="J337" s="185" t="str">
        <f t="shared" si="19"/>
        <v/>
      </c>
      <c r="K337" s="185" t="str">
        <f>IFERROR(VLOOKUP($C337,'Nom Prénom'!$A:$I,8,0),"")</f>
        <v/>
      </c>
      <c r="L337" s="185" t="str">
        <f t="shared" si="18"/>
        <v/>
      </c>
      <c r="M337" s="185" t="str">
        <f>IFERROR(VLOOKUP($C337,'Nom Prénom'!$A:$I,9,0),"")</f>
        <v/>
      </c>
      <c r="N337" s="186" t="str">
        <f>IFERROR($J337/(VLOOKUP($H337,VLEP!$A:$B,2,0)),"")</f>
        <v/>
      </c>
      <c r="O337" s="187"/>
    </row>
    <row r="338" spans="1:15" ht="20" hidden="1" customHeight="1" x14ac:dyDescent="0.35">
      <c r="A338" s="2" t="str">
        <f>IFERROR(VLOOKUP($C338,'Nom Prénom'!$A:$G,7,0),"")</f>
        <v/>
      </c>
      <c r="B338" s="184" t="str">
        <f>IFERROR(VLOOKUP($C338,'Nom Prénom'!$A:$G,6,0),"")</f>
        <v/>
      </c>
      <c r="C338" s="184"/>
      <c r="D338" s="197" t="str">
        <f>IFERROR(VLOOKUP($C338,'Nom Prénom'!$A:$G,2,0),"")</f>
        <v/>
      </c>
      <c r="E338" s="197" t="str">
        <f>IFERROR(VLOOKUP($C338,'Nom Prénom'!$A:$G,3,0),"")</f>
        <v/>
      </c>
      <c r="F338" s="197" t="str">
        <f>IFERROR(VLOOKUP($C338,'Nom Prénom'!$A:$G,4,0),"")</f>
        <v/>
      </c>
      <c r="G338" s="197" t="str">
        <f>IFERROR(VLOOKUP($C338,'Nom Prénom'!$A:$G,5,0),"")</f>
        <v/>
      </c>
      <c r="I338" s="184"/>
      <c r="J338" s="185" t="str">
        <f t="shared" si="19"/>
        <v/>
      </c>
      <c r="K338" s="185" t="str">
        <f>IFERROR(VLOOKUP($C338,'Nom Prénom'!$A:$I,8,0),"")</f>
        <v/>
      </c>
      <c r="L338" s="185" t="str">
        <f t="shared" si="18"/>
        <v/>
      </c>
      <c r="M338" s="185" t="str">
        <f>IFERROR(VLOOKUP($C338,'Nom Prénom'!$A:$I,9,0),"")</f>
        <v/>
      </c>
      <c r="N338" s="186" t="str">
        <f>IFERROR($J338/(VLOOKUP($H338,VLEP!$A:$B,2,0)),"")</f>
        <v/>
      </c>
      <c r="O338" s="187"/>
    </row>
    <row r="339" spans="1:15" ht="20" hidden="1" customHeight="1" x14ac:dyDescent="0.35">
      <c r="A339" s="2" t="str">
        <f>IFERROR(VLOOKUP($C339,'Nom Prénom'!$A:$G,7,0),"")</f>
        <v/>
      </c>
      <c r="B339" s="184" t="str">
        <f>IFERROR(VLOOKUP($C339,'Nom Prénom'!$A:$G,6,0),"")</f>
        <v/>
      </c>
      <c r="C339" s="184"/>
      <c r="D339" s="197" t="str">
        <f>IFERROR(VLOOKUP($C339,'Nom Prénom'!$A:$G,2,0),"")</f>
        <v/>
      </c>
      <c r="E339" s="197" t="str">
        <f>IFERROR(VLOOKUP($C339,'Nom Prénom'!$A:$G,3,0),"")</f>
        <v/>
      </c>
      <c r="F339" s="197" t="str">
        <f>IFERROR(VLOOKUP($C339,'Nom Prénom'!$A:$G,4,0),"")</f>
        <v/>
      </c>
      <c r="G339" s="197" t="str">
        <f>IFERROR(VLOOKUP($C339,'Nom Prénom'!$A:$G,5,0),"")</f>
        <v/>
      </c>
      <c r="I339" s="184"/>
      <c r="J339" s="185" t="str">
        <f t="shared" si="19"/>
        <v/>
      </c>
      <c r="K339" s="185" t="str">
        <f>IFERROR(VLOOKUP($C339,'Nom Prénom'!$A:$I,8,0),"")</f>
        <v/>
      </c>
      <c r="L339" s="185" t="str">
        <f t="shared" si="18"/>
        <v/>
      </c>
      <c r="M339" s="185" t="str">
        <f>IFERROR(VLOOKUP($C339,'Nom Prénom'!$A:$I,9,0),"")</f>
        <v/>
      </c>
      <c r="N339" s="186" t="str">
        <f>IFERROR($J339/(VLOOKUP($H339,VLEP!$A:$B,2,0)),"")</f>
        <v/>
      </c>
      <c r="O339" s="187"/>
    </row>
    <row r="340" spans="1:15" ht="20" hidden="1" customHeight="1" x14ac:dyDescent="0.35">
      <c r="A340" s="2" t="str">
        <f>IFERROR(VLOOKUP($C340,'Nom Prénom'!$A:$G,7,0),"")</f>
        <v/>
      </c>
      <c r="B340" s="184" t="str">
        <f>IFERROR(VLOOKUP($C340,'Nom Prénom'!$A:$G,6,0),"")</f>
        <v/>
      </c>
      <c r="C340" s="184"/>
      <c r="D340" s="197" t="str">
        <f>IFERROR(VLOOKUP($C340,'Nom Prénom'!$A:$G,2,0),"")</f>
        <v/>
      </c>
      <c r="E340" s="197" t="str">
        <f>IFERROR(VLOOKUP($C340,'Nom Prénom'!$A:$G,3,0),"")</f>
        <v/>
      </c>
      <c r="F340" s="197" t="str">
        <f>IFERROR(VLOOKUP($C340,'Nom Prénom'!$A:$G,4,0),"")</f>
        <v/>
      </c>
      <c r="G340" s="197" t="str">
        <f>IFERROR(VLOOKUP($C340,'Nom Prénom'!$A:$G,5,0),"")</f>
        <v/>
      </c>
      <c r="I340" s="184"/>
      <c r="J340" s="185" t="str">
        <f t="shared" si="19"/>
        <v/>
      </c>
      <c r="K340" s="185" t="str">
        <f>IFERROR(VLOOKUP($C340,'Nom Prénom'!$A:$I,8,0),"")</f>
        <v/>
      </c>
      <c r="L340" s="185" t="str">
        <f t="shared" si="18"/>
        <v/>
      </c>
      <c r="M340" s="185" t="str">
        <f>IFERROR(VLOOKUP($C340,'Nom Prénom'!$A:$I,9,0),"")</f>
        <v/>
      </c>
      <c r="N340" s="186" t="str">
        <f>IFERROR($J340/(VLOOKUP($H340,VLEP!$A:$B,2,0)),"")</f>
        <v/>
      </c>
      <c r="O340" s="187"/>
    </row>
    <row r="341" spans="1:15" ht="20" hidden="1" customHeight="1" x14ac:dyDescent="0.35">
      <c r="A341" s="2" t="str">
        <f>IFERROR(VLOOKUP($C341,'Nom Prénom'!$A:$G,7,0),"")</f>
        <v/>
      </c>
      <c r="B341" s="184" t="str">
        <f>IFERROR(VLOOKUP($C341,'Nom Prénom'!$A:$G,6,0),"")</f>
        <v/>
      </c>
      <c r="C341" s="184"/>
      <c r="D341" s="197" t="str">
        <f>IFERROR(VLOOKUP($C341,'Nom Prénom'!$A:$G,2,0),"")</f>
        <v/>
      </c>
      <c r="E341" s="197" t="str">
        <f>IFERROR(VLOOKUP($C341,'Nom Prénom'!$A:$G,3,0),"")</f>
        <v/>
      </c>
      <c r="F341" s="197" t="str">
        <f>IFERROR(VLOOKUP($C341,'Nom Prénom'!$A:$G,4,0),"")</f>
        <v/>
      </c>
      <c r="G341" s="197" t="str">
        <f>IFERROR(VLOOKUP($C341,'Nom Prénom'!$A:$G,5,0),"")</f>
        <v/>
      </c>
      <c r="I341" s="184"/>
      <c r="J341" s="185" t="str">
        <f t="shared" si="19"/>
        <v/>
      </c>
      <c r="K341" s="185" t="str">
        <f>IFERROR(VLOOKUP($C341,'Nom Prénom'!$A:$I,8,0),"")</f>
        <v/>
      </c>
      <c r="L341" s="185" t="str">
        <f t="shared" si="18"/>
        <v/>
      </c>
      <c r="M341" s="185" t="str">
        <f>IFERROR(VLOOKUP($C341,'Nom Prénom'!$A:$I,9,0),"")</f>
        <v/>
      </c>
      <c r="N341" s="186" t="str">
        <f>IFERROR($J341/(VLOOKUP($H341,VLEP!$A:$B,2,0)),"")</f>
        <v/>
      </c>
      <c r="O341" s="187"/>
    </row>
    <row r="342" spans="1:15" ht="20" hidden="1" customHeight="1" x14ac:dyDescent="0.35">
      <c r="A342" s="2" t="str">
        <f>IFERROR(VLOOKUP($C342,'Nom Prénom'!$A:$G,7,0),"")</f>
        <v/>
      </c>
      <c r="B342" s="184" t="str">
        <f>IFERROR(VLOOKUP($C342,'Nom Prénom'!$A:$G,6,0),"")</f>
        <v/>
      </c>
      <c r="C342" s="184"/>
      <c r="D342" s="197" t="str">
        <f>IFERROR(VLOOKUP($C342,'Nom Prénom'!$A:$G,2,0),"")</f>
        <v/>
      </c>
      <c r="E342" s="197" t="str">
        <f>IFERROR(VLOOKUP($C342,'Nom Prénom'!$A:$G,3,0),"")</f>
        <v/>
      </c>
      <c r="F342" s="197" t="str">
        <f>IFERROR(VLOOKUP($C342,'Nom Prénom'!$A:$G,4,0),"")</f>
        <v/>
      </c>
      <c r="G342" s="197" t="str">
        <f>IFERROR(VLOOKUP($C342,'Nom Prénom'!$A:$G,5,0),"")</f>
        <v/>
      </c>
      <c r="I342" s="184"/>
      <c r="J342" s="185" t="str">
        <f t="shared" si="19"/>
        <v/>
      </c>
      <c r="K342" s="185" t="str">
        <f>IFERROR(VLOOKUP($C342,'Nom Prénom'!$A:$I,8,0),"")</f>
        <v/>
      </c>
      <c r="L342" s="185" t="str">
        <f t="shared" si="18"/>
        <v/>
      </c>
      <c r="M342" s="185" t="str">
        <f>IFERROR(VLOOKUP($C342,'Nom Prénom'!$A:$I,9,0),"")</f>
        <v/>
      </c>
      <c r="N342" s="186" t="str">
        <f>IFERROR($J342/(VLOOKUP($H342,VLEP!$A:$B,2,0)),"")</f>
        <v/>
      </c>
      <c r="O342" s="187"/>
    </row>
    <row r="343" spans="1:15" ht="20" hidden="1" customHeight="1" x14ac:dyDescent="0.35">
      <c r="A343" s="2" t="str">
        <f>IFERROR(VLOOKUP($C343,'Nom Prénom'!$A:$G,7,0),"")</f>
        <v/>
      </c>
      <c r="B343" s="184" t="str">
        <f>IFERROR(VLOOKUP($C343,'Nom Prénom'!$A:$G,6,0),"")</f>
        <v/>
      </c>
      <c r="C343" s="184"/>
      <c r="D343" s="197" t="str">
        <f>IFERROR(VLOOKUP($C343,'Nom Prénom'!$A:$G,2,0),"")</f>
        <v/>
      </c>
      <c r="E343" s="197" t="str">
        <f>IFERROR(VLOOKUP($C343,'Nom Prénom'!$A:$G,3,0),"")</f>
        <v/>
      </c>
      <c r="F343" s="197" t="str">
        <f>IFERROR(VLOOKUP($C343,'Nom Prénom'!$A:$G,4,0),"")</f>
        <v/>
      </c>
      <c r="G343" s="197" t="str">
        <f>IFERROR(VLOOKUP($C343,'Nom Prénom'!$A:$G,5,0),"")</f>
        <v/>
      </c>
      <c r="I343" s="184"/>
      <c r="J343" s="185" t="str">
        <f t="shared" si="19"/>
        <v/>
      </c>
      <c r="K343" s="185" t="str">
        <f>IFERROR(VLOOKUP($C343,'Nom Prénom'!$A:$I,8,0),"")</f>
        <v/>
      </c>
      <c r="L343" s="185" t="str">
        <f t="shared" si="18"/>
        <v/>
      </c>
      <c r="M343" s="185" t="str">
        <f>IFERROR(VLOOKUP($C343,'Nom Prénom'!$A:$I,9,0),"")</f>
        <v/>
      </c>
      <c r="N343" s="186" t="str">
        <f>IFERROR($J343/(VLOOKUP($H343,VLEP!$A:$B,2,0)),"")</f>
        <v/>
      </c>
      <c r="O343" s="187"/>
    </row>
    <row r="344" spans="1:15" ht="20" hidden="1" customHeight="1" x14ac:dyDescent="0.35">
      <c r="A344" s="2" t="str">
        <f>IFERROR(VLOOKUP($C344,'Nom Prénom'!$A:$G,7,0),"")</f>
        <v/>
      </c>
      <c r="B344" s="184" t="str">
        <f>IFERROR(VLOOKUP($C344,'Nom Prénom'!$A:$G,6,0),"")</f>
        <v/>
      </c>
      <c r="C344" s="184"/>
      <c r="D344" s="197" t="str">
        <f>IFERROR(VLOOKUP($C344,'Nom Prénom'!$A:$G,2,0),"")</f>
        <v/>
      </c>
      <c r="E344" s="197" t="str">
        <f>IFERROR(VLOOKUP($C344,'Nom Prénom'!$A:$G,3,0),"")</f>
        <v/>
      </c>
      <c r="F344" s="197" t="str">
        <f>IFERROR(VLOOKUP($C344,'Nom Prénom'!$A:$G,4,0),"")</f>
        <v/>
      </c>
      <c r="G344" s="197" t="str">
        <f>IFERROR(VLOOKUP($C344,'Nom Prénom'!$A:$G,5,0),"")</f>
        <v/>
      </c>
      <c r="I344" s="184"/>
      <c r="J344" s="185" t="str">
        <f t="shared" si="19"/>
        <v/>
      </c>
      <c r="K344" s="185" t="str">
        <f>IFERROR(VLOOKUP($C344,'Nom Prénom'!$A:$I,8,0),"")</f>
        <v/>
      </c>
      <c r="L344" s="185" t="str">
        <f t="shared" si="18"/>
        <v/>
      </c>
      <c r="M344" s="185" t="str">
        <f>IFERROR(VLOOKUP($C344,'Nom Prénom'!$A:$I,9,0),"")</f>
        <v/>
      </c>
      <c r="N344" s="186" t="str">
        <f>IFERROR($J344/(VLOOKUP($H344,VLEP!$A:$B,2,0)),"")</f>
        <v/>
      </c>
      <c r="O344" s="187"/>
    </row>
    <row r="345" spans="1:15" ht="20" hidden="1" customHeight="1" x14ac:dyDescent="0.35">
      <c r="A345" s="2" t="str">
        <f>IFERROR(VLOOKUP($C345,'Nom Prénom'!$A:$G,7,0),"")</f>
        <v/>
      </c>
      <c r="B345" s="184" t="str">
        <f>IFERROR(VLOOKUP($C345,'Nom Prénom'!$A:$G,6,0),"")</f>
        <v/>
      </c>
      <c r="C345" s="184"/>
      <c r="D345" s="197" t="str">
        <f>IFERROR(VLOOKUP($C345,'Nom Prénom'!$A:$G,2,0),"")</f>
        <v/>
      </c>
      <c r="E345" s="197" t="str">
        <f>IFERROR(VLOOKUP($C345,'Nom Prénom'!$A:$G,3,0),"")</f>
        <v/>
      </c>
      <c r="F345" s="197" t="str">
        <f>IFERROR(VLOOKUP($C345,'Nom Prénom'!$A:$G,4,0),"")</f>
        <v/>
      </c>
      <c r="G345" s="197" t="str">
        <f>IFERROR(VLOOKUP($C345,'Nom Prénom'!$A:$G,5,0),"")</f>
        <v/>
      </c>
      <c r="I345" s="184"/>
      <c r="J345" s="185" t="str">
        <f t="shared" si="19"/>
        <v/>
      </c>
      <c r="K345" s="185" t="str">
        <f>IFERROR(VLOOKUP($C345,'Nom Prénom'!$A:$I,8,0),"")</f>
        <v/>
      </c>
      <c r="L345" s="185" t="str">
        <f t="shared" si="18"/>
        <v/>
      </c>
      <c r="M345" s="185" t="str">
        <f>IFERROR(VLOOKUP($C345,'Nom Prénom'!$A:$I,9,0),"")</f>
        <v/>
      </c>
      <c r="N345" s="186" t="str">
        <f>IFERROR($J345/(VLOOKUP($H345,VLEP!$A:$B,2,0)),"")</f>
        <v/>
      </c>
      <c r="O345" s="187"/>
    </row>
    <row r="346" spans="1:15" ht="20" hidden="1" customHeight="1" x14ac:dyDescent="0.35">
      <c r="A346" s="2" t="str">
        <f>IFERROR(VLOOKUP($C346,'Nom Prénom'!$A:$G,7,0),"")</f>
        <v/>
      </c>
      <c r="B346" s="184" t="str">
        <f>IFERROR(VLOOKUP($C346,'Nom Prénom'!$A:$G,6,0),"")</f>
        <v/>
      </c>
      <c r="C346" s="184"/>
      <c r="D346" s="197" t="str">
        <f>IFERROR(VLOOKUP($C346,'Nom Prénom'!$A:$G,2,0),"")</f>
        <v/>
      </c>
      <c r="E346" s="197" t="str">
        <f>IFERROR(VLOOKUP($C346,'Nom Prénom'!$A:$G,3,0),"")</f>
        <v/>
      </c>
      <c r="F346" s="197" t="str">
        <f>IFERROR(VLOOKUP($C346,'Nom Prénom'!$A:$G,4,0),"")</f>
        <v/>
      </c>
      <c r="G346" s="197" t="str">
        <f>IFERROR(VLOOKUP($C346,'Nom Prénom'!$A:$G,5,0),"")</f>
        <v/>
      </c>
      <c r="I346" s="184"/>
      <c r="J346" s="185" t="str">
        <f t="shared" si="19"/>
        <v/>
      </c>
      <c r="K346" s="185" t="str">
        <f>IFERROR(VLOOKUP($C346,'Nom Prénom'!$A:$I,8,0),"")</f>
        <v/>
      </c>
      <c r="L346" s="185" t="str">
        <f t="shared" si="18"/>
        <v/>
      </c>
      <c r="M346" s="185" t="str">
        <f>IFERROR(VLOOKUP($C346,'Nom Prénom'!$A:$I,9,0),"")</f>
        <v/>
      </c>
      <c r="N346" s="186" t="str">
        <f>IFERROR($J346/(VLOOKUP($H346,VLEP!$A:$B,2,0)),"")</f>
        <v/>
      </c>
      <c r="O346" s="187"/>
    </row>
    <row r="347" spans="1:15" ht="20" hidden="1" customHeight="1" x14ac:dyDescent="0.35">
      <c r="A347" s="2" t="str">
        <f>IFERROR(VLOOKUP($C347,'Nom Prénom'!$A:$G,7,0),"")</f>
        <v/>
      </c>
      <c r="B347" s="184" t="str">
        <f>IFERROR(VLOOKUP($C347,'Nom Prénom'!$A:$G,6,0),"")</f>
        <v/>
      </c>
      <c r="C347" s="184"/>
      <c r="D347" s="197" t="str">
        <f>IFERROR(VLOOKUP($C347,'Nom Prénom'!$A:$G,2,0),"")</f>
        <v/>
      </c>
      <c r="E347" s="197" t="str">
        <f>IFERROR(VLOOKUP($C347,'Nom Prénom'!$A:$G,3,0),"")</f>
        <v/>
      </c>
      <c r="F347" s="197" t="str">
        <f>IFERROR(VLOOKUP($C347,'Nom Prénom'!$A:$G,4,0),"")</f>
        <v/>
      </c>
      <c r="G347" s="197" t="str">
        <f>IFERROR(VLOOKUP($C347,'Nom Prénom'!$A:$G,5,0),"")</f>
        <v/>
      </c>
      <c r="I347" s="184"/>
      <c r="J347" s="185" t="str">
        <f t="shared" si="19"/>
        <v/>
      </c>
      <c r="K347" s="185" t="str">
        <f>IFERROR(VLOOKUP($C347,'Nom Prénom'!$A:$I,8,0),"")</f>
        <v/>
      </c>
      <c r="L347" s="185" t="str">
        <f t="shared" si="18"/>
        <v/>
      </c>
      <c r="M347" s="185" t="str">
        <f>IFERROR(VLOOKUP($C347,'Nom Prénom'!$A:$I,9,0),"")</f>
        <v/>
      </c>
      <c r="N347" s="186" t="str">
        <f>IFERROR($J347/(VLOOKUP($H347,VLEP!$A:$B,2,0)),"")</f>
        <v/>
      </c>
      <c r="O347" s="187"/>
    </row>
    <row r="348" spans="1:15" ht="20" hidden="1" customHeight="1" x14ac:dyDescent="0.35">
      <c r="A348" s="2" t="str">
        <f>IFERROR(VLOOKUP($C348,'Nom Prénom'!$A:$G,7,0),"")</f>
        <v/>
      </c>
      <c r="B348" s="184" t="str">
        <f>IFERROR(VLOOKUP($C348,'Nom Prénom'!$A:$G,6,0),"")</f>
        <v/>
      </c>
      <c r="C348" s="184"/>
      <c r="D348" s="197" t="str">
        <f>IFERROR(VLOOKUP($C348,'Nom Prénom'!$A:$G,2,0),"")</f>
        <v/>
      </c>
      <c r="E348" s="197" t="str">
        <f>IFERROR(VLOOKUP($C348,'Nom Prénom'!$A:$G,3,0),"")</f>
        <v/>
      </c>
      <c r="F348" s="197" t="str">
        <f>IFERROR(VLOOKUP($C348,'Nom Prénom'!$A:$G,4,0),"")</f>
        <v/>
      </c>
      <c r="G348" s="197" t="str">
        <f>IFERROR(VLOOKUP($C348,'Nom Prénom'!$A:$G,5,0),"")</f>
        <v/>
      </c>
      <c r="I348" s="184"/>
      <c r="J348" s="185" t="str">
        <f t="shared" si="19"/>
        <v/>
      </c>
      <c r="K348" s="185" t="str">
        <f>IFERROR(VLOOKUP($C348,'Nom Prénom'!$A:$I,8,0),"")</f>
        <v/>
      </c>
      <c r="L348" s="185" t="str">
        <f t="shared" si="18"/>
        <v/>
      </c>
      <c r="M348" s="185" t="str">
        <f>IFERROR(VLOOKUP($C348,'Nom Prénom'!$A:$I,9,0),"")</f>
        <v/>
      </c>
      <c r="N348" s="186" t="str">
        <f>IFERROR($J348/(VLOOKUP($H348,VLEP!$A:$B,2,0)),"")</f>
        <v/>
      </c>
      <c r="O348" s="187"/>
    </row>
    <row r="349" spans="1:15" ht="20" hidden="1" customHeight="1" x14ac:dyDescent="0.35">
      <c r="A349" s="2" t="str">
        <f>IFERROR(VLOOKUP($C349,'Nom Prénom'!$A:$G,7,0),"")</f>
        <v/>
      </c>
      <c r="B349" s="184" t="str">
        <f>IFERROR(VLOOKUP($C349,'Nom Prénom'!$A:$G,6,0),"")</f>
        <v/>
      </c>
      <c r="C349" s="184"/>
      <c r="D349" s="197" t="str">
        <f>IFERROR(VLOOKUP($C349,'Nom Prénom'!$A:$G,2,0),"")</f>
        <v/>
      </c>
      <c r="E349" s="197" t="str">
        <f>IFERROR(VLOOKUP($C349,'Nom Prénom'!$A:$G,3,0),"")</f>
        <v/>
      </c>
      <c r="F349" s="197" t="str">
        <f>IFERROR(VLOOKUP($C349,'Nom Prénom'!$A:$G,4,0),"")</f>
        <v/>
      </c>
      <c r="G349" s="197" t="str">
        <f>IFERROR(VLOOKUP($C349,'Nom Prénom'!$A:$G,5,0),"")</f>
        <v/>
      </c>
      <c r="I349" s="184"/>
      <c r="J349" s="185" t="str">
        <f t="shared" si="19"/>
        <v/>
      </c>
      <c r="K349" s="185" t="str">
        <f>IFERROR(VLOOKUP($C349,'Nom Prénom'!$A:$I,8,0),"")</f>
        <v/>
      </c>
      <c r="L349" s="185" t="str">
        <f t="shared" si="18"/>
        <v/>
      </c>
      <c r="M349" s="185" t="str">
        <f>IFERROR(VLOOKUP($C349,'Nom Prénom'!$A:$I,9,0),"")</f>
        <v/>
      </c>
      <c r="N349" s="186" t="str">
        <f>IFERROR($J349/(VLOOKUP($H349,VLEP!$A:$B,2,0)),"")</f>
        <v/>
      </c>
      <c r="O349" s="187"/>
    </row>
    <row r="350" spans="1:15" ht="20" hidden="1" customHeight="1" x14ac:dyDescent="0.35">
      <c r="A350" s="2" t="str">
        <f>IFERROR(VLOOKUP($C350,'Nom Prénom'!$A:$G,7,0),"")</f>
        <v/>
      </c>
      <c r="B350" s="184" t="str">
        <f>IFERROR(VLOOKUP($C350,'Nom Prénom'!$A:$G,6,0),"")</f>
        <v/>
      </c>
      <c r="C350" s="184"/>
      <c r="D350" s="197" t="str">
        <f>IFERROR(VLOOKUP($C350,'Nom Prénom'!$A:$G,2,0),"")</f>
        <v/>
      </c>
      <c r="E350" s="197" t="str">
        <f>IFERROR(VLOOKUP($C350,'Nom Prénom'!$A:$G,3,0),"")</f>
        <v/>
      </c>
      <c r="F350" s="197" t="str">
        <f>IFERROR(VLOOKUP($C350,'Nom Prénom'!$A:$G,4,0),"")</f>
        <v/>
      </c>
      <c r="G350" s="197" t="str">
        <f>IFERROR(VLOOKUP($C350,'Nom Prénom'!$A:$G,5,0),"")</f>
        <v/>
      </c>
      <c r="I350" s="184"/>
      <c r="J350" s="185" t="str">
        <f t="shared" si="19"/>
        <v/>
      </c>
      <c r="K350" s="185" t="str">
        <f>IFERROR(VLOOKUP($C350,'Nom Prénom'!$A:$I,8,0),"")</f>
        <v/>
      </c>
      <c r="L350" s="185" t="str">
        <f t="shared" si="18"/>
        <v/>
      </c>
      <c r="M350" s="185" t="str">
        <f>IFERROR(VLOOKUP($C350,'Nom Prénom'!$A:$I,9,0),"")</f>
        <v/>
      </c>
      <c r="N350" s="186" t="str">
        <f>IFERROR($J350/(VLOOKUP($H350,VLEP!$A:$B,2,0)),"")</f>
        <v/>
      </c>
      <c r="O350" s="187"/>
    </row>
    <row r="351" spans="1:15" ht="20" hidden="1" customHeight="1" x14ac:dyDescent="0.35">
      <c r="A351" s="2" t="str">
        <f>IFERROR(VLOOKUP($C351,'Nom Prénom'!$A:$G,7,0),"")</f>
        <v/>
      </c>
      <c r="B351" s="184" t="str">
        <f>IFERROR(VLOOKUP($C351,'Nom Prénom'!$A:$G,6,0),"")</f>
        <v/>
      </c>
      <c r="C351" s="184"/>
      <c r="D351" s="197" t="str">
        <f>IFERROR(VLOOKUP($C351,'Nom Prénom'!$A:$G,2,0),"")</f>
        <v/>
      </c>
      <c r="E351" s="197" t="str">
        <f>IFERROR(VLOOKUP($C351,'Nom Prénom'!$A:$G,3,0),"")</f>
        <v/>
      </c>
      <c r="F351" s="197" t="str">
        <f>IFERROR(VLOOKUP($C351,'Nom Prénom'!$A:$G,4,0),"")</f>
        <v/>
      </c>
      <c r="G351" s="197" t="str">
        <f>IFERROR(VLOOKUP($C351,'Nom Prénom'!$A:$G,5,0),"")</f>
        <v/>
      </c>
      <c r="I351" s="184"/>
      <c r="J351" s="185" t="str">
        <f t="shared" si="19"/>
        <v/>
      </c>
      <c r="K351" s="185" t="str">
        <f>IFERROR(VLOOKUP($C351,'Nom Prénom'!$A:$I,8,0),"")</f>
        <v/>
      </c>
      <c r="L351" s="185" t="str">
        <f t="shared" si="18"/>
        <v/>
      </c>
      <c r="M351" s="185" t="str">
        <f>IFERROR(VLOOKUP($C351,'Nom Prénom'!$A:$I,9,0),"")</f>
        <v/>
      </c>
      <c r="N351" s="186" t="str">
        <f>IFERROR($J351/(VLOOKUP($H351,VLEP!$A:$B,2,0)),"")</f>
        <v/>
      </c>
      <c r="O351" s="187"/>
    </row>
    <row r="352" spans="1:15" ht="20" hidden="1" customHeight="1" x14ac:dyDescent="0.35">
      <c r="A352" s="2" t="str">
        <f>IFERROR(VLOOKUP($C352,'Nom Prénom'!$A:$G,7,0),"")</f>
        <v/>
      </c>
      <c r="B352" s="184" t="str">
        <f>IFERROR(VLOOKUP($C352,'Nom Prénom'!$A:$G,6,0),"")</f>
        <v/>
      </c>
      <c r="C352" s="184"/>
      <c r="D352" s="197" t="str">
        <f>IFERROR(VLOOKUP($C352,'Nom Prénom'!$A:$G,2,0),"")</f>
        <v/>
      </c>
      <c r="E352" s="197" t="str">
        <f>IFERROR(VLOOKUP($C352,'Nom Prénom'!$A:$G,3,0),"")</f>
        <v/>
      </c>
      <c r="F352" s="197" t="str">
        <f>IFERROR(VLOOKUP($C352,'Nom Prénom'!$A:$G,4,0),"")</f>
        <v/>
      </c>
      <c r="G352" s="197" t="str">
        <f>IFERROR(VLOOKUP($C352,'Nom Prénom'!$A:$G,5,0),"")</f>
        <v/>
      </c>
      <c r="I352" s="184"/>
      <c r="J352" s="185" t="str">
        <f t="shared" si="19"/>
        <v/>
      </c>
      <c r="K352" s="185" t="str">
        <f>IFERROR(VLOOKUP($C352,'Nom Prénom'!$A:$I,8,0),"")</f>
        <v/>
      </c>
      <c r="L352" s="185" t="str">
        <f t="shared" si="18"/>
        <v/>
      </c>
      <c r="M352" s="185" t="str">
        <f>IFERROR(VLOOKUP($C352,'Nom Prénom'!$A:$I,9,0),"")</f>
        <v/>
      </c>
      <c r="N352" s="186" t="str">
        <f>IFERROR($J352/(VLOOKUP($H352,VLEP!$A:$B,2,0)),"")</f>
        <v/>
      </c>
      <c r="O352" s="187"/>
    </row>
    <row r="353" spans="1:15" ht="20" hidden="1" customHeight="1" x14ac:dyDescent="0.35">
      <c r="A353" s="2" t="str">
        <f>IFERROR(VLOOKUP($C353,'Nom Prénom'!$A:$G,7,0),"")</f>
        <v/>
      </c>
      <c r="B353" s="184" t="str">
        <f>IFERROR(VLOOKUP($C353,'Nom Prénom'!$A:$G,6,0),"")</f>
        <v/>
      </c>
      <c r="C353" s="184"/>
      <c r="D353" s="197" t="str">
        <f>IFERROR(VLOOKUP($C353,'Nom Prénom'!$A:$G,2,0),"")</f>
        <v/>
      </c>
      <c r="E353" s="197" t="str">
        <f>IFERROR(VLOOKUP($C353,'Nom Prénom'!$A:$G,3,0),"")</f>
        <v/>
      </c>
      <c r="F353" s="197" t="str">
        <f>IFERROR(VLOOKUP($C353,'Nom Prénom'!$A:$G,4,0),"")</f>
        <v/>
      </c>
      <c r="G353" s="197" t="str">
        <f>IFERROR(VLOOKUP($C353,'Nom Prénom'!$A:$G,5,0),"")</f>
        <v/>
      </c>
      <c r="I353" s="184"/>
      <c r="J353" s="185" t="str">
        <f t="shared" si="19"/>
        <v/>
      </c>
      <c r="K353" s="185" t="str">
        <f>IFERROR(VLOOKUP($C353,'Nom Prénom'!$A:$I,8,0),"")</f>
        <v/>
      </c>
      <c r="L353" s="185" t="str">
        <f t="shared" si="18"/>
        <v/>
      </c>
      <c r="M353" s="185" t="str">
        <f>IFERROR(VLOOKUP($C353,'Nom Prénom'!$A:$I,9,0),"")</f>
        <v/>
      </c>
      <c r="N353" s="186" t="str">
        <f>IFERROR($J353/(VLOOKUP($H353,VLEP!$A:$B,2,0)),"")</f>
        <v/>
      </c>
      <c r="O353" s="187"/>
    </row>
    <row r="354" spans="1:15" ht="20" hidden="1" customHeight="1" x14ac:dyDescent="0.35">
      <c r="A354" s="2" t="str">
        <f>IFERROR(VLOOKUP($C354,'Nom Prénom'!$A:$G,7,0),"")</f>
        <v/>
      </c>
      <c r="B354" s="184" t="str">
        <f>IFERROR(VLOOKUP($C354,'Nom Prénom'!$A:$G,6,0),"")</f>
        <v/>
      </c>
      <c r="C354" s="184"/>
      <c r="D354" s="197" t="str">
        <f>IFERROR(VLOOKUP($C354,'Nom Prénom'!$A:$G,2,0),"")</f>
        <v/>
      </c>
      <c r="E354" s="197" t="str">
        <f>IFERROR(VLOOKUP($C354,'Nom Prénom'!$A:$G,3,0),"")</f>
        <v/>
      </c>
      <c r="F354" s="197" t="str">
        <f>IFERROR(VLOOKUP($C354,'Nom Prénom'!$A:$G,4,0),"")</f>
        <v/>
      </c>
      <c r="G354" s="197" t="str">
        <f>IFERROR(VLOOKUP($C354,'Nom Prénom'!$A:$G,5,0),"")</f>
        <v/>
      </c>
      <c r="I354" s="184"/>
      <c r="J354" s="185" t="str">
        <f t="shared" si="19"/>
        <v/>
      </c>
      <c r="K354" s="185" t="str">
        <f>IFERROR(VLOOKUP($C354,'Nom Prénom'!$A:$I,8,0),"")</f>
        <v/>
      </c>
      <c r="L354" s="185" t="str">
        <f t="shared" si="18"/>
        <v/>
      </c>
      <c r="M354" s="185" t="str">
        <f>IFERROR(VLOOKUP($C354,'Nom Prénom'!$A:$I,9,0),"")</f>
        <v/>
      </c>
      <c r="N354" s="186" t="str">
        <f>IFERROR($J354/(VLOOKUP($H354,VLEP!$A:$B,2,0)),"")</f>
        <v/>
      </c>
      <c r="O354" s="187"/>
    </row>
    <row r="355" spans="1:15" ht="20" hidden="1" customHeight="1" x14ac:dyDescent="0.35">
      <c r="A355" s="2" t="str">
        <f>IFERROR(VLOOKUP($C355,'Nom Prénom'!$A:$G,7,0),"")</f>
        <v/>
      </c>
      <c r="B355" s="184" t="str">
        <f>IFERROR(VLOOKUP($C355,'Nom Prénom'!$A:$G,6,0),"")</f>
        <v/>
      </c>
      <c r="C355" s="184"/>
      <c r="D355" s="197" t="str">
        <f>IFERROR(VLOOKUP($C355,'Nom Prénom'!$A:$G,2,0),"")</f>
        <v/>
      </c>
      <c r="E355" s="197" t="str">
        <f>IFERROR(VLOOKUP($C355,'Nom Prénom'!$A:$G,3,0),"")</f>
        <v/>
      </c>
      <c r="F355" s="197" t="str">
        <f>IFERROR(VLOOKUP($C355,'Nom Prénom'!$A:$G,4,0),"")</f>
        <v/>
      </c>
      <c r="G355" s="197" t="str">
        <f>IFERROR(VLOOKUP($C355,'Nom Prénom'!$A:$G,5,0),"")</f>
        <v/>
      </c>
      <c r="I355" s="184"/>
      <c r="J355" s="185" t="str">
        <f t="shared" si="19"/>
        <v/>
      </c>
      <c r="K355" s="185" t="str">
        <f>IFERROR(VLOOKUP($C355,'Nom Prénom'!$A:$I,8,0),"")</f>
        <v/>
      </c>
      <c r="L355" s="185" t="str">
        <f t="shared" si="18"/>
        <v/>
      </c>
      <c r="M355" s="185" t="str">
        <f>IFERROR(VLOOKUP($C355,'Nom Prénom'!$A:$I,9,0),"")</f>
        <v/>
      </c>
      <c r="N355" s="186" t="str">
        <f>IFERROR($J355/(VLOOKUP($H355,VLEP!$A:$B,2,0)),"")</f>
        <v/>
      </c>
      <c r="O355" s="187"/>
    </row>
    <row r="356" spans="1:15" ht="20" hidden="1" customHeight="1" x14ac:dyDescent="0.35">
      <c r="A356" s="2" t="str">
        <f>IFERROR(VLOOKUP($C356,'Nom Prénom'!$A:$G,7,0),"")</f>
        <v/>
      </c>
      <c r="B356" s="184" t="str">
        <f>IFERROR(VLOOKUP($C356,'Nom Prénom'!$A:$G,6,0),"")</f>
        <v/>
      </c>
      <c r="C356" s="184"/>
      <c r="D356" s="197" t="str">
        <f>IFERROR(VLOOKUP($C356,'Nom Prénom'!$A:$G,2,0),"")</f>
        <v/>
      </c>
      <c r="E356" s="197" t="str">
        <f>IFERROR(VLOOKUP($C356,'Nom Prénom'!$A:$G,3,0),"")</f>
        <v/>
      </c>
      <c r="F356" s="197" t="str">
        <f>IFERROR(VLOOKUP($C356,'Nom Prénom'!$A:$G,4,0),"")</f>
        <v/>
      </c>
      <c r="G356" s="197" t="str">
        <f>IFERROR(VLOOKUP($C356,'Nom Prénom'!$A:$G,5,0),"")</f>
        <v/>
      </c>
      <c r="I356" s="184"/>
      <c r="J356" s="185" t="str">
        <f t="shared" si="19"/>
        <v/>
      </c>
      <c r="K356" s="185" t="str">
        <f>IFERROR(VLOOKUP($C356,'Nom Prénom'!$A:$I,8,0),"")</f>
        <v/>
      </c>
      <c r="L356" s="185" t="str">
        <f t="shared" si="18"/>
        <v/>
      </c>
      <c r="M356" s="185" t="str">
        <f>IFERROR(VLOOKUP($C356,'Nom Prénom'!$A:$I,9,0),"")</f>
        <v/>
      </c>
      <c r="N356" s="186" t="str">
        <f>IFERROR($J356/(VLOOKUP($H356,VLEP!$A:$B,2,0)),"")</f>
        <v/>
      </c>
      <c r="O356" s="187"/>
    </row>
    <row r="357" spans="1:15" ht="20" hidden="1" customHeight="1" x14ac:dyDescent="0.35">
      <c r="A357" s="2" t="str">
        <f>IFERROR(VLOOKUP($C357,'Nom Prénom'!$A:$G,7,0),"")</f>
        <v/>
      </c>
      <c r="B357" s="184" t="str">
        <f>IFERROR(VLOOKUP($C357,'Nom Prénom'!$A:$G,6,0),"")</f>
        <v/>
      </c>
      <c r="C357" s="184"/>
      <c r="D357" s="197" t="str">
        <f>IFERROR(VLOOKUP($C357,'Nom Prénom'!$A:$G,2,0),"")</f>
        <v/>
      </c>
      <c r="E357" s="197" t="str">
        <f>IFERROR(VLOOKUP($C357,'Nom Prénom'!$A:$G,3,0),"")</f>
        <v/>
      </c>
      <c r="F357" s="197" t="str">
        <f>IFERROR(VLOOKUP($C357,'Nom Prénom'!$A:$G,4,0),"")</f>
        <v/>
      </c>
      <c r="G357" s="197" t="str">
        <f>IFERROR(VLOOKUP($C357,'Nom Prénom'!$A:$G,5,0),"")</f>
        <v/>
      </c>
      <c r="I357" s="184"/>
      <c r="J357" s="185" t="str">
        <f t="shared" si="19"/>
        <v/>
      </c>
      <c r="K357" s="185" t="str">
        <f>IFERROR(VLOOKUP($C357,'Nom Prénom'!$A:$I,8,0),"")</f>
        <v/>
      </c>
      <c r="L357" s="185" t="str">
        <f t="shared" si="18"/>
        <v/>
      </c>
      <c r="M357" s="185" t="str">
        <f>IFERROR(VLOOKUP($C357,'Nom Prénom'!$A:$I,9,0),"")</f>
        <v/>
      </c>
      <c r="N357" s="186" t="str">
        <f>IFERROR($J357/(VLOOKUP($H357,VLEP!$A:$B,2,0)),"")</f>
        <v/>
      </c>
      <c r="O357" s="187"/>
    </row>
    <row r="358" spans="1:15" ht="20" hidden="1" customHeight="1" x14ac:dyDescent="0.35">
      <c r="A358" s="2" t="str">
        <f>IFERROR(VLOOKUP($C358,'Nom Prénom'!$A:$G,7,0),"")</f>
        <v/>
      </c>
      <c r="B358" s="184" t="str">
        <f>IFERROR(VLOOKUP($C358,'Nom Prénom'!$A:$G,6,0),"")</f>
        <v/>
      </c>
      <c r="C358" s="184"/>
      <c r="D358" s="197" t="str">
        <f>IFERROR(VLOOKUP($C358,'Nom Prénom'!$A:$G,2,0),"")</f>
        <v/>
      </c>
      <c r="E358" s="197" t="str">
        <f>IFERROR(VLOOKUP($C358,'Nom Prénom'!$A:$G,3,0),"")</f>
        <v/>
      </c>
      <c r="F358" s="197" t="str">
        <f>IFERROR(VLOOKUP($C358,'Nom Prénom'!$A:$G,4,0),"")</f>
        <v/>
      </c>
      <c r="G358" s="197" t="str">
        <f>IFERROR(VLOOKUP($C358,'Nom Prénom'!$A:$G,5,0),"")</f>
        <v/>
      </c>
      <c r="I358" s="184"/>
      <c r="J358" s="185" t="str">
        <f t="shared" si="19"/>
        <v/>
      </c>
      <c r="K358" s="185" t="str">
        <f>IFERROR(VLOOKUP($C358,'Nom Prénom'!$A:$I,8,0),"")</f>
        <v/>
      </c>
      <c r="L358" s="185" t="str">
        <f t="shared" si="18"/>
        <v/>
      </c>
      <c r="M358" s="185" t="str">
        <f>IFERROR(VLOOKUP($C358,'Nom Prénom'!$A:$I,9,0),"")</f>
        <v/>
      </c>
      <c r="N358" s="186" t="str">
        <f>IFERROR($J358/(VLOOKUP($H358,VLEP!$A:$B,2,0)),"")</f>
        <v/>
      </c>
      <c r="O358" s="187"/>
    </row>
    <row r="359" spans="1:15" ht="20" hidden="1" customHeight="1" x14ac:dyDescent="0.35">
      <c r="A359" s="2" t="str">
        <f>IFERROR(VLOOKUP($C359,'Nom Prénom'!$A:$G,7,0),"")</f>
        <v/>
      </c>
      <c r="B359" s="184" t="str">
        <f>IFERROR(VLOOKUP($C359,'Nom Prénom'!$A:$G,6,0),"")</f>
        <v/>
      </c>
      <c r="C359" s="184"/>
      <c r="D359" s="197" t="str">
        <f>IFERROR(VLOOKUP($C359,'Nom Prénom'!$A:$G,2,0),"")</f>
        <v/>
      </c>
      <c r="E359" s="197" t="str">
        <f>IFERROR(VLOOKUP($C359,'Nom Prénom'!$A:$G,3,0),"")</f>
        <v/>
      </c>
      <c r="F359" s="197" t="str">
        <f>IFERROR(VLOOKUP($C359,'Nom Prénom'!$A:$G,4,0),"")</f>
        <v/>
      </c>
      <c r="G359" s="197" t="str">
        <f>IFERROR(VLOOKUP($C359,'Nom Prénom'!$A:$G,5,0),"")</f>
        <v/>
      </c>
      <c r="I359" s="184"/>
      <c r="J359" s="185" t="str">
        <f t="shared" si="19"/>
        <v/>
      </c>
      <c r="K359" s="185" t="str">
        <f>IFERROR(VLOOKUP($C359,'Nom Prénom'!$A:$I,8,0),"")</f>
        <v/>
      </c>
      <c r="L359" s="185" t="str">
        <f t="shared" si="18"/>
        <v/>
      </c>
      <c r="M359" s="185" t="str">
        <f>IFERROR(VLOOKUP($C359,'Nom Prénom'!$A:$I,9,0),"")</f>
        <v/>
      </c>
      <c r="N359" s="186" t="str">
        <f>IFERROR($J359/(VLOOKUP($H359,VLEP!$A:$B,2,0)),"")</f>
        <v/>
      </c>
      <c r="O359" s="187"/>
    </row>
    <row r="360" spans="1:15" ht="20" hidden="1" customHeight="1" x14ac:dyDescent="0.35">
      <c r="A360" s="2" t="str">
        <f>IFERROR(VLOOKUP($C360,'Nom Prénom'!$A:$G,7,0),"")</f>
        <v/>
      </c>
      <c r="B360" s="184" t="str">
        <f>IFERROR(VLOOKUP($C360,'Nom Prénom'!$A:$G,6,0),"")</f>
        <v/>
      </c>
      <c r="C360" s="184"/>
      <c r="D360" s="197" t="str">
        <f>IFERROR(VLOOKUP($C360,'Nom Prénom'!$A:$G,2,0),"")</f>
        <v/>
      </c>
      <c r="E360" s="197" t="str">
        <f>IFERROR(VLOOKUP($C360,'Nom Prénom'!$A:$G,3,0),"")</f>
        <v/>
      </c>
      <c r="F360" s="197" t="str">
        <f>IFERROR(VLOOKUP($C360,'Nom Prénom'!$A:$G,4,0),"")</f>
        <v/>
      </c>
      <c r="G360" s="197" t="str">
        <f>IFERROR(VLOOKUP($C360,'Nom Prénom'!$A:$G,5,0),"")</f>
        <v/>
      </c>
      <c r="I360" s="184"/>
      <c r="J360" s="185" t="str">
        <f t="shared" si="19"/>
        <v/>
      </c>
      <c r="K360" s="185" t="str">
        <f>IFERROR(VLOOKUP($C360,'Nom Prénom'!$A:$I,8,0),"")</f>
        <v/>
      </c>
      <c r="L360" s="185" t="str">
        <f t="shared" si="18"/>
        <v/>
      </c>
      <c r="M360" s="185" t="str">
        <f>IFERROR(VLOOKUP($C360,'Nom Prénom'!$A:$I,9,0),"")</f>
        <v/>
      </c>
      <c r="N360" s="186" t="str">
        <f>IFERROR($J360/(VLOOKUP($H360,VLEP!$A:$B,2,0)),"")</f>
        <v/>
      </c>
      <c r="O360" s="187"/>
    </row>
    <row r="361" spans="1:15" ht="20" hidden="1" customHeight="1" x14ac:dyDescent="0.35">
      <c r="A361" s="2" t="str">
        <f>IFERROR(VLOOKUP($C361,'Nom Prénom'!$A:$G,7,0),"")</f>
        <v/>
      </c>
      <c r="B361" s="184" t="str">
        <f>IFERROR(VLOOKUP($C361,'Nom Prénom'!$A:$G,6,0),"")</f>
        <v/>
      </c>
      <c r="C361" s="184"/>
      <c r="D361" s="197" t="str">
        <f>IFERROR(VLOOKUP($C361,'Nom Prénom'!$A:$G,2,0),"")</f>
        <v/>
      </c>
      <c r="E361" s="197" t="str">
        <f>IFERROR(VLOOKUP($C361,'Nom Prénom'!$A:$G,3,0),"")</f>
        <v/>
      </c>
      <c r="F361" s="197" t="str">
        <f>IFERROR(VLOOKUP($C361,'Nom Prénom'!$A:$G,4,0),"")</f>
        <v/>
      </c>
      <c r="G361" s="197" t="str">
        <f>IFERROR(VLOOKUP($C361,'Nom Prénom'!$A:$G,5,0),"")</f>
        <v/>
      </c>
      <c r="I361" s="184"/>
      <c r="J361" s="185" t="str">
        <f t="shared" si="19"/>
        <v/>
      </c>
      <c r="K361" s="185" t="str">
        <f>IFERROR(VLOOKUP($C361,'Nom Prénom'!$A:$I,8,0),"")</f>
        <v/>
      </c>
      <c r="L361" s="185" t="str">
        <f t="shared" si="18"/>
        <v/>
      </c>
      <c r="M361" s="185" t="str">
        <f>IFERROR(VLOOKUP($C361,'Nom Prénom'!$A:$I,9,0),"")</f>
        <v/>
      </c>
      <c r="N361" s="186" t="str">
        <f>IFERROR($J361/(VLOOKUP($H361,VLEP!$A:$B,2,0)),"")</f>
        <v/>
      </c>
      <c r="O361" s="187"/>
    </row>
    <row r="362" spans="1:15" ht="20" hidden="1" customHeight="1" x14ac:dyDescent="0.35">
      <c r="A362" s="2" t="str">
        <f>IFERROR(VLOOKUP($C362,'Nom Prénom'!$A:$G,7,0),"")</f>
        <v/>
      </c>
      <c r="B362" s="184" t="str">
        <f>IFERROR(VLOOKUP($C362,'Nom Prénom'!$A:$G,6,0),"")</f>
        <v/>
      </c>
      <c r="C362" s="184"/>
      <c r="D362" s="197" t="str">
        <f>IFERROR(VLOOKUP($C362,'Nom Prénom'!$A:$G,2,0),"")</f>
        <v/>
      </c>
      <c r="E362" s="197" t="str">
        <f>IFERROR(VLOOKUP($C362,'Nom Prénom'!$A:$G,3,0),"")</f>
        <v/>
      </c>
      <c r="F362" s="197" t="str">
        <f>IFERROR(VLOOKUP($C362,'Nom Prénom'!$A:$G,4,0),"")</f>
        <v/>
      </c>
      <c r="G362" s="197" t="str">
        <f>IFERROR(VLOOKUP($C362,'Nom Prénom'!$A:$G,5,0),"")</f>
        <v/>
      </c>
      <c r="I362" s="184"/>
      <c r="J362" s="185" t="str">
        <f t="shared" si="19"/>
        <v/>
      </c>
      <c r="K362" s="185" t="str">
        <f>IFERROR(VLOOKUP($C362,'Nom Prénom'!$A:$I,8,0),"")</f>
        <v/>
      </c>
      <c r="L362" s="185" t="str">
        <f t="shared" si="18"/>
        <v/>
      </c>
      <c r="M362" s="185" t="str">
        <f>IFERROR(VLOOKUP($C362,'Nom Prénom'!$A:$I,9,0),"")</f>
        <v/>
      </c>
      <c r="N362" s="186" t="str">
        <f>IFERROR($J362/(VLOOKUP($H362,VLEP!$A:$B,2,0)),"")</f>
        <v/>
      </c>
      <c r="O362" s="187"/>
    </row>
    <row r="363" spans="1:15" ht="20" hidden="1" customHeight="1" x14ac:dyDescent="0.35">
      <c r="A363" s="2" t="str">
        <f>IFERROR(VLOOKUP($C363,'Nom Prénom'!$A:$G,7,0),"")</f>
        <v/>
      </c>
      <c r="B363" s="184" t="str">
        <f>IFERROR(VLOOKUP($C363,'Nom Prénom'!$A:$G,6,0),"")</f>
        <v/>
      </c>
      <c r="C363" s="184"/>
      <c r="D363" s="197" t="str">
        <f>IFERROR(VLOOKUP($C363,'Nom Prénom'!$A:$G,2,0),"")</f>
        <v/>
      </c>
      <c r="E363" s="197" t="str">
        <f>IFERROR(VLOOKUP($C363,'Nom Prénom'!$A:$G,3,0),"")</f>
        <v/>
      </c>
      <c r="F363" s="197" t="str">
        <f>IFERROR(VLOOKUP($C363,'Nom Prénom'!$A:$G,4,0),"")</f>
        <v/>
      </c>
      <c r="G363" s="197" t="str">
        <f>IFERROR(VLOOKUP($C363,'Nom Prénom'!$A:$G,5,0),"")</f>
        <v/>
      </c>
      <c r="I363" s="184"/>
      <c r="J363" s="185" t="str">
        <f t="shared" si="19"/>
        <v/>
      </c>
      <c r="K363" s="185" t="str">
        <f>IFERROR(VLOOKUP($C363,'Nom Prénom'!$A:$I,8,0),"")</f>
        <v/>
      </c>
      <c r="L363" s="185" t="str">
        <f t="shared" si="18"/>
        <v/>
      </c>
      <c r="M363" s="185" t="str">
        <f>IFERROR(VLOOKUP($C363,'Nom Prénom'!$A:$I,9,0),"")</f>
        <v/>
      </c>
      <c r="N363" s="186" t="str">
        <f>IFERROR($J363/(VLOOKUP($H363,VLEP!$A:$B,2,0)),"")</f>
        <v/>
      </c>
      <c r="O363" s="187"/>
    </row>
    <row r="364" spans="1:15" ht="20" hidden="1" customHeight="1" x14ac:dyDescent="0.35">
      <c r="A364" s="2" t="str">
        <f>IFERROR(VLOOKUP($C364,'Nom Prénom'!$A:$G,7,0),"")</f>
        <v/>
      </c>
      <c r="B364" s="184" t="str">
        <f>IFERROR(VLOOKUP($C364,'Nom Prénom'!$A:$G,6,0),"")</f>
        <v/>
      </c>
      <c r="C364" s="184"/>
      <c r="D364" s="197" t="str">
        <f>IFERROR(VLOOKUP($C364,'Nom Prénom'!$A:$G,2,0),"")</f>
        <v/>
      </c>
      <c r="E364" s="197" t="str">
        <f>IFERROR(VLOOKUP($C364,'Nom Prénom'!$A:$G,3,0),"")</f>
        <v/>
      </c>
      <c r="F364" s="197" t="str">
        <f>IFERROR(VLOOKUP($C364,'Nom Prénom'!$A:$G,4,0),"")</f>
        <v/>
      </c>
      <c r="G364" s="197" t="str">
        <f>IFERROR(VLOOKUP($C364,'Nom Prénom'!$A:$G,5,0),"")</f>
        <v/>
      </c>
      <c r="I364" s="184"/>
      <c r="J364" s="185" t="str">
        <f t="shared" si="19"/>
        <v/>
      </c>
      <c r="K364" s="185" t="str">
        <f>IFERROR(VLOOKUP($C364,'Nom Prénom'!$A:$I,8,0),"")</f>
        <v/>
      </c>
      <c r="L364" s="185" t="str">
        <f t="shared" si="18"/>
        <v/>
      </c>
      <c r="M364" s="185" t="str">
        <f>IFERROR(VLOOKUP($C364,'Nom Prénom'!$A:$I,9,0),"")</f>
        <v/>
      </c>
      <c r="N364" s="186" t="str">
        <f>IFERROR($J364/(VLOOKUP($H364,VLEP!$A:$B,2,0)),"")</f>
        <v/>
      </c>
      <c r="O364" s="187"/>
    </row>
    <row r="365" spans="1:15" ht="20" hidden="1" customHeight="1" x14ac:dyDescent="0.35">
      <c r="A365" s="2" t="str">
        <f>IFERROR(VLOOKUP($C365,'Nom Prénom'!$A:$G,7,0),"")</f>
        <v/>
      </c>
      <c r="B365" s="184" t="str">
        <f>IFERROR(VLOOKUP($C365,'Nom Prénom'!$A:$G,6,0),"")</f>
        <v/>
      </c>
      <c r="C365" s="184"/>
      <c r="D365" s="197" t="str">
        <f>IFERROR(VLOOKUP($C365,'Nom Prénom'!$A:$G,2,0),"")</f>
        <v/>
      </c>
      <c r="E365" s="197" t="str">
        <f>IFERROR(VLOOKUP($C365,'Nom Prénom'!$A:$G,3,0),"")</f>
        <v/>
      </c>
      <c r="F365" s="197" t="str">
        <f>IFERROR(VLOOKUP($C365,'Nom Prénom'!$A:$G,4,0),"")</f>
        <v/>
      </c>
      <c r="G365" s="197" t="str">
        <f>IFERROR(VLOOKUP($C365,'Nom Prénom'!$A:$G,5,0),"")</f>
        <v/>
      </c>
      <c r="I365" s="184"/>
      <c r="J365" s="185" t="str">
        <f t="shared" si="19"/>
        <v/>
      </c>
      <c r="K365" s="185" t="str">
        <f>IFERROR(VLOOKUP($C365,'Nom Prénom'!$A:$I,8,0),"")</f>
        <v/>
      </c>
      <c r="L365" s="185" t="str">
        <f t="shared" si="18"/>
        <v/>
      </c>
      <c r="M365" s="185" t="str">
        <f>IFERROR(VLOOKUP($C365,'Nom Prénom'!$A:$I,9,0),"")</f>
        <v/>
      </c>
      <c r="N365" s="186" t="str">
        <f>IFERROR($J365/(VLOOKUP($H365,VLEP!$A:$B,2,0)),"")</f>
        <v/>
      </c>
      <c r="O365" s="187"/>
    </row>
    <row r="366" spans="1:15" ht="20" hidden="1" customHeight="1" x14ac:dyDescent="0.35">
      <c r="A366" s="2" t="str">
        <f>IFERROR(VLOOKUP($C366,'Nom Prénom'!$A:$G,7,0),"")</f>
        <v/>
      </c>
      <c r="B366" s="184" t="str">
        <f>IFERROR(VLOOKUP($C366,'Nom Prénom'!$A:$G,6,0),"")</f>
        <v/>
      </c>
      <c r="C366" s="184"/>
      <c r="D366" s="197" t="str">
        <f>IFERROR(VLOOKUP($C366,'Nom Prénom'!$A:$G,2,0),"")</f>
        <v/>
      </c>
      <c r="E366" s="197" t="str">
        <f>IFERROR(VLOOKUP($C366,'Nom Prénom'!$A:$G,3,0),"")</f>
        <v/>
      </c>
      <c r="F366" s="197" t="str">
        <f>IFERROR(VLOOKUP($C366,'Nom Prénom'!$A:$G,4,0),"")</f>
        <v/>
      </c>
      <c r="G366" s="197" t="str">
        <f>IFERROR(VLOOKUP($C366,'Nom Prénom'!$A:$G,5,0),"")</f>
        <v/>
      </c>
      <c r="I366" s="184"/>
      <c r="J366" s="185" t="str">
        <f t="shared" si="19"/>
        <v/>
      </c>
      <c r="K366" s="185" t="str">
        <f>IFERROR(VLOOKUP($C366,'Nom Prénom'!$A:$I,8,0),"")</f>
        <v/>
      </c>
      <c r="L366" s="185" t="str">
        <f t="shared" si="18"/>
        <v/>
      </c>
      <c r="M366" s="185" t="str">
        <f>IFERROR(VLOOKUP($C366,'Nom Prénom'!$A:$I,9,0),"")</f>
        <v/>
      </c>
      <c r="N366" s="186" t="str">
        <f>IFERROR($J366/(VLOOKUP($H366,VLEP!$A:$B,2,0)),"")</f>
        <v/>
      </c>
      <c r="O366" s="187"/>
    </row>
    <row r="367" spans="1:15" ht="20" hidden="1" customHeight="1" x14ac:dyDescent="0.35">
      <c r="A367" s="2" t="str">
        <f>IFERROR(VLOOKUP($C367,'Nom Prénom'!$A:$G,7,0),"")</f>
        <v/>
      </c>
      <c r="B367" s="184" t="str">
        <f>IFERROR(VLOOKUP($C367,'Nom Prénom'!$A:$G,6,0),"")</f>
        <v/>
      </c>
      <c r="C367" s="184"/>
      <c r="D367" s="197" t="str">
        <f>IFERROR(VLOOKUP($C367,'Nom Prénom'!$A:$G,2,0),"")</f>
        <v/>
      </c>
      <c r="E367" s="197" t="str">
        <f>IFERROR(VLOOKUP($C367,'Nom Prénom'!$A:$G,3,0),"")</f>
        <v/>
      </c>
      <c r="F367" s="197" t="str">
        <f>IFERROR(VLOOKUP($C367,'Nom Prénom'!$A:$G,4,0),"")</f>
        <v/>
      </c>
      <c r="G367" s="197" t="str">
        <f>IFERROR(VLOOKUP($C367,'Nom Prénom'!$A:$G,5,0),"")</f>
        <v/>
      </c>
      <c r="I367" s="184"/>
      <c r="J367" s="185" t="str">
        <f t="shared" si="19"/>
        <v/>
      </c>
      <c r="K367" s="185" t="str">
        <f>IFERROR(VLOOKUP($C367,'Nom Prénom'!$A:$I,8,0),"")</f>
        <v/>
      </c>
      <c r="L367" s="185" t="str">
        <f t="shared" si="18"/>
        <v/>
      </c>
      <c r="M367" s="185" t="str">
        <f>IFERROR(VLOOKUP($C367,'Nom Prénom'!$A:$I,9,0),"")</f>
        <v/>
      </c>
      <c r="N367" s="186" t="str">
        <f>IFERROR($J367/(VLOOKUP($H367,VLEP!$A:$B,2,0)),"")</f>
        <v/>
      </c>
      <c r="O367" s="187"/>
    </row>
    <row r="368" spans="1:15" ht="20" hidden="1" customHeight="1" x14ac:dyDescent="0.35">
      <c r="A368" s="2" t="str">
        <f>IFERROR(VLOOKUP($C368,'Nom Prénom'!$A:$G,7,0),"")</f>
        <v/>
      </c>
      <c r="B368" s="184" t="str">
        <f>IFERROR(VLOOKUP($C368,'Nom Prénom'!$A:$G,6,0),"")</f>
        <v/>
      </c>
      <c r="C368" s="184"/>
      <c r="D368" s="197" t="str">
        <f>IFERROR(VLOOKUP($C368,'Nom Prénom'!$A:$G,2,0),"")</f>
        <v/>
      </c>
      <c r="E368" s="197" t="str">
        <f>IFERROR(VLOOKUP($C368,'Nom Prénom'!$A:$G,3,0),"")</f>
        <v/>
      </c>
      <c r="F368" s="197" t="str">
        <f>IFERROR(VLOOKUP($C368,'Nom Prénom'!$A:$G,4,0),"")</f>
        <v/>
      </c>
      <c r="G368" s="197" t="str">
        <f>IFERROR(VLOOKUP($C368,'Nom Prénom'!$A:$G,5,0),"")</f>
        <v/>
      </c>
      <c r="I368" s="184"/>
      <c r="J368" s="185" t="str">
        <f t="shared" si="19"/>
        <v/>
      </c>
      <c r="K368" s="185" t="str">
        <f>IFERROR(VLOOKUP($C368,'Nom Prénom'!$A:$I,8,0),"")</f>
        <v/>
      </c>
      <c r="L368" s="185" t="str">
        <f t="shared" si="18"/>
        <v/>
      </c>
      <c r="M368" s="185" t="str">
        <f>IFERROR(VLOOKUP($C368,'Nom Prénom'!$A:$I,9,0),"")</f>
        <v/>
      </c>
      <c r="N368" s="186" t="str">
        <f>IFERROR($J368/(VLOOKUP($H368,VLEP!$A:$B,2,0)),"")</f>
        <v/>
      </c>
      <c r="O368" s="187"/>
    </row>
    <row r="369" spans="1:15" ht="20" hidden="1" customHeight="1" x14ac:dyDescent="0.35">
      <c r="A369" s="2" t="str">
        <f>IFERROR(VLOOKUP($C369,'Nom Prénom'!$A:$G,7,0),"")</f>
        <v/>
      </c>
      <c r="B369" s="184" t="str">
        <f>IFERROR(VLOOKUP($C369,'Nom Prénom'!$A:$G,6,0),"")</f>
        <v/>
      </c>
      <c r="C369" s="184"/>
      <c r="D369" s="197" t="str">
        <f>IFERROR(VLOOKUP($C369,'Nom Prénom'!$A:$G,2,0),"")</f>
        <v/>
      </c>
      <c r="E369" s="197" t="str">
        <f>IFERROR(VLOOKUP($C369,'Nom Prénom'!$A:$G,3,0),"")</f>
        <v/>
      </c>
      <c r="F369" s="197" t="str">
        <f>IFERROR(VLOOKUP($C369,'Nom Prénom'!$A:$G,4,0),"")</f>
        <v/>
      </c>
      <c r="G369" s="197" t="str">
        <f>IFERROR(VLOOKUP($C369,'Nom Prénom'!$A:$G,5,0),"")</f>
        <v/>
      </c>
      <c r="I369" s="184"/>
      <c r="J369" s="185" t="str">
        <f t="shared" si="19"/>
        <v/>
      </c>
      <c r="K369" s="185" t="str">
        <f>IFERROR(VLOOKUP($C369,'Nom Prénom'!$A:$I,8,0),"")</f>
        <v/>
      </c>
      <c r="L369" s="185" t="str">
        <f t="shared" si="18"/>
        <v/>
      </c>
      <c r="M369" s="185" t="str">
        <f>IFERROR(VLOOKUP($C369,'Nom Prénom'!$A:$I,9,0),"")</f>
        <v/>
      </c>
      <c r="N369" s="186" t="str">
        <f>IFERROR($J369/(VLOOKUP($H369,VLEP!$A:$B,2,0)),"")</f>
        <v/>
      </c>
      <c r="O369" s="187"/>
    </row>
    <row r="370" spans="1:15" ht="20" hidden="1" customHeight="1" x14ac:dyDescent="0.35">
      <c r="A370" s="2" t="str">
        <f>IFERROR(VLOOKUP($C370,'Nom Prénom'!$A:$G,7,0),"")</f>
        <v/>
      </c>
      <c r="B370" s="184" t="str">
        <f>IFERROR(VLOOKUP($C370,'Nom Prénom'!$A:$G,6,0),"")</f>
        <v/>
      </c>
      <c r="C370" s="184"/>
      <c r="D370" s="197" t="str">
        <f>IFERROR(VLOOKUP($C370,'Nom Prénom'!$A:$G,2,0),"")</f>
        <v/>
      </c>
      <c r="E370" s="197" t="str">
        <f>IFERROR(VLOOKUP($C370,'Nom Prénom'!$A:$G,3,0),"")</f>
        <v/>
      </c>
      <c r="F370" s="197" t="str">
        <f>IFERROR(VLOOKUP($C370,'Nom Prénom'!$A:$G,4,0),"")</f>
        <v/>
      </c>
      <c r="G370" s="197" t="str">
        <f>IFERROR(VLOOKUP($C370,'Nom Prénom'!$A:$G,5,0),"")</f>
        <v/>
      </c>
      <c r="I370" s="184"/>
      <c r="J370" s="185" t="str">
        <f t="shared" si="19"/>
        <v/>
      </c>
      <c r="K370" s="185" t="str">
        <f>IFERROR(VLOOKUP($C370,'Nom Prénom'!$A:$I,8,0),"")</f>
        <v/>
      </c>
      <c r="L370" s="185" t="str">
        <f t="shared" si="18"/>
        <v/>
      </c>
      <c r="M370" s="185" t="str">
        <f>IFERROR(VLOOKUP($C370,'Nom Prénom'!$A:$I,9,0),"")</f>
        <v/>
      </c>
      <c r="N370" s="186" t="str">
        <f>IFERROR($J370/(VLOOKUP($H370,VLEP!$A:$B,2,0)),"")</f>
        <v/>
      </c>
      <c r="O370" s="187"/>
    </row>
    <row r="371" spans="1:15" ht="20" hidden="1" customHeight="1" x14ac:dyDescent="0.35">
      <c r="A371" s="2" t="str">
        <f>IFERROR(VLOOKUP($C371,'Nom Prénom'!$A:$G,7,0),"")</f>
        <v/>
      </c>
      <c r="B371" s="184" t="str">
        <f>IFERROR(VLOOKUP($C371,'Nom Prénom'!$A:$G,6,0),"")</f>
        <v/>
      </c>
      <c r="C371" s="184"/>
      <c r="D371" s="197" t="str">
        <f>IFERROR(VLOOKUP($C371,'Nom Prénom'!$A:$G,2,0),"")</f>
        <v/>
      </c>
      <c r="E371" s="197" t="str">
        <f>IFERROR(VLOOKUP($C371,'Nom Prénom'!$A:$G,3,0),"")</f>
        <v/>
      </c>
      <c r="F371" s="197" t="str">
        <f>IFERROR(VLOOKUP($C371,'Nom Prénom'!$A:$G,4,0),"")</f>
        <v/>
      </c>
      <c r="G371" s="197" t="str">
        <f>IFERROR(VLOOKUP($C371,'Nom Prénom'!$A:$G,5,0),"")</f>
        <v/>
      </c>
      <c r="I371" s="184"/>
      <c r="J371" s="185" t="str">
        <f t="shared" si="19"/>
        <v/>
      </c>
      <c r="K371" s="185" t="str">
        <f>IFERROR(VLOOKUP($C371,'Nom Prénom'!$A:$I,8,0),"")</f>
        <v/>
      </c>
      <c r="L371" s="185" t="str">
        <f t="shared" si="18"/>
        <v/>
      </c>
      <c r="M371" s="185" t="str">
        <f>IFERROR(VLOOKUP($C371,'Nom Prénom'!$A:$I,9,0),"")</f>
        <v/>
      </c>
      <c r="N371" s="186" t="str">
        <f>IFERROR($J371/(VLOOKUP($H371,VLEP!$A:$B,2,0)),"")</f>
        <v/>
      </c>
      <c r="O371" s="187"/>
    </row>
    <row r="372" spans="1:15" ht="20" hidden="1" customHeight="1" x14ac:dyDescent="0.35">
      <c r="A372" s="2" t="str">
        <f>IFERROR(VLOOKUP($C372,'Nom Prénom'!$A:$G,7,0),"")</f>
        <v/>
      </c>
      <c r="B372" s="184" t="str">
        <f>IFERROR(VLOOKUP($C372,'Nom Prénom'!$A:$G,6,0),"")</f>
        <v/>
      </c>
      <c r="C372" s="184"/>
      <c r="D372" s="197" t="str">
        <f>IFERROR(VLOOKUP($C372,'Nom Prénom'!$A:$G,2,0),"")</f>
        <v/>
      </c>
      <c r="E372" s="197" t="str">
        <f>IFERROR(VLOOKUP($C372,'Nom Prénom'!$A:$G,3,0),"")</f>
        <v/>
      </c>
      <c r="F372" s="197" t="str">
        <f>IFERROR(VLOOKUP($C372,'Nom Prénom'!$A:$G,4,0),"")</f>
        <v/>
      </c>
      <c r="G372" s="197" t="str">
        <f>IFERROR(VLOOKUP($C372,'Nom Prénom'!$A:$G,5,0),"")</f>
        <v/>
      </c>
      <c r="I372" s="184"/>
      <c r="J372" s="185" t="str">
        <f t="shared" si="19"/>
        <v/>
      </c>
      <c r="K372" s="185" t="str">
        <f>IFERROR(VLOOKUP($C372,'Nom Prénom'!$A:$I,8,0),"")</f>
        <v/>
      </c>
      <c r="L372" s="185" t="str">
        <f t="shared" si="18"/>
        <v/>
      </c>
      <c r="M372" s="185" t="str">
        <f>IFERROR(VLOOKUP($C372,'Nom Prénom'!$A:$I,9,0),"")</f>
        <v/>
      </c>
      <c r="N372" s="186" t="str">
        <f>IFERROR($J372/(VLOOKUP($H372,VLEP!$A:$B,2,0)),"")</f>
        <v/>
      </c>
      <c r="O372" s="187"/>
    </row>
    <row r="373" spans="1:15" ht="20" hidden="1" customHeight="1" x14ac:dyDescent="0.35">
      <c r="A373" s="2" t="str">
        <f>IFERROR(VLOOKUP($C373,'Nom Prénom'!$A:$G,7,0),"")</f>
        <v/>
      </c>
      <c r="B373" s="184" t="str">
        <f>IFERROR(VLOOKUP($C373,'Nom Prénom'!$A:$G,6,0),"")</f>
        <v/>
      </c>
      <c r="C373" s="184"/>
      <c r="D373" s="197" t="str">
        <f>IFERROR(VLOOKUP($C373,'Nom Prénom'!$A:$G,2,0),"")</f>
        <v/>
      </c>
      <c r="E373" s="197" t="str">
        <f>IFERROR(VLOOKUP($C373,'Nom Prénom'!$A:$G,3,0),"")</f>
        <v/>
      </c>
      <c r="F373" s="197" t="str">
        <f>IFERROR(VLOOKUP($C373,'Nom Prénom'!$A:$G,4,0),"")</f>
        <v/>
      </c>
      <c r="G373" s="197" t="str">
        <f>IFERROR(VLOOKUP($C373,'Nom Prénom'!$A:$G,5,0),"")</f>
        <v/>
      </c>
      <c r="I373" s="184"/>
      <c r="J373" s="185" t="str">
        <f t="shared" si="19"/>
        <v/>
      </c>
      <c r="K373" s="185" t="str">
        <f>IFERROR(VLOOKUP($C373,'Nom Prénom'!$A:$I,8,0),"")</f>
        <v/>
      </c>
      <c r="L373" s="185" t="str">
        <f t="shared" si="18"/>
        <v/>
      </c>
      <c r="M373" s="185" t="str">
        <f>IFERROR(VLOOKUP($C373,'Nom Prénom'!$A:$I,9,0),"")</f>
        <v/>
      </c>
      <c r="N373" s="186" t="str">
        <f>IFERROR($J373/(VLOOKUP($H373,VLEP!$A:$B,2,0)),"")</f>
        <v/>
      </c>
      <c r="O373" s="187"/>
    </row>
    <row r="374" spans="1:15" ht="20" hidden="1" customHeight="1" x14ac:dyDescent="0.35">
      <c r="A374" s="2" t="str">
        <f>IFERROR(VLOOKUP($C374,'Nom Prénom'!$A:$G,7,0),"")</f>
        <v/>
      </c>
      <c r="B374" s="184" t="str">
        <f>IFERROR(VLOOKUP($C374,'Nom Prénom'!$A:$G,6,0),"")</f>
        <v/>
      </c>
      <c r="C374" s="184"/>
      <c r="D374" s="197" t="str">
        <f>IFERROR(VLOOKUP($C374,'Nom Prénom'!$A:$G,2,0),"")</f>
        <v/>
      </c>
      <c r="E374" s="197" t="str">
        <f>IFERROR(VLOOKUP($C374,'Nom Prénom'!$A:$G,3,0),"")</f>
        <v/>
      </c>
      <c r="F374" s="197" t="str">
        <f>IFERROR(VLOOKUP($C374,'Nom Prénom'!$A:$G,4,0),"")</f>
        <v/>
      </c>
      <c r="G374" s="197" t="str">
        <f>IFERROR(VLOOKUP($C374,'Nom Prénom'!$A:$G,5,0),"")</f>
        <v/>
      </c>
      <c r="I374" s="184"/>
      <c r="J374" s="185" t="str">
        <f t="shared" si="19"/>
        <v/>
      </c>
      <c r="K374" s="185" t="str">
        <f>IFERROR(VLOOKUP($C374,'Nom Prénom'!$A:$I,8,0),"")</f>
        <v/>
      </c>
      <c r="L374" s="185" t="str">
        <f t="shared" si="18"/>
        <v/>
      </c>
      <c r="M374" s="185" t="str">
        <f>IFERROR(VLOOKUP($C374,'Nom Prénom'!$A:$I,9,0),"")</f>
        <v/>
      </c>
      <c r="N374" s="186" t="str">
        <f>IFERROR($J374/(VLOOKUP($H374,VLEP!$A:$B,2,0)),"")</f>
        <v/>
      </c>
      <c r="O374" s="187"/>
    </row>
    <row r="375" spans="1:15" ht="20" hidden="1" customHeight="1" x14ac:dyDescent="0.35">
      <c r="A375" s="2" t="str">
        <f>IFERROR(VLOOKUP($C375,'Nom Prénom'!$A:$G,7,0),"")</f>
        <v/>
      </c>
      <c r="B375" s="184" t="str">
        <f>IFERROR(VLOOKUP($C375,'Nom Prénom'!$A:$G,6,0),"")</f>
        <v/>
      </c>
      <c r="C375" s="184"/>
      <c r="D375" s="197" t="str">
        <f>IFERROR(VLOOKUP($C375,'Nom Prénom'!$A:$G,2,0),"")</f>
        <v/>
      </c>
      <c r="E375" s="197" t="str">
        <f>IFERROR(VLOOKUP($C375,'Nom Prénom'!$A:$G,3,0),"")</f>
        <v/>
      </c>
      <c r="F375" s="197" t="str">
        <f>IFERROR(VLOOKUP($C375,'Nom Prénom'!$A:$G,4,0),"")</f>
        <v/>
      </c>
      <c r="G375" s="197" t="str">
        <f>IFERROR(VLOOKUP($C375,'Nom Prénom'!$A:$G,5,0),"")</f>
        <v/>
      </c>
      <c r="I375" s="184"/>
      <c r="J375" s="185" t="str">
        <f t="shared" si="19"/>
        <v/>
      </c>
      <c r="K375" s="185" t="str">
        <f>IFERROR(VLOOKUP($C375,'Nom Prénom'!$A:$I,8,0),"")</f>
        <v/>
      </c>
      <c r="L375" s="185" t="str">
        <f t="shared" si="18"/>
        <v/>
      </c>
      <c r="M375" s="185" t="str">
        <f>IFERROR(VLOOKUP($C375,'Nom Prénom'!$A:$I,9,0),"")</f>
        <v/>
      </c>
      <c r="N375" s="186" t="str">
        <f>IFERROR($J375/(VLOOKUP($H375,VLEP!$A:$B,2,0)),"")</f>
        <v/>
      </c>
      <c r="O375" s="187"/>
    </row>
    <row r="376" spans="1:15" ht="20" hidden="1" customHeight="1" x14ac:dyDescent="0.35">
      <c r="A376" s="2" t="str">
        <f>IFERROR(VLOOKUP($C376,'Nom Prénom'!$A:$G,7,0),"")</f>
        <v/>
      </c>
      <c r="B376" s="184" t="str">
        <f>IFERROR(VLOOKUP($C376,'Nom Prénom'!$A:$G,6,0),"")</f>
        <v/>
      </c>
      <c r="C376" s="184"/>
      <c r="D376" s="197" t="str">
        <f>IFERROR(VLOOKUP($C376,'Nom Prénom'!$A:$G,2,0),"")</f>
        <v/>
      </c>
      <c r="E376" s="197" t="str">
        <f>IFERROR(VLOOKUP($C376,'Nom Prénom'!$A:$G,3,0),"")</f>
        <v/>
      </c>
      <c r="F376" s="197" t="str">
        <f>IFERROR(VLOOKUP($C376,'Nom Prénom'!$A:$G,4,0),"")</f>
        <v/>
      </c>
      <c r="G376" s="197" t="str">
        <f>IFERROR(VLOOKUP($C376,'Nom Prénom'!$A:$G,5,0),"")</f>
        <v/>
      </c>
      <c r="I376" s="184"/>
      <c r="J376" s="185" t="str">
        <f t="shared" si="19"/>
        <v/>
      </c>
      <c r="K376" s="185" t="str">
        <f>IFERROR(VLOOKUP($C376,'Nom Prénom'!$A:$I,8,0),"")</f>
        <v/>
      </c>
      <c r="L376" s="185" t="str">
        <f t="shared" si="18"/>
        <v/>
      </c>
      <c r="M376" s="185" t="str">
        <f>IFERROR(VLOOKUP($C376,'Nom Prénom'!$A:$I,9,0),"")</f>
        <v/>
      </c>
      <c r="N376" s="186" t="str">
        <f>IFERROR($J376/(VLOOKUP($H376,VLEP!$A:$B,2,0)),"")</f>
        <v/>
      </c>
      <c r="O376" s="187"/>
    </row>
    <row r="377" spans="1:15" ht="20" hidden="1" customHeight="1" x14ac:dyDescent="0.35">
      <c r="A377" s="2" t="str">
        <f>IFERROR(VLOOKUP($C377,'Nom Prénom'!$A:$G,7,0),"")</f>
        <v/>
      </c>
      <c r="B377" s="184" t="str">
        <f>IFERROR(VLOOKUP($C377,'Nom Prénom'!$A:$G,6,0),"")</f>
        <v/>
      </c>
      <c r="C377" s="184"/>
      <c r="D377" s="197" t="str">
        <f>IFERROR(VLOOKUP($C377,'Nom Prénom'!$A:$G,2,0),"")</f>
        <v/>
      </c>
      <c r="E377" s="197" t="str">
        <f>IFERROR(VLOOKUP($C377,'Nom Prénom'!$A:$G,3,0),"")</f>
        <v/>
      </c>
      <c r="F377" s="197" t="str">
        <f>IFERROR(VLOOKUP($C377,'Nom Prénom'!$A:$G,4,0),"")</f>
        <v/>
      </c>
      <c r="G377" s="197" t="str">
        <f>IFERROR(VLOOKUP($C377,'Nom Prénom'!$A:$G,5,0),"")</f>
        <v/>
      </c>
      <c r="I377" s="184"/>
      <c r="J377" s="185" t="str">
        <f t="shared" si="19"/>
        <v/>
      </c>
      <c r="K377" s="185" t="str">
        <f>IFERROR(VLOOKUP($C377,'Nom Prénom'!$A:$I,8,0),"")</f>
        <v/>
      </c>
      <c r="L377" s="185" t="str">
        <f t="shared" si="18"/>
        <v/>
      </c>
      <c r="M377" s="185" t="str">
        <f>IFERROR(VLOOKUP($C377,'Nom Prénom'!$A:$I,9,0),"")</f>
        <v/>
      </c>
      <c r="N377" s="186" t="str">
        <f>IFERROR($J377/(VLOOKUP($H377,VLEP!$A:$B,2,0)),"")</f>
        <v/>
      </c>
      <c r="O377" s="187"/>
    </row>
    <row r="378" spans="1:15" ht="20" hidden="1" customHeight="1" x14ac:dyDescent="0.35">
      <c r="A378" s="2" t="str">
        <f>IFERROR(VLOOKUP($C378,'Nom Prénom'!$A:$G,7,0),"")</f>
        <v/>
      </c>
      <c r="B378" s="184" t="str">
        <f>IFERROR(VLOOKUP($C378,'Nom Prénom'!$A:$G,6,0),"")</f>
        <v/>
      </c>
      <c r="C378" s="184"/>
      <c r="D378" s="197" t="str">
        <f>IFERROR(VLOOKUP($C378,'Nom Prénom'!$A:$G,2,0),"")</f>
        <v/>
      </c>
      <c r="E378" s="197" t="str">
        <f>IFERROR(VLOOKUP($C378,'Nom Prénom'!$A:$G,3,0),"")</f>
        <v/>
      </c>
      <c r="F378" s="197" t="str">
        <f>IFERROR(VLOOKUP($C378,'Nom Prénom'!$A:$G,4,0),"")</f>
        <v/>
      </c>
      <c r="G378" s="197" t="str">
        <f>IFERROR(VLOOKUP($C378,'Nom Prénom'!$A:$G,5,0),"")</f>
        <v/>
      </c>
      <c r="I378" s="184"/>
      <c r="J378" s="185" t="str">
        <f t="shared" si="19"/>
        <v/>
      </c>
      <c r="K378" s="185" t="str">
        <f>IFERROR(VLOOKUP($C378,'Nom Prénom'!$A:$I,8,0),"")</f>
        <v/>
      </c>
      <c r="L378" s="185" t="str">
        <f t="shared" si="18"/>
        <v/>
      </c>
      <c r="M378" s="185" t="str">
        <f>IFERROR(VLOOKUP($C378,'Nom Prénom'!$A:$I,9,0),"")</f>
        <v/>
      </c>
      <c r="N378" s="186" t="str">
        <f>IFERROR($J378/(VLOOKUP($H378,VLEP!$A:$B,2,0)),"")</f>
        <v/>
      </c>
      <c r="O378" s="187"/>
    </row>
    <row r="379" spans="1:15" ht="20" hidden="1" customHeight="1" x14ac:dyDescent="0.35">
      <c r="A379" s="2" t="str">
        <f>IFERROR(VLOOKUP($C379,'Nom Prénom'!$A:$G,7,0),"")</f>
        <v/>
      </c>
      <c r="B379" s="184" t="str">
        <f>IFERROR(VLOOKUP($C379,'Nom Prénom'!$A:$G,6,0),"")</f>
        <v/>
      </c>
      <c r="C379" s="184"/>
      <c r="D379" s="197" t="str">
        <f>IFERROR(VLOOKUP($C379,'Nom Prénom'!$A:$G,2,0),"")</f>
        <v/>
      </c>
      <c r="E379" s="197" t="str">
        <f>IFERROR(VLOOKUP($C379,'Nom Prénom'!$A:$G,3,0),"")</f>
        <v/>
      </c>
      <c r="F379" s="197" t="str">
        <f>IFERROR(VLOOKUP($C379,'Nom Prénom'!$A:$G,4,0),"")</f>
        <v/>
      </c>
      <c r="G379" s="197" t="str">
        <f>IFERROR(VLOOKUP($C379,'Nom Prénom'!$A:$G,5,0),"")</f>
        <v/>
      </c>
      <c r="I379" s="184"/>
      <c r="J379" s="185" t="str">
        <f t="shared" si="19"/>
        <v/>
      </c>
      <c r="K379" s="185" t="str">
        <f>IFERROR(VLOOKUP($C379,'Nom Prénom'!$A:$I,8,0),"")</f>
        <v/>
      </c>
      <c r="L379" s="185" t="str">
        <f t="shared" si="18"/>
        <v/>
      </c>
      <c r="M379" s="185" t="str">
        <f>IFERROR(VLOOKUP($C379,'Nom Prénom'!$A:$I,9,0),"")</f>
        <v/>
      </c>
      <c r="N379" s="186" t="str">
        <f>IFERROR($J379/(VLOOKUP($H379,VLEP!$A:$B,2,0)),"")</f>
        <v/>
      </c>
      <c r="O379" s="187"/>
    </row>
    <row r="380" spans="1:15" ht="20" hidden="1" customHeight="1" x14ac:dyDescent="0.35">
      <c r="A380" s="2" t="str">
        <f>IFERROR(VLOOKUP($C380,'Nom Prénom'!$A:$G,7,0),"")</f>
        <v/>
      </c>
      <c r="B380" s="184" t="str">
        <f>IFERROR(VLOOKUP($C380,'Nom Prénom'!$A:$G,6,0),"")</f>
        <v/>
      </c>
      <c r="C380" s="184"/>
      <c r="D380" s="197" t="str">
        <f>IFERROR(VLOOKUP($C380,'Nom Prénom'!$A:$G,2,0),"")</f>
        <v/>
      </c>
      <c r="E380" s="197" t="str">
        <f>IFERROR(VLOOKUP($C380,'Nom Prénom'!$A:$G,3,0),"")</f>
        <v/>
      </c>
      <c r="F380" s="197" t="str">
        <f>IFERROR(VLOOKUP($C380,'Nom Prénom'!$A:$G,4,0),"")</f>
        <v/>
      </c>
      <c r="G380" s="197" t="str">
        <f>IFERROR(VLOOKUP($C380,'Nom Prénom'!$A:$G,5,0),"")</f>
        <v/>
      </c>
      <c r="I380" s="184"/>
      <c r="J380" s="185" t="str">
        <f t="shared" si="19"/>
        <v/>
      </c>
      <c r="K380" s="185" t="str">
        <f>IFERROR(VLOOKUP($C380,'Nom Prénom'!$A:$I,8,0),"")</f>
        <v/>
      </c>
      <c r="L380" s="185" t="str">
        <f t="shared" si="18"/>
        <v/>
      </c>
      <c r="M380" s="185" t="str">
        <f>IFERROR(VLOOKUP($C380,'Nom Prénom'!$A:$I,9,0),"")</f>
        <v/>
      </c>
      <c r="N380" s="186" t="str">
        <f>IFERROR($J380/(VLOOKUP($H380,VLEP!$A:$B,2,0)),"")</f>
        <v/>
      </c>
      <c r="O380" s="187"/>
    </row>
    <row r="381" spans="1:15" ht="20" hidden="1" customHeight="1" x14ac:dyDescent="0.35">
      <c r="A381" s="2" t="str">
        <f>IFERROR(VLOOKUP($C381,'Nom Prénom'!$A:$G,7,0),"")</f>
        <v/>
      </c>
      <c r="B381" s="184" t="str">
        <f>IFERROR(VLOOKUP($C381,'Nom Prénom'!$A:$G,6,0),"")</f>
        <v/>
      </c>
      <c r="C381" s="184"/>
      <c r="D381" s="197" t="str">
        <f>IFERROR(VLOOKUP($C381,'Nom Prénom'!$A:$G,2,0),"")</f>
        <v/>
      </c>
      <c r="E381" s="197" t="str">
        <f>IFERROR(VLOOKUP($C381,'Nom Prénom'!$A:$G,3,0),"")</f>
        <v/>
      </c>
      <c r="F381" s="197" t="str">
        <f>IFERROR(VLOOKUP($C381,'Nom Prénom'!$A:$G,4,0),"")</f>
        <v/>
      </c>
      <c r="G381" s="197" t="str">
        <f>IFERROR(VLOOKUP($C381,'Nom Prénom'!$A:$G,5,0),"")</f>
        <v/>
      </c>
      <c r="I381" s="184"/>
      <c r="J381" s="185" t="str">
        <f t="shared" si="19"/>
        <v/>
      </c>
      <c r="K381" s="185" t="str">
        <f>IFERROR(VLOOKUP($C381,'Nom Prénom'!$A:$I,8,0),"")</f>
        <v/>
      </c>
      <c r="L381" s="185" t="str">
        <f t="shared" si="18"/>
        <v/>
      </c>
      <c r="M381" s="185" t="str">
        <f>IFERROR(VLOOKUP($C381,'Nom Prénom'!$A:$I,9,0),"")</f>
        <v/>
      </c>
      <c r="N381" s="186" t="str">
        <f>IFERROR($J381/(VLOOKUP($H381,VLEP!$A:$B,2,0)),"")</f>
        <v/>
      </c>
      <c r="O381" s="187"/>
    </row>
    <row r="382" spans="1:15" ht="20" hidden="1" customHeight="1" x14ac:dyDescent="0.35">
      <c r="A382" s="2" t="str">
        <f>IFERROR(VLOOKUP($C382,'Nom Prénom'!$A:$G,7,0),"")</f>
        <v/>
      </c>
      <c r="B382" s="184" t="str">
        <f>IFERROR(VLOOKUP($C382,'Nom Prénom'!$A:$G,6,0),"")</f>
        <v/>
      </c>
      <c r="C382" s="184"/>
      <c r="D382" s="197" t="str">
        <f>IFERROR(VLOOKUP($C382,'Nom Prénom'!$A:$G,2,0),"")</f>
        <v/>
      </c>
      <c r="E382" s="197" t="str">
        <f>IFERROR(VLOOKUP($C382,'Nom Prénom'!$A:$G,3,0),"")</f>
        <v/>
      </c>
      <c r="F382" s="197" t="str">
        <f>IFERROR(VLOOKUP($C382,'Nom Prénom'!$A:$G,4,0),"")</f>
        <v/>
      </c>
      <c r="G382" s="197" t="str">
        <f>IFERROR(VLOOKUP($C382,'Nom Prénom'!$A:$G,5,0),"")</f>
        <v/>
      </c>
      <c r="I382" s="184"/>
      <c r="J382" s="185" t="str">
        <f t="shared" si="19"/>
        <v/>
      </c>
      <c r="K382" s="185" t="str">
        <f>IFERROR(VLOOKUP($C382,'Nom Prénom'!$A:$I,8,0),"")</f>
        <v/>
      </c>
      <c r="L382" s="185" t="str">
        <f t="shared" si="18"/>
        <v/>
      </c>
      <c r="M382" s="185" t="str">
        <f>IFERROR(VLOOKUP($C382,'Nom Prénom'!$A:$I,9,0),"")</f>
        <v/>
      </c>
      <c r="N382" s="186" t="str">
        <f>IFERROR($J382/(VLOOKUP($H382,VLEP!$A:$B,2,0)),"")</f>
        <v/>
      </c>
      <c r="O382" s="187"/>
    </row>
    <row r="383" spans="1:15" ht="20" hidden="1" customHeight="1" x14ac:dyDescent="0.35">
      <c r="A383" s="2" t="str">
        <f>IFERROR(VLOOKUP($C383,'Nom Prénom'!$A:$G,7,0),"")</f>
        <v/>
      </c>
      <c r="B383" s="184" t="str">
        <f>IFERROR(VLOOKUP($C383,'Nom Prénom'!$A:$G,6,0),"")</f>
        <v/>
      </c>
      <c r="C383" s="184"/>
      <c r="D383" s="197" t="str">
        <f>IFERROR(VLOOKUP($C383,'Nom Prénom'!$A:$G,2,0),"")</f>
        <v/>
      </c>
      <c r="E383" s="197" t="str">
        <f>IFERROR(VLOOKUP($C383,'Nom Prénom'!$A:$G,3,0),"")</f>
        <v/>
      </c>
      <c r="F383" s="197" t="str">
        <f>IFERROR(VLOOKUP($C383,'Nom Prénom'!$A:$G,4,0),"")</f>
        <v/>
      </c>
      <c r="G383" s="197" t="str">
        <f>IFERROR(VLOOKUP($C383,'Nom Prénom'!$A:$G,5,0),"")</f>
        <v/>
      </c>
      <c r="I383" s="184"/>
      <c r="J383" s="185" t="str">
        <f t="shared" si="19"/>
        <v/>
      </c>
      <c r="K383" s="185" t="str">
        <f>IFERROR(VLOOKUP($C383,'Nom Prénom'!$A:$I,8,0),"")</f>
        <v/>
      </c>
      <c r="L383" s="185" t="str">
        <f t="shared" si="18"/>
        <v/>
      </c>
      <c r="M383" s="185" t="str">
        <f>IFERROR(VLOOKUP($C383,'Nom Prénom'!$A:$I,9,0),"")</f>
        <v/>
      </c>
      <c r="N383" s="186" t="str">
        <f>IFERROR($J383/(VLOOKUP($H383,VLEP!$A:$B,2,0)),"")</f>
        <v/>
      </c>
      <c r="O383" s="187"/>
    </row>
    <row r="384" spans="1:15" ht="20" hidden="1" customHeight="1" x14ac:dyDescent="0.35">
      <c r="A384" s="2" t="str">
        <f>IFERROR(VLOOKUP($C384,'Nom Prénom'!$A:$G,7,0),"")</f>
        <v/>
      </c>
      <c r="B384" s="184" t="str">
        <f>IFERROR(VLOOKUP($C384,'Nom Prénom'!$A:$G,6,0),"")</f>
        <v/>
      </c>
      <c r="C384" s="184"/>
      <c r="D384" s="197" t="str">
        <f>IFERROR(VLOOKUP($C384,'Nom Prénom'!$A:$G,2,0),"")</f>
        <v/>
      </c>
      <c r="E384" s="197" t="str">
        <f>IFERROR(VLOOKUP($C384,'Nom Prénom'!$A:$G,3,0),"")</f>
        <v/>
      </c>
      <c r="F384" s="197" t="str">
        <f>IFERROR(VLOOKUP($C384,'Nom Prénom'!$A:$G,4,0),"")</f>
        <v/>
      </c>
      <c r="G384" s="197" t="str">
        <f>IFERROR(VLOOKUP($C384,'Nom Prénom'!$A:$G,5,0),"")</f>
        <v/>
      </c>
      <c r="I384" s="184"/>
      <c r="J384" s="185" t="str">
        <f t="shared" si="19"/>
        <v/>
      </c>
      <c r="K384" s="185" t="str">
        <f>IFERROR(VLOOKUP($C384,'Nom Prénom'!$A:$I,8,0),"")</f>
        <v/>
      </c>
      <c r="L384" s="185" t="str">
        <f t="shared" si="18"/>
        <v/>
      </c>
      <c r="M384" s="185" t="str">
        <f>IFERROR(VLOOKUP($C384,'Nom Prénom'!$A:$I,9,0),"")</f>
        <v/>
      </c>
      <c r="N384" s="186" t="str">
        <f>IFERROR($J384/(VLOOKUP($H384,VLEP!$A:$B,2,0)),"")</f>
        <v/>
      </c>
      <c r="O384" s="187"/>
    </row>
    <row r="385" spans="1:15" ht="20" hidden="1" customHeight="1" x14ac:dyDescent="0.35">
      <c r="A385" s="2" t="str">
        <f>IFERROR(VLOOKUP($C385,'Nom Prénom'!$A:$G,7,0),"")</f>
        <v/>
      </c>
      <c r="B385" s="184" t="str">
        <f>IFERROR(VLOOKUP($C385,'Nom Prénom'!$A:$G,6,0),"")</f>
        <v/>
      </c>
      <c r="C385" s="184"/>
      <c r="D385" s="197" t="str">
        <f>IFERROR(VLOOKUP($C385,'Nom Prénom'!$A:$G,2,0),"")</f>
        <v/>
      </c>
      <c r="E385" s="197" t="str">
        <f>IFERROR(VLOOKUP($C385,'Nom Prénom'!$A:$G,3,0),"")</f>
        <v/>
      </c>
      <c r="F385" s="197" t="str">
        <f>IFERROR(VLOOKUP($C385,'Nom Prénom'!$A:$G,4,0),"")</f>
        <v/>
      </c>
      <c r="G385" s="197" t="str">
        <f>IFERROR(VLOOKUP($C385,'Nom Prénom'!$A:$G,5,0),"")</f>
        <v/>
      </c>
      <c r="I385" s="184"/>
      <c r="J385" s="185" t="str">
        <f t="shared" si="19"/>
        <v/>
      </c>
      <c r="K385" s="185" t="str">
        <f>IFERROR(VLOOKUP($C385,'Nom Prénom'!$A:$I,8,0),"")</f>
        <v/>
      </c>
      <c r="L385" s="185" t="str">
        <f t="shared" si="18"/>
        <v/>
      </c>
      <c r="M385" s="185" t="str">
        <f>IFERROR(VLOOKUP($C385,'Nom Prénom'!$A:$I,9,0),"")</f>
        <v/>
      </c>
      <c r="N385" s="186" t="str">
        <f>IFERROR($J385/(VLOOKUP($H385,VLEP!$A:$B,2,0)),"")</f>
        <v/>
      </c>
      <c r="O385" s="187"/>
    </row>
    <row r="386" spans="1:15" ht="20" hidden="1" customHeight="1" x14ac:dyDescent="0.35">
      <c r="A386" s="2" t="str">
        <f>IFERROR(VLOOKUP($C386,'Nom Prénom'!$A:$G,7,0),"")</f>
        <v/>
      </c>
      <c r="B386" s="184" t="str">
        <f>IFERROR(VLOOKUP($C386,'Nom Prénom'!$A:$G,6,0),"")</f>
        <v/>
      </c>
      <c r="C386" s="184"/>
      <c r="D386" s="197" t="str">
        <f>IFERROR(VLOOKUP($C386,'Nom Prénom'!$A:$G,2,0),"")</f>
        <v/>
      </c>
      <c r="E386" s="197" t="str">
        <f>IFERROR(VLOOKUP($C386,'Nom Prénom'!$A:$G,3,0),"")</f>
        <v/>
      </c>
      <c r="F386" s="197" t="str">
        <f>IFERROR(VLOOKUP($C386,'Nom Prénom'!$A:$G,4,0),"")</f>
        <v/>
      </c>
      <c r="G386" s="197" t="str">
        <f>IFERROR(VLOOKUP($C386,'Nom Prénom'!$A:$G,5,0),"")</f>
        <v/>
      </c>
      <c r="I386" s="184"/>
      <c r="J386" s="185" t="str">
        <f t="shared" si="19"/>
        <v/>
      </c>
      <c r="K386" s="185" t="str">
        <f>IFERROR(VLOOKUP($C386,'Nom Prénom'!$A:$I,8,0),"")</f>
        <v/>
      </c>
      <c r="L386" s="185" t="str">
        <f t="shared" ref="L386:L449" si="20">IFERROR(J386*K386,"")</f>
        <v/>
      </c>
      <c r="M386" s="185" t="str">
        <f>IFERROR(VLOOKUP($C386,'Nom Prénom'!$A:$I,9,0),"")</f>
        <v/>
      </c>
      <c r="N386" s="186" t="str">
        <f>IFERROR($J386/(VLOOKUP($H386,VLEP!$A:$B,2,0)),"")</f>
        <v/>
      </c>
      <c r="O386" s="187"/>
    </row>
    <row r="387" spans="1:15" ht="20" hidden="1" customHeight="1" x14ac:dyDescent="0.35">
      <c r="A387" s="2" t="str">
        <f>IFERROR(VLOOKUP($C387,'Nom Prénom'!$A:$G,7,0),"")</f>
        <v/>
      </c>
      <c r="B387" s="184" t="str">
        <f>IFERROR(VLOOKUP($C387,'Nom Prénom'!$A:$G,6,0),"")</f>
        <v/>
      </c>
      <c r="C387" s="184"/>
      <c r="D387" s="197" t="str">
        <f>IFERROR(VLOOKUP($C387,'Nom Prénom'!$A:$G,2,0),"")</f>
        <v/>
      </c>
      <c r="E387" s="197" t="str">
        <f>IFERROR(VLOOKUP($C387,'Nom Prénom'!$A:$G,3,0),"")</f>
        <v/>
      </c>
      <c r="F387" s="197" t="str">
        <f>IFERROR(VLOOKUP($C387,'Nom Prénom'!$A:$G,4,0),"")</f>
        <v/>
      </c>
      <c r="G387" s="197" t="str">
        <f>IFERROR(VLOOKUP($C387,'Nom Prénom'!$A:$G,5,0),"")</f>
        <v/>
      </c>
      <c r="I387" s="184"/>
      <c r="J387" s="185" t="str">
        <f t="shared" si="19"/>
        <v/>
      </c>
      <c r="K387" s="185" t="str">
        <f>IFERROR(VLOOKUP($C387,'Nom Prénom'!$A:$I,8,0),"")</f>
        <v/>
      </c>
      <c r="L387" s="185" t="str">
        <f t="shared" si="20"/>
        <v/>
      </c>
      <c r="M387" s="185" t="str">
        <f>IFERROR(VLOOKUP($C387,'Nom Prénom'!$A:$I,9,0),"")</f>
        <v/>
      </c>
      <c r="N387" s="186" t="str">
        <f>IFERROR($J387/(VLOOKUP($H387,VLEP!$A:$B,2,0)),"")</f>
        <v/>
      </c>
      <c r="O387" s="187"/>
    </row>
    <row r="388" spans="1:15" ht="20" hidden="1" customHeight="1" x14ac:dyDescent="0.35">
      <c r="A388" s="2" t="str">
        <f>IFERROR(VLOOKUP($C388,'Nom Prénom'!$A:$G,7,0),"")</f>
        <v/>
      </c>
      <c r="B388" s="184" t="str">
        <f>IFERROR(VLOOKUP($C388,'Nom Prénom'!$A:$G,6,0),"")</f>
        <v/>
      </c>
      <c r="C388" s="184"/>
      <c r="D388" s="197" t="str">
        <f>IFERROR(VLOOKUP($C388,'Nom Prénom'!$A:$G,2,0),"")</f>
        <v/>
      </c>
      <c r="E388" s="197" t="str">
        <f>IFERROR(VLOOKUP($C388,'Nom Prénom'!$A:$G,3,0),"")</f>
        <v/>
      </c>
      <c r="F388" s="197" t="str">
        <f>IFERROR(VLOOKUP($C388,'Nom Prénom'!$A:$G,4,0),"")</f>
        <v/>
      </c>
      <c r="G388" s="197" t="str">
        <f>IFERROR(VLOOKUP($C388,'Nom Prénom'!$A:$G,5,0),"")</f>
        <v/>
      </c>
      <c r="I388" s="184"/>
      <c r="J388" s="185" t="str">
        <f t="shared" si="19"/>
        <v/>
      </c>
      <c r="K388" s="185" t="str">
        <f>IFERROR(VLOOKUP($C388,'Nom Prénom'!$A:$I,8,0),"")</f>
        <v/>
      </c>
      <c r="L388" s="185" t="str">
        <f t="shared" si="20"/>
        <v/>
      </c>
      <c r="M388" s="185" t="str">
        <f>IFERROR(VLOOKUP($C388,'Nom Prénom'!$A:$I,9,0),"")</f>
        <v/>
      </c>
      <c r="N388" s="186" t="str">
        <f>IFERROR($J388/(VLOOKUP($H388,VLEP!$A:$B,2,0)),"")</f>
        <v/>
      </c>
      <c r="O388" s="187"/>
    </row>
    <row r="389" spans="1:15" ht="20" hidden="1" customHeight="1" x14ac:dyDescent="0.35">
      <c r="A389" s="2" t="str">
        <f>IFERROR(VLOOKUP($C389,'Nom Prénom'!$A:$G,7,0),"")</f>
        <v/>
      </c>
      <c r="B389" s="184" t="str">
        <f>IFERROR(VLOOKUP($C389,'Nom Prénom'!$A:$G,6,0),"")</f>
        <v/>
      </c>
      <c r="C389" s="184"/>
      <c r="D389" s="197" t="str">
        <f>IFERROR(VLOOKUP($C389,'Nom Prénom'!$A:$G,2,0),"")</f>
        <v/>
      </c>
      <c r="E389" s="197" t="str">
        <f>IFERROR(VLOOKUP($C389,'Nom Prénom'!$A:$G,3,0),"")</f>
        <v/>
      </c>
      <c r="F389" s="197" t="str">
        <f>IFERROR(VLOOKUP($C389,'Nom Prénom'!$A:$G,4,0),"")</f>
        <v/>
      </c>
      <c r="G389" s="197" t="str">
        <f>IFERROR(VLOOKUP($C389,'Nom Prénom'!$A:$G,5,0),"")</f>
        <v/>
      </c>
      <c r="I389" s="184"/>
      <c r="J389" s="185" t="str">
        <f t="shared" si="19"/>
        <v/>
      </c>
      <c r="K389" s="185" t="str">
        <f>IFERROR(VLOOKUP($C389,'Nom Prénom'!$A:$I,8,0),"")</f>
        <v/>
      </c>
      <c r="L389" s="185" t="str">
        <f t="shared" si="20"/>
        <v/>
      </c>
      <c r="M389" s="185" t="str">
        <f>IFERROR(VLOOKUP($C389,'Nom Prénom'!$A:$I,9,0),"")</f>
        <v/>
      </c>
      <c r="N389" s="186" t="str">
        <f>IFERROR($J389/(VLOOKUP($H389,VLEP!$A:$B,2,0)),"")</f>
        <v/>
      </c>
      <c r="O389" s="187"/>
    </row>
    <row r="390" spans="1:15" ht="20" hidden="1" customHeight="1" x14ac:dyDescent="0.35">
      <c r="A390" s="2" t="str">
        <f>IFERROR(VLOOKUP($C390,'Nom Prénom'!$A:$G,7,0),"")</f>
        <v/>
      </c>
      <c r="B390" s="184" t="str">
        <f>IFERROR(VLOOKUP($C390,'Nom Prénom'!$A:$G,6,0),"")</f>
        <v/>
      </c>
      <c r="C390" s="184"/>
      <c r="D390" s="197" t="str">
        <f>IFERROR(VLOOKUP($C390,'Nom Prénom'!$A:$G,2,0),"")</f>
        <v/>
      </c>
      <c r="E390" s="197" t="str">
        <f>IFERROR(VLOOKUP($C390,'Nom Prénom'!$A:$G,3,0),"")</f>
        <v/>
      </c>
      <c r="F390" s="197" t="str">
        <f>IFERROR(VLOOKUP($C390,'Nom Prénom'!$A:$G,4,0),"")</f>
        <v/>
      </c>
      <c r="G390" s="197" t="str">
        <f>IFERROR(VLOOKUP($C390,'Nom Prénom'!$A:$G,5,0),"")</f>
        <v/>
      </c>
      <c r="I390" s="184"/>
      <c r="J390" s="185" t="str">
        <f t="shared" ref="J390:J453" si="21">IFERROR(IF(OR(B390="GEH1a",B390="GEH1b",B390="GEH2",B390="GEH3",B390="GEH4"),I390/G390,((I390*(D390-E390))+(I390*(E390/G390)))/(D390-F390)),"")</f>
        <v/>
      </c>
      <c r="K390" s="185" t="str">
        <f>IFERROR(VLOOKUP($C390,'Nom Prénom'!$A:$I,8,0),"")</f>
        <v/>
      </c>
      <c r="L390" s="185" t="str">
        <f t="shared" si="20"/>
        <v/>
      </c>
      <c r="M390" s="185" t="str">
        <f>IFERROR(VLOOKUP($C390,'Nom Prénom'!$A:$I,9,0),"")</f>
        <v/>
      </c>
      <c r="N390" s="186" t="str">
        <f>IFERROR($J390/(VLOOKUP($H390,VLEP!$A:$B,2,0)),"")</f>
        <v/>
      </c>
      <c r="O390" s="187"/>
    </row>
    <row r="391" spans="1:15" ht="20" hidden="1" customHeight="1" x14ac:dyDescent="0.35">
      <c r="A391" s="2" t="str">
        <f>IFERROR(VLOOKUP($C391,'Nom Prénom'!$A:$G,7,0),"")</f>
        <v/>
      </c>
      <c r="B391" s="184" t="str">
        <f>IFERROR(VLOOKUP($C391,'Nom Prénom'!$A:$G,6,0),"")</f>
        <v/>
      </c>
      <c r="C391" s="184"/>
      <c r="D391" s="197" t="str">
        <f>IFERROR(VLOOKUP($C391,'Nom Prénom'!$A:$G,2,0),"")</f>
        <v/>
      </c>
      <c r="E391" s="197" t="str">
        <f>IFERROR(VLOOKUP($C391,'Nom Prénom'!$A:$G,3,0),"")</f>
        <v/>
      </c>
      <c r="F391" s="197" t="str">
        <f>IFERROR(VLOOKUP($C391,'Nom Prénom'!$A:$G,4,0),"")</f>
        <v/>
      </c>
      <c r="G391" s="197" t="str">
        <f>IFERROR(VLOOKUP($C391,'Nom Prénom'!$A:$G,5,0),"")</f>
        <v/>
      </c>
      <c r="I391" s="184"/>
      <c r="J391" s="185" t="str">
        <f t="shared" si="21"/>
        <v/>
      </c>
      <c r="K391" s="185" t="str">
        <f>IFERROR(VLOOKUP($C391,'Nom Prénom'!$A:$I,8,0),"")</f>
        <v/>
      </c>
      <c r="L391" s="185" t="str">
        <f t="shared" si="20"/>
        <v/>
      </c>
      <c r="M391" s="185" t="str">
        <f>IFERROR(VLOOKUP($C391,'Nom Prénom'!$A:$I,9,0),"")</f>
        <v/>
      </c>
      <c r="N391" s="186" t="str">
        <f>IFERROR($J391/(VLOOKUP($H391,VLEP!$A:$B,2,0)),"")</f>
        <v/>
      </c>
      <c r="O391" s="187"/>
    </row>
    <row r="392" spans="1:15" ht="20" hidden="1" customHeight="1" x14ac:dyDescent="0.35">
      <c r="A392" s="2" t="str">
        <f>IFERROR(VLOOKUP($C392,'Nom Prénom'!$A:$G,7,0),"")</f>
        <v/>
      </c>
      <c r="B392" s="184" t="str">
        <f>IFERROR(VLOOKUP($C392,'Nom Prénom'!$A:$G,6,0),"")</f>
        <v/>
      </c>
      <c r="C392" s="184"/>
      <c r="D392" s="197" t="str">
        <f>IFERROR(VLOOKUP($C392,'Nom Prénom'!$A:$G,2,0),"")</f>
        <v/>
      </c>
      <c r="E392" s="197" t="str">
        <f>IFERROR(VLOOKUP($C392,'Nom Prénom'!$A:$G,3,0),"")</f>
        <v/>
      </c>
      <c r="F392" s="197" t="str">
        <f>IFERROR(VLOOKUP($C392,'Nom Prénom'!$A:$G,4,0),"")</f>
        <v/>
      </c>
      <c r="G392" s="197" t="str">
        <f>IFERROR(VLOOKUP($C392,'Nom Prénom'!$A:$G,5,0),"")</f>
        <v/>
      </c>
      <c r="I392" s="184"/>
      <c r="J392" s="185" t="str">
        <f t="shared" si="21"/>
        <v/>
      </c>
      <c r="K392" s="185" t="str">
        <f>IFERROR(VLOOKUP($C392,'Nom Prénom'!$A:$I,8,0),"")</f>
        <v/>
      </c>
      <c r="L392" s="185" t="str">
        <f t="shared" si="20"/>
        <v/>
      </c>
      <c r="M392" s="185" t="str">
        <f>IFERROR(VLOOKUP($C392,'Nom Prénom'!$A:$I,9,0),"")</f>
        <v/>
      </c>
      <c r="N392" s="186" t="str">
        <f>IFERROR($J392/(VLOOKUP($H392,VLEP!$A:$B,2,0)),"")</f>
        <v/>
      </c>
      <c r="O392" s="187"/>
    </row>
    <row r="393" spans="1:15" ht="20" hidden="1" customHeight="1" x14ac:dyDescent="0.35">
      <c r="A393" s="2" t="str">
        <f>IFERROR(VLOOKUP($C393,'Nom Prénom'!$A:$G,7,0),"")</f>
        <v/>
      </c>
      <c r="B393" s="184" t="str">
        <f>IFERROR(VLOOKUP($C393,'Nom Prénom'!$A:$G,6,0),"")</f>
        <v/>
      </c>
      <c r="C393" s="184"/>
      <c r="D393" s="197" t="str">
        <f>IFERROR(VLOOKUP($C393,'Nom Prénom'!$A:$G,2,0),"")</f>
        <v/>
      </c>
      <c r="E393" s="197" t="str">
        <f>IFERROR(VLOOKUP($C393,'Nom Prénom'!$A:$G,3,0),"")</f>
        <v/>
      </c>
      <c r="F393" s="197" t="str">
        <f>IFERROR(VLOOKUP($C393,'Nom Prénom'!$A:$G,4,0),"")</f>
        <v/>
      </c>
      <c r="G393" s="197" t="str">
        <f>IFERROR(VLOOKUP($C393,'Nom Prénom'!$A:$G,5,0),"")</f>
        <v/>
      </c>
      <c r="I393" s="184"/>
      <c r="J393" s="185" t="str">
        <f t="shared" si="21"/>
        <v/>
      </c>
      <c r="K393" s="185" t="str">
        <f>IFERROR(VLOOKUP($C393,'Nom Prénom'!$A:$I,8,0),"")</f>
        <v/>
      </c>
      <c r="L393" s="185" t="str">
        <f t="shared" si="20"/>
        <v/>
      </c>
      <c r="M393" s="185" t="str">
        <f>IFERROR(VLOOKUP($C393,'Nom Prénom'!$A:$I,9,0),"")</f>
        <v/>
      </c>
      <c r="N393" s="186" t="str">
        <f>IFERROR($J393/(VLOOKUP($H393,VLEP!$A:$B,2,0)),"")</f>
        <v/>
      </c>
      <c r="O393" s="187"/>
    </row>
    <row r="394" spans="1:15" ht="20" hidden="1" customHeight="1" x14ac:dyDescent="0.35">
      <c r="A394" s="2" t="str">
        <f>IFERROR(VLOOKUP($C394,'Nom Prénom'!$A:$G,7,0),"")</f>
        <v/>
      </c>
      <c r="B394" s="184" t="str">
        <f>IFERROR(VLOOKUP($C394,'Nom Prénom'!$A:$G,6,0),"")</f>
        <v/>
      </c>
      <c r="C394" s="184"/>
      <c r="D394" s="197" t="str">
        <f>IFERROR(VLOOKUP($C394,'Nom Prénom'!$A:$G,2,0),"")</f>
        <v/>
      </c>
      <c r="E394" s="197" t="str">
        <f>IFERROR(VLOOKUP($C394,'Nom Prénom'!$A:$G,3,0),"")</f>
        <v/>
      </c>
      <c r="F394" s="197" t="str">
        <f>IFERROR(VLOOKUP($C394,'Nom Prénom'!$A:$G,4,0),"")</f>
        <v/>
      </c>
      <c r="G394" s="197" t="str">
        <f>IFERROR(VLOOKUP($C394,'Nom Prénom'!$A:$G,5,0),"")</f>
        <v/>
      </c>
      <c r="I394" s="184"/>
      <c r="J394" s="185" t="str">
        <f t="shared" si="21"/>
        <v/>
      </c>
      <c r="K394" s="185" t="str">
        <f>IFERROR(VLOOKUP($C394,'Nom Prénom'!$A:$I,8,0),"")</f>
        <v/>
      </c>
      <c r="L394" s="185" t="str">
        <f t="shared" si="20"/>
        <v/>
      </c>
      <c r="M394" s="185" t="str">
        <f>IFERROR(VLOOKUP($C394,'Nom Prénom'!$A:$I,9,0),"")</f>
        <v/>
      </c>
      <c r="N394" s="186" t="str">
        <f>IFERROR($J394/(VLOOKUP($H394,VLEP!$A:$B,2,0)),"")</f>
        <v/>
      </c>
      <c r="O394" s="187"/>
    </row>
    <row r="395" spans="1:15" ht="20" hidden="1" customHeight="1" x14ac:dyDescent="0.35">
      <c r="A395" s="2" t="str">
        <f>IFERROR(VLOOKUP($C395,'Nom Prénom'!$A:$G,7,0),"")</f>
        <v/>
      </c>
      <c r="B395" s="184" t="str">
        <f>IFERROR(VLOOKUP($C395,'Nom Prénom'!$A:$G,6,0),"")</f>
        <v/>
      </c>
      <c r="C395" s="184"/>
      <c r="D395" s="197" t="str">
        <f>IFERROR(VLOOKUP($C395,'Nom Prénom'!$A:$G,2,0),"")</f>
        <v/>
      </c>
      <c r="E395" s="197" t="str">
        <f>IFERROR(VLOOKUP($C395,'Nom Prénom'!$A:$G,3,0),"")</f>
        <v/>
      </c>
      <c r="F395" s="197" t="str">
        <f>IFERROR(VLOOKUP($C395,'Nom Prénom'!$A:$G,4,0),"")</f>
        <v/>
      </c>
      <c r="G395" s="197" t="str">
        <f>IFERROR(VLOOKUP($C395,'Nom Prénom'!$A:$G,5,0),"")</f>
        <v/>
      </c>
      <c r="I395" s="184"/>
      <c r="J395" s="185" t="str">
        <f t="shared" si="21"/>
        <v/>
      </c>
      <c r="K395" s="185" t="str">
        <f>IFERROR(VLOOKUP($C395,'Nom Prénom'!$A:$I,8,0),"")</f>
        <v/>
      </c>
      <c r="L395" s="185" t="str">
        <f t="shared" si="20"/>
        <v/>
      </c>
      <c r="M395" s="185" t="str">
        <f>IFERROR(VLOOKUP($C395,'Nom Prénom'!$A:$I,9,0),"")</f>
        <v/>
      </c>
      <c r="N395" s="186" t="str">
        <f>IFERROR($J395/(VLOOKUP($H395,VLEP!$A:$B,2,0)),"")</f>
        <v/>
      </c>
      <c r="O395" s="187"/>
    </row>
    <row r="396" spans="1:15" ht="20" hidden="1" customHeight="1" x14ac:dyDescent="0.35">
      <c r="A396" s="2" t="str">
        <f>IFERROR(VLOOKUP($C396,'Nom Prénom'!$A:$G,7,0),"")</f>
        <v/>
      </c>
      <c r="B396" s="184" t="str">
        <f>IFERROR(VLOOKUP($C396,'Nom Prénom'!$A:$G,6,0),"")</f>
        <v/>
      </c>
      <c r="C396" s="184"/>
      <c r="D396" s="197" t="str">
        <f>IFERROR(VLOOKUP($C396,'Nom Prénom'!$A:$G,2,0),"")</f>
        <v/>
      </c>
      <c r="E396" s="197" t="str">
        <f>IFERROR(VLOOKUP($C396,'Nom Prénom'!$A:$G,3,0),"")</f>
        <v/>
      </c>
      <c r="F396" s="197" t="str">
        <f>IFERROR(VLOOKUP($C396,'Nom Prénom'!$A:$G,4,0),"")</f>
        <v/>
      </c>
      <c r="G396" s="197" t="str">
        <f>IFERROR(VLOOKUP($C396,'Nom Prénom'!$A:$G,5,0),"")</f>
        <v/>
      </c>
      <c r="I396" s="184"/>
      <c r="J396" s="185" t="str">
        <f t="shared" si="21"/>
        <v/>
      </c>
      <c r="K396" s="185" t="str">
        <f>IFERROR(VLOOKUP($C396,'Nom Prénom'!$A:$I,8,0),"")</f>
        <v/>
      </c>
      <c r="L396" s="185" t="str">
        <f t="shared" si="20"/>
        <v/>
      </c>
      <c r="M396" s="185" t="str">
        <f>IFERROR(VLOOKUP($C396,'Nom Prénom'!$A:$I,9,0),"")</f>
        <v/>
      </c>
      <c r="N396" s="186" t="str">
        <f>IFERROR($J396/(VLOOKUP($H396,VLEP!$A:$B,2,0)),"")</f>
        <v/>
      </c>
      <c r="O396" s="187"/>
    </row>
    <row r="397" spans="1:15" ht="20" hidden="1" customHeight="1" x14ac:dyDescent="0.35">
      <c r="A397" s="2" t="str">
        <f>IFERROR(VLOOKUP($C397,'Nom Prénom'!$A:$G,7,0),"")</f>
        <v/>
      </c>
      <c r="B397" s="184" t="str">
        <f>IFERROR(VLOOKUP($C397,'Nom Prénom'!$A:$G,6,0),"")</f>
        <v/>
      </c>
      <c r="C397" s="184"/>
      <c r="D397" s="197" t="str">
        <f>IFERROR(VLOOKUP($C397,'Nom Prénom'!$A:$G,2,0),"")</f>
        <v/>
      </c>
      <c r="E397" s="197" t="str">
        <f>IFERROR(VLOOKUP($C397,'Nom Prénom'!$A:$G,3,0),"")</f>
        <v/>
      </c>
      <c r="F397" s="197" t="str">
        <f>IFERROR(VLOOKUP($C397,'Nom Prénom'!$A:$G,4,0),"")</f>
        <v/>
      </c>
      <c r="G397" s="197" t="str">
        <f>IFERROR(VLOOKUP($C397,'Nom Prénom'!$A:$G,5,0),"")</f>
        <v/>
      </c>
      <c r="I397" s="184"/>
      <c r="J397" s="185" t="str">
        <f t="shared" si="21"/>
        <v/>
      </c>
      <c r="K397" s="185" t="str">
        <f>IFERROR(VLOOKUP($C397,'Nom Prénom'!$A:$I,8,0),"")</f>
        <v/>
      </c>
      <c r="L397" s="185" t="str">
        <f t="shared" si="20"/>
        <v/>
      </c>
      <c r="M397" s="185" t="str">
        <f>IFERROR(VLOOKUP($C397,'Nom Prénom'!$A:$I,9,0),"")</f>
        <v/>
      </c>
      <c r="N397" s="186" t="str">
        <f>IFERROR($J397/(VLOOKUP($H397,VLEP!$A:$B,2,0)),"")</f>
        <v/>
      </c>
      <c r="O397" s="187"/>
    </row>
    <row r="398" spans="1:15" ht="20" hidden="1" customHeight="1" x14ac:dyDescent="0.35">
      <c r="A398" s="2" t="str">
        <f>IFERROR(VLOOKUP($C398,'Nom Prénom'!$A:$G,7,0),"")</f>
        <v/>
      </c>
      <c r="B398" s="184" t="str">
        <f>IFERROR(VLOOKUP($C398,'Nom Prénom'!$A:$G,6,0),"")</f>
        <v/>
      </c>
      <c r="C398" s="184"/>
      <c r="D398" s="197" t="str">
        <f>IFERROR(VLOOKUP($C398,'Nom Prénom'!$A:$G,2,0),"")</f>
        <v/>
      </c>
      <c r="E398" s="197" t="str">
        <f>IFERROR(VLOOKUP($C398,'Nom Prénom'!$A:$G,3,0),"")</f>
        <v/>
      </c>
      <c r="F398" s="197" t="str">
        <f>IFERROR(VLOOKUP($C398,'Nom Prénom'!$A:$G,4,0),"")</f>
        <v/>
      </c>
      <c r="G398" s="197" t="str">
        <f>IFERROR(VLOOKUP($C398,'Nom Prénom'!$A:$G,5,0),"")</f>
        <v/>
      </c>
      <c r="I398" s="184"/>
      <c r="J398" s="185" t="str">
        <f t="shared" si="21"/>
        <v/>
      </c>
      <c r="K398" s="185" t="str">
        <f>IFERROR(VLOOKUP($C398,'Nom Prénom'!$A:$I,8,0),"")</f>
        <v/>
      </c>
      <c r="L398" s="185" t="str">
        <f t="shared" si="20"/>
        <v/>
      </c>
      <c r="M398" s="185" t="str">
        <f>IFERROR(VLOOKUP($C398,'Nom Prénom'!$A:$I,9,0),"")</f>
        <v/>
      </c>
      <c r="N398" s="186" t="str">
        <f>IFERROR($J398/(VLOOKUP($H398,VLEP!$A:$B,2,0)),"")</f>
        <v/>
      </c>
      <c r="O398" s="187"/>
    </row>
    <row r="399" spans="1:15" ht="20" hidden="1" customHeight="1" x14ac:dyDescent="0.35">
      <c r="A399" s="2" t="str">
        <f>IFERROR(VLOOKUP($C399,'Nom Prénom'!$A:$G,7,0),"")</f>
        <v/>
      </c>
      <c r="B399" s="184" t="str">
        <f>IFERROR(VLOOKUP($C399,'Nom Prénom'!$A:$G,6,0),"")</f>
        <v/>
      </c>
      <c r="C399" s="184"/>
      <c r="D399" s="197" t="str">
        <f>IFERROR(VLOOKUP($C399,'Nom Prénom'!$A:$G,2,0),"")</f>
        <v/>
      </c>
      <c r="E399" s="197" t="str">
        <f>IFERROR(VLOOKUP($C399,'Nom Prénom'!$A:$G,3,0),"")</f>
        <v/>
      </c>
      <c r="F399" s="197" t="str">
        <f>IFERROR(VLOOKUP($C399,'Nom Prénom'!$A:$G,4,0),"")</f>
        <v/>
      </c>
      <c r="G399" s="197" t="str">
        <f>IFERROR(VLOOKUP($C399,'Nom Prénom'!$A:$G,5,0),"")</f>
        <v/>
      </c>
      <c r="I399" s="184"/>
      <c r="J399" s="185" t="str">
        <f t="shared" si="21"/>
        <v/>
      </c>
      <c r="K399" s="185" t="str">
        <f>IFERROR(VLOOKUP($C399,'Nom Prénom'!$A:$I,8,0),"")</f>
        <v/>
      </c>
      <c r="L399" s="185" t="str">
        <f t="shared" si="20"/>
        <v/>
      </c>
      <c r="M399" s="185" t="str">
        <f>IFERROR(VLOOKUP($C399,'Nom Prénom'!$A:$I,9,0),"")</f>
        <v/>
      </c>
      <c r="N399" s="186" t="str">
        <f>IFERROR($J399/(VLOOKUP($H399,VLEP!$A:$B,2,0)),"")</f>
        <v/>
      </c>
      <c r="O399" s="187"/>
    </row>
    <row r="400" spans="1:15" ht="20" hidden="1" customHeight="1" x14ac:dyDescent="0.35">
      <c r="A400" s="2" t="str">
        <f>IFERROR(VLOOKUP($C400,'Nom Prénom'!$A:$G,7,0),"")</f>
        <v/>
      </c>
      <c r="B400" s="184" t="str">
        <f>IFERROR(VLOOKUP($C400,'Nom Prénom'!$A:$G,6,0),"")</f>
        <v/>
      </c>
      <c r="C400" s="184"/>
      <c r="D400" s="197" t="str">
        <f>IFERROR(VLOOKUP($C400,'Nom Prénom'!$A:$G,2,0),"")</f>
        <v/>
      </c>
      <c r="E400" s="197" t="str">
        <f>IFERROR(VLOOKUP($C400,'Nom Prénom'!$A:$G,3,0),"")</f>
        <v/>
      </c>
      <c r="F400" s="197" t="str">
        <f>IFERROR(VLOOKUP($C400,'Nom Prénom'!$A:$G,4,0),"")</f>
        <v/>
      </c>
      <c r="G400" s="197" t="str">
        <f>IFERROR(VLOOKUP($C400,'Nom Prénom'!$A:$G,5,0),"")</f>
        <v/>
      </c>
      <c r="I400" s="184"/>
      <c r="J400" s="185" t="str">
        <f t="shared" si="21"/>
        <v/>
      </c>
      <c r="K400" s="185" t="str">
        <f>IFERROR(VLOOKUP($C400,'Nom Prénom'!$A:$I,8,0),"")</f>
        <v/>
      </c>
      <c r="L400" s="185" t="str">
        <f t="shared" si="20"/>
        <v/>
      </c>
      <c r="M400" s="185" t="str">
        <f>IFERROR(VLOOKUP($C400,'Nom Prénom'!$A:$I,9,0),"")</f>
        <v/>
      </c>
      <c r="N400" s="186" t="str">
        <f>IFERROR($J400/(VLOOKUP($H400,VLEP!$A:$B,2,0)),"")</f>
        <v/>
      </c>
      <c r="O400" s="187"/>
    </row>
    <row r="401" spans="1:15" ht="20" hidden="1" customHeight="1" x14ac:dyDescent="0.35">
      <c r="A401" s="2" t="str">
        <f>IFERROR(VLOOKUP($C401,'Nom Prénom'!$A:$G,7,0),"")</f>
        <v/>
      </c>
      <c r="B401" s="184" t="str">
        <f>IFERROR(VLOOKUP($C401,'Nom Prénom'!$A:$G,6,0),"")</f>
        <v/>
      </c>
      <c r="C401" s="184"/>
      <c r="D401" s="197" t="str">
        <f>IFERROR(VLOOKUP($C401,'Nom Prénom'!$A:$G,2,0),"")</f>
        <v/>
      </c>
      <c r="E401" s="197" t="str">
        <f>IFERROR(VLOOKUP($C401,'Nom Prénom'!$A:$G,3,0),"")</f>
        <v/>
      </c>
      <c r="F401" s="197" t="str">
        <f>IFERROR(VLOOKUP($C401,'Nom Prénom'!$A:$G,4,0),"")</f>
        <v/>
      </c>
      <c r="G401" s="197" t="str">
        <f>IFERROR(VLOOKUP($C401,'Nom Prénom'!$A:$G,5,0),"")</f>
        <v/>
      </c>
      <c r="I401" s="184"/>
      <c r="J401" s="185" t="str">
        <f t="shared" si="21"/>
        <v/>
      </c>
      <c r="K401" s="185" t="str">
        <f>IFERROR(VLOOKUP($C401,'Nom Prénom'!$A:$I,8,0),"")</f>
        <v/>
      </c>
      <c r="L401" s="185" t="str">
        <f t="shared" si="20"/>
        <v/>
      </c>
      <c r="M401" s="185" t="str">
        <f>IFERROR(VLOOKUP($C401,'Nom Prénom'!$A:$I,9,0),"")</f>
        <v/>
      </c>
      <c r="N401" s="186" t="str">
        <f>IFERROR($J401/(VLOOKUP($H401,VLEP!$A:$B,2,0)),"")</f>
        <v/>
      </c>
      <c r="O401" s="187"/>
    </row>
    <row r="402" spans="1:15" ht="20" hidden="1" customHeight="1" x14ac:dyDescent="0.35">
      <c r="A402" s="2" t="str">
        <f>IFERROR(VLOOKUP($C402,'Nom Prénom'!$A:$G,7,0),"")</f>
        <v/>
      </c>
      <c r="B402" s="184" t="str">
        <f>IFERROR(VLOOKUP($C402,'Nom Prénom'!$A:$G,6,0),"")</f>
        <v/>
      </c>
      <c r="C402" s="184"/>
      <c r="D402" s="197" t="str">
        <f>IFERROR(VLOOKUP($C402,'Nom Prénom'!$A:$G,2,0),"")</f>
        <v/>
      </c>
      <c r="E402" s="197" t="str">
        <f>IFERROR(VLOOKUP($C402,'Nom Prénom'!$A:$G,3,0),"")</f>
        <v/>
      </c>
      <c r="F402" s="197" t="str">
        <f>IFERROR(VLOOKUP($C402,'Nom Prénom'!$A:$G,4,0),"")</f>
        <v/>
      </c>
      <c r="G402" s="197" t="str">
        <f>IFERROR(VLOOKUP($C402,'Nom Prénom'!$A:$G,5,0),"")</f>
        <v/>
      </c>
      <c r="I402" s="184"/>
      <c r="J402" s="185" t="str">
        <f t="shared" si="21"/>
        <v/>
      </c>
      <c r="K402" s="185" t="str">
        <f>IFERROR(VLOOKUP($C402,'Nom Prénom'!$A:$I,8,0),"")</f>
        <v/>
      </c>
      <c r="L402" s="185" t="str">
        <f t="shared" si="20"/>
        <v/>
      </c>
      <c r="M402" s="185" t="str">
        <f>IFERROR(VLOOKUP($C402,'Nom Prénom'!$A:$I,9,0),"")</f>
        <v/>
      </c>
      <c r="N402" s="186" t="str">
        <f>IFERROR($J402/(VLOOKUP($H402,VLEP!$A:$B,2,0)),"")</f>
        <v/>
      </c>
      <c r="O402" s="187"/>
    </row>
    <row r="403" spans="1:15" ht="20" hidden="1" customHeight="1" x14ac:dyDescent="0.35">
      <c r="A403" s="2" t="str">
        <f>IFERROR(VLOOKUP($C403,'Nom Prénom'!$A:$G,7,0),"")</f>
        <v/>
      </c>
      <c r="B403" s="184" t="str">
        <f>IFERROR(VLOOKUP($C403,'Nom Prénom'!$A:$G,6,0),"")</f>
        <v/>
      </c>
      <c r="C403" s="184"/>
      <c r="D403" s="197" t="str">
        <f>IFERROR(VLOOKUP($C403,'Nom Prénom'!$A:$G,2,0),"")</f>
        <v/>
      </c>
      <c r="E403" s="197" t="str">
        <f>IFERROR(VLOOKUP($C403,'Nom Prénom'!$A:$G,3,0),"")</f>
        <v/>
      </c>
      <c r="F403" s="197" t="str">
        <f>IFERROR(VLOOKUP($C403,'Nom Prénom'!$A:$G,4,0),"")</f>
        <v/>
      </c>
      <c r="G403" s="197" t="str">
        <f>IFERROR(VLOOKUP($C403,'Nom Prénom'!$A:$G,5,0),"")</f>
        <v/>
      </c>
      <c r="I403" s="184"/>
      <c r="J403" s="185" t="str">
        <f t="shared" si="21"/>
        <v/>
      </c>
      <c r="K403" s="185" t="str">
        <f>IFERROR(VLOOKUP($C403,'Nom Prénom'!$A:$I,8,0),"")</f>
        <v/>
      </c>
      <c r="L403" s="185" t="str">
        <f t="shared" si="20"/>
        <v/>
      </c>
      <c r="M403" s="185" t="str">
        <f>IFERROR(VLOOKUP($C403,'Nom Prénom'!$A:$I,9,0),"")</f>
        <v/>
      </c>
      <c r="N403" s="186" t="str">
        <f>IFERROR($J403/(VLOOKUP($H403,VLEP!$A:$B,2,0)),"")</f>
        <v/>
      </c>
      <c r="O403" s="187"/>
    </row>
    <row r="404" spans="1:15" ht="20" hidden="1" customHeight="1" x14ac:dyDescent="0.35">
      <c r="A404" s="2" t="str">
        <f>IFERROR(VLOOKUP($C404,'Nom Prénom'!$A:$G,7,0),"")</f>
        <v/>
      </c>
      <c r="B404" s="184" t="str">
        <f>IFERROR(VLOOKUP($C404,'Nom Prénom'!$A:$G,6,0),"")</f>
        <v/>
      </c>
      <c r="C404" s="184"/>
      <c r="D404" s="197" t="str">
        <f>IFERROR(VLOOKUP($C404,'Nom Prénom'!$A:$G,2,0),"")</f>
        <v/>
      </c>
      <c r="E404" s="197" t="str">
        <f>IFERROR(VLOOKUP($C404,'Nom Prénom'!$A:$G,3,0),"")</f>
        <v/>
      </c>
      <c r="F404" s="197" t="str">
        <f>IFERROR(VLOOKUP($C404,'Nom Prénom'!$A:$G,4,0),"")</f>
        <v/>
      </c>
      <c r="G404" s="197" t="str">
        <f>IFERROR(VLOOKUP($C404,'Nom Prénom'!$A:$G,5,0),"")</f>
        <v/>
      </c>
      <c r="I404" s="184"/>
      <c r="J404" s="185" t="str">
        <f t="shared" si="21"/>
        <v/>
      </c>
      <c r="K404" s="185" t="str">
        <f>IFERROR(VLOOKUP($C404,'Nom Prénom'!$A:$I,8,0),"")</f>
        <v/>
      </c>
      <c r="L404" s="185" t="str">
        <f t="shared" si="20"/>
        <v/>
      </c>
      <c r="M404" s="185" t="str">
        <f>IFERROR(VLOOKUP($C404,'Nom Prénom'!$A:$I,9,0),"")</f>
        <v/>
      </c>
      <c r="N404" s="186" t="str">
        <f>IFERROR($J404/(VLOOKUP($H404,VLEP!$A:$B,2,0)),"")</f>
        <v/>
      </c>
      <c r="O404" s="187"/>
    </row>
    <row r="405" spans="1:15" ht="20" hidden="1" customHeight="1" x14ac:dyDescent="0.35">
      <c r="A405" s="2" t="str">
        <f>IFERROR(VLOOKUP($C405,'Nom Prénom'!$A:$G,7,0),"")</f>
        <v/>
      </c>
      <c r="B405" s="184" t="str">
        <f>IFERROR(VLOOKUP($C405,'Nom Prénom'!$A:$G,6,0),"")</f>
        <v/>
      </c>
      <c r="C405" s="184"/>
      <c r="D405" s="197" t="str">
        <f>IFERROR(VLOOKUP($C405,'Nom Prénom'!$A:$G,2,0),"")</f>
        <v/>
      </c>
      <c r="E405" s="197" t="str">
        <f>IFERROR(VLOOKUP($C405,'Nom Prénom'!$A:$G,3,0),"")</f>
        <v/>
      </c>
      <c r="F405" s="197" t="str">
        <f>IFERROR(VLOOKUP($C405,'Nom Prénom'!$A:$G,4,0),"")</f>
        <v/>
      </c>
      <c r="G405" s="197" t="str">
        <f>IFERROR(VLOOKUP($C405,'Nom Prénom'!$A:$G,5,0),"")</f>
        <v/>
      </c>
      <c r="I405" s="184"/>
      <c r="J405" s="185" t="str">
        <f t="shared" si="21"/>
        <v/>
      </c>
      <c r="K405" s="185" t="str">
        <f>IFERROR(VLOOKUP($C405,'Nom Prénom'!$A:$I,8,0),"")</f>
        <v/>
      </c>
      <c r="L405" s="185" t="str">
        <f t="shared" si="20"/>
        <v/>
      </c>
      <c r="M405" s="185" t="str">
        <f>IFERROR(VLOOKUP($C405,'Nom Prénom'!$A:$I,9,0),"")</f>
        <v/>
      </c>
      <c r="N405" s="186" t="str">
        <f>IFERROR($J405/(VLOOKUP($H405,VLEP!$A:$B,2,0)),"")</f>
        <v/>
      </c>
      <c r="O405" s="187"/>
    </row>
    <row r="406" spans="1:15" ht="20" hidden="1" customHeight="1" x14ac:dyDescent="0.35">
      <c r="A406" s="2" t="str">
        <f>IFERROR(VLOOKUP($C406,'Nom Prénom'!$A:$G,7,0),"")</f>
        <v/>
      </c>
      <c r="B406" s="184" t="str">
        <f>IFERROR(VLOOKUP($C406,'Nom Prénom'!$A:$G,6,0),"")</f>
        <v/>
      </c>
      <c r="C406" s="184"/>
      <c r="D406" s="197" t="str">
        <f>IFERROR(VLOOKUP($C406,'Nom Prénom'!$A:$G,2,0),"")</f>
        <v/>
      </c>
      <c r="E406" s="197" t="str">
        <f>IFERROR(VLOOKUP($C406,'Nom Prénom'!$A:$G,3,0),"")</f>
        <v/>
      </c>
      <c r="F406" s="197" t="str">
        <f>IFERROR(VLOOKUP($C406,'Nom Prénom'!$A:$G,4,0),"")</f>
        <v/>
      </c>
      <c r="G406" s="197" t="str">
        <f>IFERROR(VLOOKUP($C406,'Nom Prénom'!$A:$G,5,0),"")</f>
        <v/>
      </c>
      <c r="I406" s="184"/>
      <c r="J406" s="185" t="str">
        <f t="shared" si="21"/>
        <v/>
      </c>
      <c r="K406" s="185" t="str">
        <f>IFERROR(VLOOKUP($C406,'Nom Prénom'!$A:$I,8,0),"")</f>
        <v/>
      </c>
      <c r="L406" s="185" t="str">
        <f t="shared" si="20"/>
        <v/>
      </c>
      <c r="M406" s="185" t="str">
        <f>IFERROR(VLOOKUP($C406,'Nom Prénom'!$A:$I,9,0),"")</f>
        <v/>
      </c>
      <c r="N406" s="186" t="str">
        <f>IFERROR($J406/(VLOOKUP($H406,VLEP!$A:$B,2,0)),"")</f>
        <v/>
      </c>
      <c r="O406" s="187"/>
    </row>
    <row r="407" spans="1:15" ht="20" hidden="1" customHeight="1" x14ac:dyDescent="0.35">
      <c r="A407" s="2" t="str">
        <f>IFERROR(VLOOKUP($C407,'Nom Prénom'!$A:$G,7,0),"")</f>
        <v/>
      </c>
      <c r="B407" s="184" t="str">
        <f>IFERROR(VLOOKUP($C407,'Nom Prénom'!$A:$G,6,0),"")</f>
        <v/>
      </c>
      <c r="C407" s="184"/>
      <c r="D407" s="197" t="str">
        <f>IFERROR(VLOOKUP($C407,'Nom Prénom'!$A:$G,2,0),"")</f>
        <v/>
      </c>
      <c r="E407" s="197" t="str">
        <f>IFERROR(VLOOKUP($C407,'Nom Prénom'!$A:$G,3,0),"")</f>
        <v/>
      </c>
      <c r="F407" s="197" t="str">
        <f>IFERROR(VLOOKUP($C407,'Nom Prénom'!$A:$G,4,0),"")</f>
        <v/>
      </c>
      <c r="G407" s="197" t="str">
        <f>IFERROR(VLOOKUP($C407,'Nom Prénom'!$A:$G,5,0),"")</f>
        <v/>
      </c>
      <c r="I407" s="184"/>
      <c r="J407" s="185" t="str">
        <f t="shared" si="21"/>
        <v/>
      </c>
      <c r="K407" s="185" t="str">
        <f>IFERROR(VLOOKUP($C407,'Nom Prénom'!$A:$I,8,0),"")</f>
        <v/>
      </c>
      <c r="L407" s="185" t="str">
        <f t="shared" si="20"/>
        <v/>
      </c>
      <c r="M407" s="185" t="str">
        <f>IFERROR(VLOOKUP($C407,'Nom Prénom'!$A:$I,9,0),"")</f>
        <v/>
      </c>
      <c r="N407" s="186" t="str">
        <f>IFERROR($J407/(VLOOKUP($H407,VLEP!$A:$B,2,0)),"")</f>
        <v/>
      </c>
      <c r="O407" s="187"/>
    </row>
    <row r="408" spans="1:15" ht="20" hidden="1" customHeight="1" x14ac:dyDescent="0.35">
      <c r="A408" s="2" t="str">
        <f>IFERROR(VLOOKUP($C408,'Nom Prénom'!$A:$G,7,0),"")</f>
        <v/>
      </c>
      <c r="B408" s="184" t="str">
        <f>IFERROR(VLOOKUP($C408,'Nom Prénom'!$A:$G,6,0),"")</f>
        <v/>
      </c>
      <c r="C408" s="184"/>
      <c r="D408" s="197" t="str">
        <f>IFERROR(VLOOKUP($C408,'Nom Prénom'!$A:$G,2,0),"")</f>
        <v/>
      </c>
      <c r="E408" s="197" t="str">
        <f>IFERROR(VLOOKUP($C408,'Nom Prénom'!$A:$G,3,0),"")</f>
        <v/>
      </c>
      <c r="F408" s="197" t="str">
        <f>IFERROR(VLOOKUP($C408,'Nom Prénom'!$A:$G,4,0),"")</f>
        <v/>
      </c>
      <c r="G408" s="197" t="str">
        <f>IFERROR(VLOOKUP($C408,'Nom Prénom'!$A:$G,5,0),"")</f>
        <v/>
      </c>
      <c r="I408" s="184"/>
      <c r="J408" s="185" t="str">
        <f t="shared" si="21"/>
        <v/>
      </c>
      <c r="K408" s="185" t="str">
        <f>IFERROR(VLOOKUP($C408,'Nom Prénom'!$A:$I,8,0),"")</f>
        <v/>
      </c>
      <c r="L408" s="185" t="str">
        <f t="shared" si="20"/>
        <v/>
      </c>
      <c r="M408" s="185" t="str">
        <f>IFERROR(VLOOKUP($C408,'Nom Prénom'!$A:$I,9,0),"")</f>
        <v/>
      </c>
      <c r="N408" s="186" t="str">
        <f>IFERROR($J408/(VLOOKUP($H408,VLEP!$A:$B,2,0)),"")</f>
        <v/>
      </c>
      <c r="O408" s="187"/>
    </row>
    <row r="409" spans="1:15" ht="20" hidden="1" customHeight="1" x14ac:dyDescent="0.35">
      <c r="A409" s="2" t="str">
        <f>IFERROR(VLOOKUP($C409,'Nom Prénom'!$A:$G,7,0),"")</f>
        <v/>
      </c>
      <c r="B409" s="184" t="str">
        <f>IFERROR(VLOOKUP($C409,'Nom Prénom'!$A:$G,6,0),"")</f>
        <v/>
      </c>
      <c r="C409" s="184"/>
      <c r="D409" s="197" t="str">
        <f>IFERROR(VLOOKUP($C409,'Nom Prénom'!$A:$G,2,0),"")</f>
        <v/>
      </c>
      <c r="E409" s="197" t="str">
        <f>IFERROR(VLOOKUP($C409,'Nom Prénom'!$A:$G,3,0),"")</f>
        <v/>
      </c>
      <c r="F409" s="197" t="str">
        <f>IFERROR(VLOOKUP($C409,'Nom Prénom'!$A:$G,4,0),"")</f>
        <v/>
      </c>
      <c r="G409" s="197" t="str">
        <f>IFERROR(VLOOKUP($C409,'Nom Prénom'!$A:$G,5,0),"")</f>
        <v/>
      </c>
      <c r="I409" s="184"/>
      <c r="J409" s="185" t="str">
        <f t="shared" si="21"/>
        <v/>
      </c>
      <c r="K409" s="185" t="str">
        <f>IFERROR(VLOOKUP($C409,'Nom Prénom'!$A:$I,8,0),"")</f>
        <v/>
      </c>
      <c r="L409" s="185" t="str">
        <f t="shared" si="20"/>
        <v/>
      </c>
      <c r="M409" s="185" t="str">
        <f>IFERROR(VLOOKUP($C409,'Nom Prénom'!$A:$I,9,0),"")</f>
        <v/>
      </c>
      <c r="N409" s="186" t="str">
        <f>IFERROR($J409/(VLOOKUP($H409,VLEP!$A:$B,2,0)),"")</f>
        <v/>
      </c>
      <c r="O409" s="187"/>
    </row>
    <row r="410" spans="1:15" ht="20" hidden="1" customHeight="1" x14ac:dyDescent="0.35">
      <c r="A410" s="2" t="str">
        <f>IFERROR(VLOOKUP($C410,'Nom Prénom'!$A:$G,7,0),"")</f>
        <v/>
      </c>
      <c r="B410" s="184" t="str">
        <f>IFERROR(VLOOKUP($C410,'Nom Prénom'!$A:$G,6,0),"")</f>
        <v/>
      </c>
      <c r="C410" s="184"/>
      <c r="D410" s="197" t="str">
        <f>IFERROR(VLOOKUP($C410,'Nom Prénom'!$A:$G,2,0),"")</f>
        <v/>
      </c>
      <c r="E410" s="197" t="str">
        <f>IFERROR(VLOOKUP($C410,'Nom Prénom'!$A:$G,3,0),"")</f>
        <v/>
      </c>
      <c r="F410" s="197" t="str">
        <f>IFERROR(VLOOKUP($C410,'Nom Prénom'!$A:$G,4,0),"")</f>
        <v/>
      </c>
      <c r="G410" s="197" t="str">
        <f>IFERROR(VLOOKUP($C410,'Nom Prénom'!$A:$G,5,0),"")</f>
        <v/>
      </c>
      <c r="I410" s="184"/>
      <c r="J410" s="185" t="str">
        <f t="shared" si="21"/>
        <v/>
      </c>
      <c r="K410" s="185" t="str">
        <f>IFERROR(VLOOKUP($C410,'Nom Prénom'!$A:$I,8,0),"")</f>
        <v/>
      </c>
      <c r="L410" s="185" t="str">
        <f t="shared" si="20"/>
        <v/>
      </c>
      <c r="M410" s="185" t="str">
        <f>IFERROR(VLOOKUP($C410,'Nom Prénom'!$A:$I,9,0),"")</f>
        <v/>
      </c>
      <c r="N410" s="186" t="str">
        <f>IFERROR($J410/(VLOOKUP($H410,VLEP!$A:$B,2,0)),"")</f>
        <v/>
      </c>
      <c r="O410" s="187"/>
    </row>
    <row r="411" spans="1:15" ht="20" hidden="1" customHeight="1" x14ac:dyDescent="0.35">
      <c r="A411" s="2" t="str">
        <f>IFERROR(VLOOKUP($C411,'Nom Prénom'!$A:$G,7,0),"")</f>
        <v/>
      </c>
      <c r="B411" s="184" t="str">
        <f>IFERROR(VLOOKUP($C411,'Nom Prénom'!$A:$G,6,0),"")</f>
        <v/>
      </c>
      <c r="C411" s="184"/>
      <c r="D411" s="197" t="str">
        <f>IFERROR(VLOOKUP($C411,'Nom Prénom'!$A:$G,2,0),"")</f>
        <v/>
      </c>
      <c r="E411" s="197" t="str">
        <f>IFERROR(VLOOKUP($C411,'Nom Prénom'!$A:$G,3,0),"")</f>
        <v/>
      </c>
      <c r="F411" s="197" t="str">
        <f>IFERROR(VLOOKUP($C411,'Nom Prénom'!$A:$G,4,0),"")</f>
        <v/>
      </c>
      <c r="G411" s="197" t="str">
        <f>IFERROR(VLOOKUP($C411,'Nom Prénom'!$A:$G,5,0),"")</f>
        <v/>
      </c>
      <c r="I411" s="184"/>
      <c r="J411" s="185" t="str">
        <f t="shared" si="21"/>
        <v/>
      </c>
      <c r="K411" s="185" t="str">
        <f>IFERROR(VLOOKUP($C411,'Nom Prénom'!$A:$I,8,0),"")</f>
        <v/>
      </c>
      <c r="L411" s="185" t="str">
        <f t="shared" si="20"/>
        <v/>
      </c>
      <c r="M411" s="185" t="str">
        <f>IFERROR(VLOOKUP($C411,'Nom Prénom'!$A:$I,9,0),"")</f>
        <v/>
      </c>
      <c r="N411" s="186" t="str">
        <f>IFERROR($J411/(VLOOKUP($H411,VLEP!$A:$B,2,0)),"")</f>
        <v/>
      </c>
      <c r="O411" s="187"/>
    </row>
    <row r="412" spans="1:15" ht="20" hidden="1" customHeight="1" x14ac:dyDescent="0.35">
      <c r="A412" s="2" t="str">
        <f>IFERROR(VLOOKUP($C412,'Nom Prénom'!$A:$G,7,0),"")</f>
        <v/>
      </c>
      <c r="B412" s="184" t="str">
        <f>IFERROR(VLOOKUP($C412,'Nom Prénom'!$A:$G,6,0),"")</f>
        <v/>
      </c>
      <c r="C412" s="184"/>
      <c r="D412" s="197" t="str">
        <f>IFERROR(VLOOKUP($C412,'Nom Prénom'!$A:$G,2,0),"")</f>
        <v/>
      </c>
      <c r="E412" s="197" t="str">
        <f>IFERROR(VLOOKUP($C412,'Nom Prénom'!$A:$G,3,0),"")</f>
        <v/>
      </c>
      <c r="F412" s="197" t="str">
        <f>IFERROR(VLOOKUP($C412,'Nom Prénom'!$A:$G,4,0),"")</f>
        <v/>
      </c>
      <c r="G412" s="197" t="str">
        <f>IFERROR(VLOOKUP($C412,'Nom Prénom'!$A:$G,5,0),"")</f>
        <v/>
      </c>
      <c r="I412" s="184"/>
      <c r="J412" s="185" t="str">
        <f t="shared" si="21"/>
        <v/>
      </c>
      <c r="K412" s="185" t="str">
        <f>IFERROR(VLOOKUP($C412,'Nom Prénom'!$A:$I,8,0),"")</f>
        <v/>
      </c>
      <c r="L412" s="185" t="str">
        <f t="shared" si="20"/>
        <v/>
      </c>
      <c r="M412" s="185" t="str">
        <f>IFERROR(VLOOKUP($C412,'Nom Prénom'!$A:$I,9,0),"")</f>
        <v/>
      </c>
      <c r="N412" s="186" t="str">
        <f>IFERROR($J412/(VLOOKUP($H412,VLEP!$A:$B,2,0)),"")</f>
        <v/>
      </c>
      <c r="O412" s="187"/>
    </row>
    <row r="413" spans="1:15" ht="20" hidden="1" customHeight="1" x14ac:dyDescent="0.35">
      <c r="A413" s="2" t="str">
        <f>IFERROR(VLOOKUP($C413,'Nom Prénom'!$A:$G,7,0),"")</f>
        <v/>
      </c>
      <c r="B413" s="184" t="str">
        <f>IFERROR(VLOOKUP($C413,'Nom Prénom'!$A:$G,6,0),"")</f>
        <v/>
      </c>
      <c r="C413" s="184"/>
      <c r="D413" s="197" t="str">
        <f>IFERROR(VLOOKUP($C413,'Nom Prénom'!$A:$G,2,0),"")</f>
        <v/>
      </c>
      <c r="E413" s="197" t="str">
        <f>IFERROR(VLOOKUP($C413,'Nom Prénom'!$A:$G,3,0),"")</f>
        <v/>
      </c>
      <c r="F413" s="197" t="str">
        <f>IFERROR(VLOOKUP($C413,'Nom Prénom'!$A:$G,4,0),"")</f>
        <v/>
      </c>
      <c r="G413" s="197" t="str">
        <f>IFERROR(VLOOKUP($C413,'Nom Prénom'!$A:$G,5,0),"")</f>
        <v/>
      </c>
      <c r="I413" s="184"/>
      <c r="J413" s="185" t="str">
        <f t="shared" si="21"/>
        <v/>
      </c>
      <c r="K413" s="185" t="str">
        <f>IFERROR(VLOOKUP($C413,'Nom Prénom'!$A:$I,8,0),"")</f>
        <v/>
      </c>
      <c r="L413" s="185" t="str">
        <f t="shared" si="20"/>
        <v/>
      </c>
      <c r="M413" s="185" t="str">
        <f>IFERROR(VLOOKUP($C413,'Nom Prénom'!$A:$I,9,0),"")</f>
        <v/>
      </c>
      <c r="N413" s="186" t="str">
        <f>IFERROR($J413/(VLOOKUP($H413,VLEP!$A:$B,2,0)),"")</f>
        <v/>
      </c>
      <c r="O413" s="187"/>
    </row>
    <row r="414" spans="1:15" ht="20" hidden="1" customHeight="1" x14ac:dyDescent="0.35">
      <c r="A414" s="2" t="str">
        <f>IFERROR(VLOOKUP($C414,'Nom Prénom'!$A:$G,7,0),"")</f>
        <v/>
      </c>
      <c r="B414" s="184" t="str">
        <f>IFERROR(VLOOKUP($C414,'Nom Prénom'!$A:$G,6,0),"")</f>
        <v/>
      </c>
      <c r="C414" s="184"/>
      <c r="D414" s="197" t="str">
        <f>IFERROR(VLOOKUP($C414,'Nom Prénom'!$A:$G,2,0),"")</f>
        <v/>
      </c>
      <c r="E414" s="197" t="str">
        <f>IFERROR(VLOOKUP($C414,'Nom Prénom'!$A:$G,3,0),"")</f>
        <v/>
      </c>
      <c r="F414" s="197" t="str">
        <f>IFERROR(VLOOKUP($C414,'Nom Prénom'!$A:$G,4,0),"")</f>
        <v/>
      </c>
      <c r="G414" s="197" t="str">
        <f>IFERROR(VLOOKUP($C414,'Nom Prénom'!$A:$G,5,0),"")</f>
        <v/>
      </c>
      <c r="I414" s="184"/>
      <c r="J414" s="185" t="str">
        <f t="shared" si="21"/>
        <v/>
      </c>
      <c r="K414" s="185" t="str">
        <f>IFERROR(VLOOKUP($C414,'Nom Prénom'!$A:$I,8,0),"")</f>
        <v/>
      </c>
      <c r="L414" s="185" t="str">
        <f t="shared" si="20"/>
        <v/>
      </c>
      <c r="M414" s="185" t="str">
        <f>IFERROR(VLOOKUP($C414,'Nom Prénom'!$A:$I,9,0),"")</f>
        <v/>
      </c>
      <c r="N414" s="186" t="str">
        <f>IFERROR($J414/(VLOOKUP($H414,VLEP!$A:$B,2,0)),"")</f>
        <v/>
      </c>
      <c r="O414" s="187"/>
    </row>
    <row r="415" spans="1:15" ht="20" hidden="1" customHeight="1" x14ac:dyDescent="0.35">
      <c r="A415" s="2" t="str">
        <f>IFERROR(VLOOKUP($C415,'Nom Prénom'!$A:$G,7,0),"")</f>
        <v/>
      </c>
      <c r="B415" s="184" t="str">
        <f>IFERROR(VLOOKUP($C415,'Nom Prénom'!$A:$G,6,0),"")</f>
        <v/>
      </c>
      <c r="C415" s="184"/>
      <c r="D415" s="197" t="str">
        <f>IFERROR(VLOOKUP($C415,'Nom Prénom'!$A:$G,2,0),"")</f>
        <v/>
      </c>
      <c r="E415" s="197" t="str">
        <f>IFERROR(VLOOKUP($C415,'Nom Prénom'!$A:$G,3,0),"")</f>
        <v/>
      </c>
      <c r="F415" s="197" t="str">
        <f>IFERROR(VLOOKUP($C415,'Nom Prénom'!$A:$G,4,0),"")</f>
        <v/>
      </c>
      <c r="G415" s="197" t="str">
        <f>IFERROR(VLOOKUP($C415,'Nom Prénom'!$A:$G,5,0),"")</f>
        <v/>
      </c>
      <c r="I415" s="184"/>
      <c r="J415" s="185" t="str">
        <f t="shared" si="21"/>
        <v/>
      </c>
      <c r="K415" s="185" t="str">
        <f>IFERROR(VLOOKUP($C415,'Nom Prénom'!$A:$I,8,0),"")</f>
        <v/>
      </c>
      <c r="L415" s="185" t="str">
        <f t="shared" si="20"/>
        <v/>
      </c>
      <c r="M415" s="185" t="str">
        <f>IFERROR(VLOOKUP($C415,'Nom Prénom'!$A:$I,9,0),"")</f>
        <v/>
      </c>
      <c r="N415" s="186" t="str">
        <f>IFERROR($J415/(VLOOKUP($H415,VLEP!$A:$B,2,0)),"")</f>
        <v/>
      </c>
      <c r="O415" s="187"/>
    </row>
    <row r="416" spans="1:15" ht="20" hidden="1" customHeight="1" x14ac:dyDescent="0.35">
      <c r="A416" s="2" t="str">
        <f>IFERROR(VLOOKUP($C416,'Nom Prénom'!$A:$G,7,0),"")</f>
        <v/>
      </c>
      <c r="B416" s="184" t="str">
        <f>IFERROR(VLOOKUP($C416,'Nom Prénom'!$A:$G,6,0),"")</f>
        <v/>
      </c>
      <c r="C416" s="184"/>
      <c r="D416" s="197" t="str">
        <f>IFERROR(VLOOKUP($C416,'Nom Prénom'!$A:$G,2,0),"")</f>
        <v/>
      </c>
      <c r="E416" s="197" t="str">
        <f>IFERROR(VLOOKUP($C416,'Nom Prénom'!$A:$G,3,0),"")</f>
        <v/>
      </c>
      <c r="F416" s="197" t="str">
        <f>IFERROR(VLOOKUP($C416,'Nom Prénom'!$A:$G,4,0),"")</f>
        <v/>
      </c>
      <c r="G416" s="197" t="str">
        <f>IFERROR(VLOOKUP($C416,'Nom Prénom'!$A:$G,5,0),"")</f>
        <v/>
      </c>
      <c r="I416" s="184"/>
      <c r="J416" s="185" t="str">
        <f t="shared" si="21"/>
        <v/>
      </c>
      <c r="K416" s="185" t="str">
        <f>IFERROR(VLOOKUP($C416,'Nom Prénom'!$A:$I,8,0),"")</f>
        <v/>
      </c>
      <c r="L416" s="185" t="str">
        <f t="shared" si="20"/>
        <v/>
      </c>
      <c r="M416" s="185" t="str">
        <f>IFERROR(VLOOKUP($C416,'Nom Prénom'!$A:$I,9,0),"")</f>
        <v/>
      </c>
      <c r="N416" s="186" t="str">
        <f>IFERROR($J416/(VLOOKUP($H416,VLEP!$A:$B,2,0)),"")</f>
        <v/>
      </c>
      <c r="O416" s="187"/>
    </row>
    <row r="417" spans="1:15" ht="20" hidden="1" customHeight="1" x14ac:dyDescent="0.35">
      <c r="A417" s="2" t="str">
        <f>IFERROR(VLOOKUP($C417,'Nom Prénom'!$A:$G,7,0),"")</f>
        <v/>
      </c>
      <c r="B417" s="184" t="str">
        <f>IFERROR(VLOOKUP($C417,'Nom Prénom'!$A:$G,6,0),"")</f>
        <v/>
      </c>
      <c r="C417" s="184"/>
      <c r="D417" s="197" t="str">
        <f>IFERROR(VLOOKUP($C417,'Nom Prénom'!$A:$G,2,0),"")</f>
        <v/>
      </c>
      <c r="E417" s="197" t="str">
        <f>IFERROR(VLOOKUP($C417,'Nom Prénom'!$A:$G,3,0),"")</f>
        <v/>
      </c>
      <c r="F417" s="197" t="str">
        <f>IFERROR(VLOOKUP($C417,'Nom Prénom'!$A:$G,4,0),"")</f>
        <v/>
      </c>
      <c r="G417" s="197" t="str">
        <f>IFERROR(VLOOKUP($C417,'Nom Prénom'!$A:$G,5,0),"")</f>
        <v/>
      </c>
      <c r="I417" s="184"/>
      <c r="J417" s="185" t="str">
        <f t="shared" si="21"/>
        <v/>
      </c>
      <c r="K417" s="185" t="str">
        <f>IFERROR(VLOOKUP($C417,'Nom Prénom'!$A:$I,8,0),"")</f>
        <v/>
      </c>
      <c r="L417" s="185" t="str">
        <f t="shared" si="20"/>
        <v/>
      </c>
      <c r="M417" s="185" t="str">
        <f>IFERROR(VLOOKUP($C417,'Nom Prénom'!$A:$I,9,0),"")</f>
        <v/>
      </c>
      <c r="N417" s="186" t="str">
        <f>IFERROR($J417/(VLOOKUP($H417,VLEP!$A:$B,2,0)),"")</f>
        <v/>
      </c>
      <c r="O417" s="187"/>
    </row>
    <row r="418" spans="1:15" ht="20" hidden="1" customHeight="1" x14ac:dyDescent="0.35">
      <c r="A418" s="2" t="str">
        <f>IFERROR(VLOOKUP($C418,'Nom Prénom'!$A:$G,7,0),"")</f>
        <v/>
      </c>
      <c r="B418" s="184" t="str">
        <f>IFERROR(VLOOKUP($C418,'Nom Prénom'!$A:$G,6,0),"")</f>
        <v/>
      </c>
      <c r="C418" s="184"/>
      <c r="D418" s="197" t="str">
        <f>IFERROR(VLOOKUP($C418,'Nom Prénom'!$A:$G,2,0),"")</f>
        <v/>
      </c>
      <c r="E418" s="197" t="str">
        <f>IFERROR(VLOOKUP($C418,'Nom Prénom'!$A:$G,3,0),"")</f>
        <v/>
      </c>
      <c r="F418" s="197" t="str">
        <f>IFERROR(VLOOKUP($C418,'Nom Prénom'!$A:$G,4,0),"")</f>
        <v/>
      </c>
      <c r="G418" s="197" t="str">
        <f>IFERROR(VLOOKUP($C418,'Nom Prénom'!$A:$G,5,0),"")</f>
        <v/>
      </c>
      <c r="I418" s="184"/>
      <c r="J418" s="185" t="str">
        <f t="shared" si="21"/>
        <v/>
      </c>
      <c r="K418" s="185" t="str">
        <f>IFERROR(VLOOKUP($C418,'Nom Prénom'!$A:$I,8,0),"")</f>
        <v/>
      </c>
      <c r="L418" s="185" t="str">
        <f t="shared" si="20"/>
        <v/>
      </c>
      <c r="M418" s="185" t="str">
        <f>IFERROR(VLOOKUP($C418,'Nom Prénom'!$A:$I,9,0),"")</f>
        <v/>
      </c>
      <c r="N418" s="186" t="str">
        <f>IFERROR($J418/(VLOOKUP($H418,VLEP!$A:$B,2,0)),"")</f>
        <v/>
      </c>
      <c r="O418" s="187"/>
    </row>
    <row r="419" spans="1:15" ht="20" hidden="1" customHeight="1" x14ac:dyDescent="0.35">
      <c r="A419" s="2" t="str">
        <f>IFERROR(VLOOKUP($C419,'Nom Prénom'!$A:$G,7,0),"")</f>
        <v/>
      </c>
      <c r="B419" s="184" t="str">
        <f>IFERROR(VLOOKUP($C419,'Nom Prénom'!$A:$G,6,0),"")</f>
        <v/>
      </c>
      <c r="C419" s="184"/>
      <c r="D419" s="197" t="str">
        <f>IFERROR(VLOOKUP($C419,'Nom Prénom'!$A:$G,2,0),"")</f>
        <v/>
      </c>
      <c r="E419" s="197" t="str">
        <f>IFERROR(VLOOKUP($C419,'Nom Prénom'!$A:$G,3,0),"")</f>
        <v/>
      </c>
      <c r="F419" s="197" t="str">
        <f>IFERROR(VLOOKUP($C419,'Nom Prénom'!$A:$G,4,0),"")</f>
        <v/>
      </c>
      <c r="G419" s="197" t="str">
        <f>IFERROR(VLOOKUP($C419,'Nom Prénom'!$A:$G,5,0),"")</f>
        <v/>
      </c>
      <c r="I419" s="184"/>
      <c r="J419" s="185" t="str">
        <f t="shared" si="21"/>
        <v/>
      </c>
      <c r="K419" s="185" t="str">
        <f>IFERROR(VLOOKUP($C419,'Nom Prénom'!$A:$I,8,0),"")</f>
        <v/>
      </c>
      <c r="L419" s="185" t="str">
        <f t="shared" si="20"/>
        <v/>
      </c>
      <c r="M419" s="185" t="str">
        <f>IFERROR(VLOOKUP($C419,'Nom Prénom'!$A:$I,9,0),"")</f>
        <v/>
      </c>
      <c r="N419" s="186" t="str">
        <f>IFERROR($J419/(VLOOKUP($H419,VLEP!$A:$B,2,0)),"")</f>
        <v/>
      </c>
      <c r="O419" s="187"/>
    </row>
    <row r="420" spans="1:15" ht="20" hidden="1" customHeight="1" x14ac:dyDescent="0.35">
      <c r="A420" s="2" t="str">
        <f>IFERROR(VLOOKUP($C420,'Nom Prénom'!$A:$G,7,0),"")</f>
        <v/>
      </c>
      <c r="B420" s="184" t="str">
        <f>IFERROR(VLOOKUP($C420,'Nom Prénom'!$A:$G,6,0),"")</f>
        <v/>
      </c>
      <c r="C420" s="184"/>
      <c r="D420" s="197" t="str">
        <f>IFERROR(VLOOKUP($C420,'Nom Prénom'!$A:$G,2,0),"")</f>
        <v/>
      </c>
      <c r="E420" s="197" t="str">
        <f>IFERROR(VLOOKUP($C420,'Nom Prénom'!$A:$G,3,0),"")</f>
        <v/>
      </c>
      <c r="F420" s="197" t="str">
        <f>IFERROR(VLOOKUP($C420,'Nom Prénom'!$A:$G,4,0),"")</f>
        <v/>
      </c>
      <c r="G420" s="197" t="str">
        <f>IFERROR(VLOOKUP($C420,'Nom Prénom'!$A:$G,5,0),"")</f>
        <v/>
      </c>
      <c r="I420" s="184"/>
      <c r="J420" s="185" t="str">
        <f t="shared" si="21"/>
        <v/>
      </c>
      <c r="K420" s="185" t="str">
        <f>IFERROR(VLOOKUP($C420,'Nom Prénom'!$A:$I,8,0),"")</f>
        <v/>
      </c>
      <c r="L420" s="185" t="str">
        <f t="shared" si="20"/>
        <v/>
      </c>
      <c r="M420" s="185" t="str">
        <f>IFERROR(VLOOKUP($C420,'Nom Prénom'!$A:$I,9,0),"")</f>
        <v/>
      </c>
      <c r="N420" s="186" t="str">
        <f>IFERROR($J420/(VLOOKUP($H420,VLEP!$A:$B,2,0)),"")</f>
        <v/>
      </c>
      <c r="O420" s="187"/>
    </row>
    <row r="421" spans="1:15" ht="20" hidden="1" customHeight="1" x14ac:dyDescent="0.35">
      <c r="A421" s="2" t="str">
        <f>IFERROR(VLOOKUP($C421,'Nom Prénom'!$A:$G,7,0),"")</f>
        <v/>
      </c>
      <c r="B421" s="184" t="str">
        <f>IFERROR(VLOOKUP($C421,'Nom Prénom'!$A:$G,6,0),"")</f>
        <v/>
      </c>
      <c r="C421" s="184"/>
      <c r="D421" s="197" t="str">
        <f>IFERROR(VLOOKUP($C421,'Nom Prénom'!$A:$G,2,0),"")</f>
        <v/>
      </c>
      <c r="E421" s="197" t="str">
        <f>IFERROR(VLOOKUP($C421,'Nom Prénom'!$A:$G,3,0),"")</f>
        <v/>
      </c>
      <c r="F421" s="197" t="str">
        <f>IFERROR(VLOOKUP($C421,'Nom Prénom'!$A:$G,4,0),"")</f>
        <v/>
      </c>
      <c r="G421" s="197" t="str">
        <f>IFERROR(VLOOKUP($C421,'Nom Prénom'!$A:$G,5,0),"")</f>
        <v/>
      </c>
      <c r="I421" s="184"/>
      <c r="J421" s="185" t="str">
        <f t="shared" si="21"/>
        <v/>
      </c>
      <c r="K421" s="185" t="str">
        <f>IFERROR(VLOOKUP($C421,'Nom Prénom'!$A:$I,8,0),"")</f>
        <v/>
      </c>
      <c r="L421" s="185" t="str">
        <f t="shared" si="20"/>
        <v/>
      </c>
      <c r="M421" s="185" t="str">
        <f>IFERROR(VLOOKUP($C421,'Nom Prénom'!$A:$I,9,0),"")</f>
        <v/>
      </c>
      <c r="N421" s="186" t="str">
        <f>IFERROR($J421/(VLOOKUP($H421,VLEP!$A:$B,2,0)),"")</f>
        <v/>
      </c>
      <c r="O421" s="187"/>
    </row>
    <row r="422" spans="1:15" ht="20" hidden="1" customHeight="1" x14ac:dyDescent="0.35">
      <c r="A422" s="2" t="str">
        <f>IFERROR(VLOOKUP($C422,'Nom Prénom'!$A:$G,7,0),"")</f>
        <v/>
      </c>
      <c r="B422" s="184" t="str">
        <f>IFERROR(VLOOKUP($C422,'Nom Prénom'!$A:$G,6,0),"")</f>
        <v/>
      </c>
      <c r="C422" s="184"/>
      <c r="D422" s="197" t="str">
        <f>IFERROR(VLOOKUP($C422,'Nom Prénom'!$A:$G,2,0),"")</f>
        <v/>
      </c>
      <c r="E422" s="197" t="str">
        <f>IFERROR(VLOOKUP($C422,'Nom Prénom'!$A:$G,3,0),"")</f>
        <v/>
      </c>
      <c r="F422" s="197" t="str">
        <f>IFERROR(VLOOKUP($C422,'Nom Prénom'!$A:$G,4,0),"")</f>
        <v/>
      </c>
      <c r="G422" s="197" t="str">
        <f>IFERROR(VLOOKUP($C422,'Nom Prénom'!$A:$G,5,0),"")</f>
        <v/>
      </c>
      <c r="I422" s="184"/>
      <c r="J422" s="185" t="str">
        <f t="shared" si="21"/>
        <v/>
      </c>
      <c r="K422" s="185" t="str">
        <f>IFERROR(VLOOKUP($C422,'Nom Prénom'!$A:$I,8,0),"")</f>
        <v/>
      </c>
      <c r="L422" s="185" t="str">
        <f t="shared" si="20"/>
        <v/>
      </c>
      <c r="M422" s="185" t="str">
        <f>IFERROR(VLOOKUP($C422,'Nom Prénom'!$A:$I,9,0),"")</f>
        <v/>
      </c>
      <c r="N422" s="186" t="str">
        <f>IFERROR($J422/(VLOOKUP($H422,VLEP!$A:$B,2,0)),"")</f>
        <v/>
      </c>
      <c r="O422" s="187"/>
    </row>
    <row r="423" spans="1:15" ht="20" hidden="1" customHeight="1" x14ac:dyDescent="0.35">
      <c r="A423" s="2" t="str">
        <f>IFERROR(VLOOKUP($C423,'Nom Prénom'!$A:$G,7,0),"")</f>
        <v/>
      </c>
      <c r="B423" s="184" t="str">
        <f>IFERROR(VLOOKUP($C423,'Nom Prénom'!$A:$G,6,0),"")</f>
        <v/>
      </c>
      <c r="C423" s="184"/>
      <c r="D423" s="197" t="str">
        <f>IFERROR(VLOOKUP($C423,'Nom Prénom'!$A:$G,2,0),"")</f>
        <v/>
      </c>
      <c r="E423" s="197" t="str">
        <f>IFERROR(VLOOKUP($C423,'Nom Prénom'!$A:$G,3,0),"")</f>
        <v/>
      </c>
      <c r="F423" s="197" t="str">
        <f>IFERROR(VLOOKUP($C423,'Nom Prénom'!$A:$G,4,0),"")</f>
        <v/>
      </c>
      <c r="G423" s="197" t="str">
        <f>IFERROR(VLOOKUP($C423,'Nom Prénom'!$A:$G,5,0),"")</f>
        <v/>
      </c>
      <c r="I423" s="184"/>
      <c r="J423" s="185" t="str">
        <f t="shared" si="21"/>
        <v/>
      </c>
      <c r="K423" s="185" t="str">
        <f>IFERROR(VLOOKUP($C423,'Nom Prénom'!$A:$I,8,0),"")</f>
        <v/>
      </c>
      <c r="L423" s="185" t="str">
        <f t="shared" si="20"/>
        <v/>
      </c>
      <c r="M423" s="185" t="str">
        <f>IFERROR(VLOOKUP($C423,'Nom Prénom'!$A:$I,9,0),"")</f>
        <v/>
      </c>
      <c r="N423" s="186" t="str">
        <f>IFERROR($J423/(VLOOKUP($H423,VLEP!$A:$B,2,0)),"")</f>
        <v/>
      </c>
      <c r="O423" s="187"/>
    </row>
    <row r="424" spans="1:15" ht="20" hidden="1" customHeight="1" x14ac:dyDescent="0.35">
      <c r="A424" s="2" t="str">
        <f>IFERROR(VLOOKUP($C424,'Nom Prénom'!$A:$G,7,0),"")</f>
        <v/>
      </c>
      <c r="B424" s="184" t="str">
        <f>IFERROR(VLOOKUP($C424,'Nom Prénom'!$A:$G,6,0),"")</f>
        <v/>
      </c>
      <c r="C424" s="184"/>
      <c r="D424" s="197" t="str">
        <f>IFERROR(VLOOKUP($C424,'Nom Prénom'!$A:$G,2,0),"")</f>
        <v/>
      </c>
      <c r="E424" s="197" t="str">
        <f>IFERROR(VLOOKUP($C424,'Nom Prénom'!$A:$G,3,0),"")</f>
        <v/>
      </c>
      <c r="F424" s="197" t="str">
        <f>IFERROR(VLOOKUP($C424,'Nom Prénom'!$A:$G,4,0),"")</f>
        <v/>
      </c>
      <c r="G424" s="197" t="str">
        <f>IFERROR(VLOOKUP($C424,'Nom Prénom'!$A:$G,5,0),"")</f>
        <v/>
      </c>
      <c r="I424" s="184"/>
      <c r="J424" s="185" t="str">
        <f t="shared" si="21"/>
        <v/>
      </c>
      <c r="K424" s="185" t="str">
        <f>IFERROR(VLOOKUP($C424,'Nom Prénom'!$A:$I,8,0),"")</f>
        <v/>
      </c>
      <c r="L424" s="185" t="str">
        <f t="shared" si="20"/>
        <v/>
      </c>
      <c r="M424" s="185" t="str">
        <f>IFERROR(VLOOKUP($C424,'Nom Prénom'!$A:$I,9,0),"")</f>
        <v/>
      </c>
      <c r="N424" s="186" t="str">
        <f>IFERROR($J424/(VLOOKUP($H424,VLEP!$A:$B,2,0)),"")</f>
        <v/>
      </c>
      <c r="O424" s="187"/>
    </row>
    <row r="425" spans="1:15" ht="20" hidden="1" customHeight="1" x14ac:dyDescent="0.35">
      <c r="A425" s="2" t="str">
        <f>IFERROR(VLOOKUP($C425,'Nom Prénom'!$A:$G,7,0),"")</f>
        <v/>
      </c>
      <c r="B425" s="184" t="str">
        <f>IFERROR(VLOOKUP($C425,'Nom Prénom'!$A:$G,6,0),"")</f>
        <v/>
      </c>
      <c r="C425" s="184"/>
      <c r="D425" s="197" t="str">
        <f>IFERROR(VLOOKUP($C425,'Nom Prénom'!$A:$G,2,0),"")</f>
        <v/>
      </c>
      <c r="E425" s="197" t="str">
        <f>IFERROR(VLOOKUP($C425,'Nom Prénom'!$A:$G,3,0),"")</f>
        <v/>
      </c>
      <c r="F425" s="197" t="str">
        <f>IFERROR(VLOOKUP($C425,'Nom Prénom'!$A:$G,4,0),"")</f>
        <v/>
      </c>
      <c r="G425" s="197" t="str">
        <f>IFERROR(VLOOKUP($C425,'Nom Prénom'!$A:$G,5,0),"")</f>
        <v/>
      </c>
      <c r="I425" s="184"/>
      <c r="J425" s="185" t="str">
        <f t="shared" si="21"/>
        <v/>
      </c>
      <c r="K425" s="185" t="str">
        <f>IFERROR(VLOOKUP($C425,'Nom Prénom'!$A:$I,8,0),"")</f>
        <v/>
      </c>
      <c r="L425" s="185" t="str">
        <f t="shared" si="20"/>
        <v/>
      </c>
      <c r="M425" s="185" t="str">
        <f>IFERROR(VLOOKUP($C425,'Nom Prénom'!$A:$I,9,0),"")</f>
        <v/>
      </c>
      <c r="N425" s="186" t="str">
        <f>IFERROR($J425/(VLOOKUP($H425,VLEP!$A:$B,2,0)),"")</f>
        <v/>
      </c>
      <c r="O425" s="187"/>
    </row>
    <row r="426" spans="1:15" ht="20" hidden="1" customHeight="1" x14ac:dyDescent="0.35">
      <c r="A426" s="2" t="str">
        <f>IFERROR(VLOOKUP($C426,'Nom Prénom'!$A:$G,7,0),"")</f>
        <v/>
      </c>
      <c r="B426" s="184" t="str">
        <f>IFERROR(VLOOKUP($C426,'Nom Prénom'!$A:$G,6,0),"")</f>
        <v/>
      </c>
      <c r="C426" s="184"/>
      <c r="D426" s="197" t="str">
        <f>IFERROR(VLOOKUP($C426,'Nom Prénom'!$A:$G,2,0),"")</f>
        <v/>
      </c>
      <c r="E426" s="197" t="str">
        <f>IFERROR(VLOOKUP($C426,'Nom Prénom'!$A:$G,3,0),"")</f>
        <v/>
      </c>
      <c r="F426" s="197" t="str">
        <f>IFERROR(VLOOKUP($C426,'Nom Prénom'!$A:$G,4,0),"")</f>
        <v/>
      </c>
      <c r="G426" s="197" t="str">
        <f>IFERROR(VLOOKUP($C426,'Nom Prénom'!$A:$G,5,0),"")</f>
        <v/>
      </c>
      <c r="I426" s="184"/>
      <c r="J426" s="185" t="str">
        <f t="shared" si="21"/>
        <v/>
      </c>
      <c r="K426" s="185" t="str">
        <f>IFERROR(VLOOKUP($C426,'Nom Prénom'!$A:$I,8,0),"")</f>
        <v/>
      </c>
      <c r="L426" s="185" t="str">
        <f t="shared" si="20"/>
        <v/>
      </c>
      <c r="M426" s="185" t="str">
        <f>IFERROR(VLOOKUP($C426,'Nom Prénom'!$A:$I,9,0),"")</f>
        <v/>
      </c>
      <c r="N426" s="186" t="str">
        <f>IFERROR($J426/(VLOOKUP($H426,VLEP!$A:$B,2,0)),"")</f>
        <v/>
      </c>
      <c r="O426" s="187"/>
    </row>
    <row r="427" spans="1:15" ht="20" hidden="1" customHeight="1" x14ac:dyDescent="0.35">
      <c r="A427" s="2" t="str">
        <f>IFERROR(VLOOKUP($C427,'Nom Prénom'!$A:$G,7,0),"")</f>
        <v/>
      </c>
      <c r="B427" s="184" t="str">
        <f>IFERROR(VLOOKUP($C427,'Nom Prénom'!$A:$G,6,0),"")</f>
        <v/>
      </c>
      <c r="C427" s="184"/>
      <c r="D427" s="197" t="str">
        <f>IFERROR(VLOOKUP($C427,'Nom Prénom'!$A:$G,2,0),"")</f>
        <v/>
      </c>
      <c r="E427" s="197" t="str">
        <f>IFERROR(VLOOKUP($C427,'Nom Prénom'!$A:$G,3,0),"")</f>
        <v/>
      </c>
      <c r="F427" s="197" t="str">
        <f>IFERROR(VLOOKUP($C427,'Nom Prénom'!$A:$G,4,0),"")</f>
        <v/>
      </c>
      <c r="G427" s="197" t="str">
        <f>IFERROR(VLOOKUP($C427,'Nom Prénom'!$A:$G,5,0),"")</f>
        <v/>
      </c>
      <c r="I427" s="184"/>
      <c r="J427" s="185" t="str">
        <f t="shared" si="21"/>
        <v/>
      </c>
      <c r="K427" s="185" t="str">
        <f>IFERROR(VLOOKUP($C427,'Nom Prénom'!$A:$I,8,0),"")</f>
        <v/>
      </c>
      <c r="L427" s="185" t="str">
        <f t="shared" si="20"/>
        <v/>
      </c>
      <c r="M427" s="185" t="str">
        <f>IFERROR(VLOOKUP($C427,'Nom Prénom'!$A:$I,9,0),"")</f>
        <v/>
      </c>
      <c r="N427" s="186" t="str">
        <f>IFERROR($J427/(VLOOKUP($H427,VLEP!$A:$B,2,0)),"")</f>
        <v/>
      </c>
      <c r="O427" s="187"/>
    </row>
    <row r="428" spans="1:15" ht="20" hidden="1" customHeight="1" x14ac:dyDescent="0.35">
      <c r="A428" s="2" t="str">
        <f>IFERROR(VLOOKUP($C428,'Nom Prénom'!$A:$G,7,0),"")</f>
        <v/>
      </c>
      <c r="B428" s="184" t="str">
        <f>IFERROR(VLOOKUP($C428,'Nom Prénom'!$A:$G,6,0),"")</f>
        <v/>
      </c>
      <c r="C428" s="184"/>
      <c r="D428" s="197" t="str">
        <f>IFERROR(VLOOKUP($C428,'Nom Prénom'!$A:$G,2,0),"")</f>
        <v/>
      </c>
      <c r="E428" s="197" t="str">
        <f>IFERROR(VLOOKUP($C428,'Nom Prénom'!$A:$G,3,0),"")</f>
        <v/>
      </c>
      <c r="F428" s="197" t="str">
        <f>IFERROR(VLOOKUP($C428,'Nom Prénom'!$A:$G,4,0),"")</f>
        <v/>
      </c>
      <c r="G428" s="197" t="str">
        <f>IFERROR(VLOOKUP($C428,'Nom Prénom'!$A:$G,5,0),"")</f>
        <v/>
      </c>
      <c r="I428" s="184"/>
      <c r="J428" s="185" t="str">
        <f t="shared" si="21"/>
        <v/>
      </c>
      <c r="K428" s="185" t="str">
        <f>IFERROR(VLOOKUP($C428,'Nom Prénom'!$A:$I,8,0),"")</f>
        <v/>
      </c>
      <c r="L428" s="185" t="str">
        <f t="shared" si="20"/>
        <v/>
      </c>
      <c r="M428" s="185" t="str">
        <f>IFERROR(VLOOKUP($C428,'Nom Prénom'!$A:$I,9,0),"")</f>
        <v/>
      </c>
      <c r="N428" s="186" t="str">
        <f>IFERROR($J428/(VLOOKUP($H428,VLEP!$A:$B,2,0)),"")</f>
        <v/>
      </c>
      <c r="O428" s="187"/>
    </row>
    <row r="429" spans="1:15" ht="20" hidden="1" customHeight="1" x14ac:dyDescent="0.35">
      <c r="A429" s="2" t="str">
        <f>IFERROR(VLOOKUP($C429,'Nom Prénom'!$A:$G,7,0),"")</f>
        <v/>
      </c>
      <c r="B429" s="184" t="str">
        <f>IFERROR(VLOOKUP($C429,'Nom Prénom'!$A:$G,6,0),"")</f>
        <v/>
      </c>
      <c r="C429" s="184"/>
      <c r="D429" s="197" t="str">
        <f>IFERROR(VLOOKUP($C429,'Nom Prénom'!$A:$G,2,0),"")</f>
        <v/>
      </c>
      <c r="E429" s="197" t="str">
        <f>IFERROR(VLOOKUP($C429,'Nom Prénom'!$A:$G,3,0),"")</f>
        <v/>
      </c>
      <c r="F429" s="197" t="str">
        <f>IFERROR(VLOOKUP($C429,'Nom Prénom'!$A:$G,4,0),"")</f>
        <v/>
      </c>
      <c r="G429" s="197" t="str">
        <f>IFERROR(VLOOKUP($C429,'Nom Prénom'!$A:$G,5,0),"")</f>
        <v/>
      </c>
      <c r="I429" s="184"/>
      <c r="J429" s="185" t="str">
        <f t="shared" si="21"/>
        <v/>
      </c>
      <c r="K429" s="185" t="str">
        <f>IFERROR(VLOOKUP($C429,'Nom Prénom'!$A:$I,8,0),"")</f>
        <v/>
      </c>
      <c r="L429" s="185" t="str">
        <f t="shared" si="20"/>
        <v/>
      </c>
      <c r="M429" s="185" t="str">
        <f>IFERROR(VLOOKUP($C429,'Nom Prénom'!$A:$I,9,0),"")</f>
        <v/>
      </c>
      <c r="N429" s="186" t="str">
        <f>IFERROR($J429/(VLOOKUP($H429,VLEP!$A:$B,2,0)),"")</f>
        <v/>
      </c>
      <c r="O429" s="187"/>
    </row>
    <row r="430" spans="1:15" ht="20" hidden="1" customHeight="1" x14ac:dyDescent="0.35">
      <c r="A430" s="2" t="str">
        <f>IFERROR(VLOOKUP($C430,'Nom Prénom'!$A:$G,7,0),"")</f>
        <v/>
      </c>
      <c r="B430" s="184" t="str">
        <f>IFERROR(VLOOKUP($C430,'Nom Prénom'!$A:$G,6,0),"")</f>
        <v/>
      </c>
      <c r="C430" s="184"/>
      <c r="D430" s="197" t="str">
        <f>IFERROR(VLOOKUP($C430,'Nom Prénom'!$A:$G,2,0),"")</f>
        <v/>
      </c>
      <c r="E430" s="197" t="str">
        <f>IFERROR(VLOOKUP($C430,'Nom Prénom'!$A:$G,3,0),"")</f>
        <v/>
      </c>
      <c r="F430" s="197" t="str">
        <f>IFERROR(VLOOKUP($C430,'Nom Prénom'!$A:$G,4,0),"")</f>
        <v/>
      </c>
      <c r="G430" s="197" t="str">
        <f>IFERROR(VLOOKUP($C430,'Nom Prénom'!$A:$G,5,0),"")</f>
        <v/>
      </c>
      <c r="I430" s="184"/>
      <c r="J430" s="185" t="str">
        <f t="shared" si="21"/>
        <v/>
      </c>
      <c r="K430" s="185" t="str">
        <f>IFERROR(VLOOKUP($C430,'Nom Prénom'!$A:$I,8,0),"")</f>
        <v/>
      </c>
      <c r="L430" s="185" t="str">
        <f t="shared" si="20"/>
        <v/>
      </c>
      <c r="M430" s="185" t="str">
        <f>IFERROR(VLOOKUP($C430,'Nom Prénom'!$A:$I,9,0),"")</f>
        <v/>
      </c>
      <c r="N430" s="186" t="str">
        <f>IFERROR($J430/(VLOOKUP($H430,VLEP!$A:$B,2,0)),"")</f>
        <v/>
      </c>
      <c r="O430" s="187"/>
    </row>
    <row r="431" spans="1:15" ht="20" hidden="1" customHeight="1" x14ac:dyDescent="0.35">
      <c r="A431" s="2" t="str">
        <f>IFERROR(VLOOKUP($C431,'Nom Prénom'!$A:$G,7,0),"")</f>
        <v/>
      </c>
      <c r="B431" s="184" t="str">
        <f>IFERROR(VLOOKUP($C431,'Nom Prénom'!$A:$G,6,0),"")</f>
        <v/>
      </c>
      <c r="C431" s="184"/>
      <c r="D431" s="197" t="str">
        <f>IFERROR(VLOOKUP($C431,'Nom Prénom'!$A:$G,2,0),"")</f>
        <v/>
      </c>
      <c r="E431" s="197" t="str">
        <f>IFERROR(VLOOKUP($C431,'Nom Prénom'!$A:$G,3,0),"")</f>
        <v/>
      </c>
      <c r="F431" s="197" t="str">
        <f>IFERROR(VLOOKUP($C431,'Nom Prénom'!$A:$G,4,0),"")</f>
        <v/>
      </c>
      <c r="G431" s="197" t="str">
        <f>IFERROR(VLOOKUP($C431,'Nom Prénom'!$A:$G,5,0),"")</f>
        <v/>
      </c>
      <c r="I431" s="184"/>
      <c r="J431" s="185" t="str">
        <f t="shared" si="21"/>
        <v/>
      </c>
      <c r="K431" s="185" t="str">
        <f>IFERROR(VLOOKUP($C431,'Nom Prénom'!$A:$I,8,0),"")</f>
        <v/>
      </c>
      <c r="L431" s="185" t="str">
        <f t="shared" si="20"/>
        <v/>
      </c>
      <c r="M431" s="185" t="str">
        <f>IFERROR(VLOOKUP($C431,'Nom Prénom'!$A:$I,9,0),"")</f>
        <v/>
      </c>
      <c r="N431" s="186" t="str">
        <f>IFERROR($J431/(VLOOKUP($H431,VLEP!$A:$B,2,0)),"")</f>
        <v/>
      </c>
      <c r="O431" s="187"/>
    </row>
    <row r="432" spans="1:15" ht="20" hidden="1" customHeight="1" x14ac:dyDescent="0.35">
      <c r="A432" s="2" t="str">
        <f>IFERROR(VLOOKUP($C432,'Nom Prénom'!$A:$G,7,0),"")</f>
        <v/>
      </c>
      <c r="B432" s="184" t="str">
        <f>IFERROR(VLOOKUP($C432,'Nom Prénom'!$A:$G,6,0),"")</f>
        <v/>
      </c>
      <c r="C432" s="184"/>
      <c r="D432" s="197" t="str">
        <f>IFERROR(VLOOKUP($C432,'Nom Prénom'!$A:$G,2,0),"")</f>
        <v/>
      </c>
      <c r="E432" s="197" t="str">
        <f>IFERROR(VLOOKUP($C432,'Nom Prénom'!$A:$G,3,0),"")</f>
        <v/>
      </c>
      <c r="F432" s="197" t="str">
        <f>IFERROR(VLOOKUP($C432,'Nom Prénom'!$A:$G,4,0),"")</f>
        <v/>
      </c>
      <c r="G432" s="197" t="str">
        <f>IFERROR(VLOOKUP($C432,'Nom Prénom'!$A:$G,5,0),"")</f>
        <v/>
      </c>
      <c r="I432" s="184"/>
      <c r="J432" s="185" t="str">
        <f t="shared" si="21"/>
        <v/>
      </c>
      <c r="K432" s="185" t="str">
        <f>IFERROR(VLOOKUP($C432,'Nom Prénom'!$A:$I,8,0),"")</f>
        <v/>
      </c>
      <c r="L432" s="185" t="str">
        <f t="shared" si="20"/>
        <v/>
      </c>
      <c r="M432" s="185" t="str">
        <f>IFERROR(VLOOKUP($C432,'Nom Prénom'!$A:$I,9,0),"")</f>
        <v/>
      </c>
      <c r="N432" s="186" t="str">
        <f>IFERROR($J432/(VLOOKUP($H432,VLEP!$A:$B,2,0)),"")</f>
        <v/>
      </c>
      <c r="O432" s="187"/>
    </row>
    <row r="433" spans="1:15" ht="20" hidden="1" customHeight="1" x14ac:dyDescent="0.35">
      <c r="A433" s="2" t="str">
        <f>IFERROR(VLOOKUP($C433,'Nom Prénom'!$A:$G,7,0),"")</f>
        <v/>
      </c>
      <c r="B433" s="184" t="str">
        <f>IFERROR(VLOOKUP($C433,'Nom Prénom'!$A:$G,6,0),"")</f>
        <v/>
      </c>
      <c r="C433" s="184"/>
      <c r="D433" s="197" t="str">
        <f>IFERROR(VLOOKUP($C433,'Nom Prénom'!$A:$G,2,0),"")</f>
        <v/>
      </c>
      <c r="E433" s="197" t="str">
        <f>IFERROR(VLOOKUP($C433,'Nom Prénom'!$A:$G,3,0),"")</f>
        <v/>
      </c>
      <c r="F433" s="197" t="str">
        <f>IFERROR(VLOOKUP($C433,'Nom Prénom'!$A:$G,4,0),"")</f>
        <v/>
      </c>
      <c r="G433" s="197" t="str">
        <f>IFERROR(VLOOKUP($C433,'Nom Prénom'!$A:$G,5,0),"")</f>
        <v/>
      </c>
      <c r="I433" s="184"/>
      <c r="J433" s="185" t="str">
        <f t="shared" si="21"/>
        <v/>
      </c>
      <c r="K433" s="185" t="str">
        <f>IFERROR(VLOOKUP($C433,'Nom Prénom'!$A:$I,8,0),"")</f>
        <v/>
      </c>
      <c r="L433" s="185" t="str">
        <f t="shared" si="20"/>
        <v/>
      </c>
      <c r="M433" s="185" t="str">
        <f>IFERROR(VLOOKUP($C433,'Nom Prénom'!$A:$I,9,0),"")</f>
        <v/>
      </c>
      <c r="N433" s="186" t="str">
        <f>IFERROR($J433/(VLOOKUP($H433,VLEP!$A:$B,2,0)),"")</f>
        <v/>
      </c>
      <c r="O433" s="187"/>
    </row>
    <row r="434" spans="1:15" ht="20" hidden="1" customHeight="1" x14ac:dyDescent="0.35">
      <c r="A434" s="2" t="str">
        <f>IFERROR(VLOOKUP($C434,'Nom Prénom'!$A:$G,7,0),"")</f>
        <v/>
      </c>
      <c r="B434" s="184" t="str">
        <f>IFERROR(VLOOKUP($C434,'Nom Prénom'!$A:$G,6,0),"")</f>
        <v/>
      </c>
      <c r="C434" s="184"/>
      <c r="D434" s="197" t="str">
        <f>IFERROR(VLOOKUP($C434,'Nom Prénom'!$A:$G,2,0),"")</f>
        <v/>
      </c>
      <c r="E434" s="197" t="str">
        <f>IFERROR(VLOOKUP($C434,'Nom Prénom'!$A:$G,3,0),"")</f>
        <v/>
      </c>
      <c r="F434" s="197" t="str">
        <f>IFERROR(VLOOKUP($C434,'Nom Prénom'!$A:$G,4,0),"")</f>
        <v/>
      </c>
      <c r="G434" s="197" t="str">
        <f>IFERROR(VLOOKUP($C434,'Nom Prénom'!$A:$G,5,0),"")</f>
        <v/>
      </c>
      <c r="I434" s="184"/>
      <c r="J434" s="185" t="str">
        <f t="shared" si="21"/>
        <v/>
      </c>
      <c r="K434" s="185" t="str">
        <f>IFERROR(VLOOKUP($C434,'Nom Prénom'!$A:$I,8,0),"")</f>
        <v/>
      </c>
      <c r="L434" s="185" t="str">
        <f t="shared" si="20"/>
        <v/>
      </c>
      <c r="M434" s="185" t="str">
        <f>IFERROR(VLOOKUP($C434,'Nom Prénom'!$A:$I,9,0),"")</f>
        <v/>
      </c>
      <c r="N434" s="186" t="str">
        <f>IFERROR($J434/(VLOOKUP($H434,VLEP!$A:$B,2,0)),"")</f>
        <v/>
      </c>
      <c r="O434" s="187"/>
    </row>
    <row r="435" spans="1:15" ht="20" hidden="1" customHeight="1" x14ac:dyDescent="0.35">
      <c r="A435" s="2" t="str">
        <f>IFERROR(VLOOKUP($C435,'Nom Prénom'!$A:$G,7,0),"")</f>
        <v/>
      </c>
      <c r="B435" s="184" t="str">
        <f>IFERROR(VLOOKUP($C435,'Nom Prénom'!$A:$G,6,0),"")</f>
        <v/>
      </c>
      <c r="C435" s="184"/>
      <c r="D435" s="197" t="str">
        <f>IFERROR(VLOOKUP($C435,'Nom Prénom'!$A:$G,2,0),"")</f>
        <v/>
      </c>
      <c r="E435" s="197" t="str">
        <f>IFERROR(VLOOKUP($C435,'Nom Prénom'!$A:$G,3,0),"")</f>
        <v/>
      </c>
      <c r="F435" s="197" t="str">
        <f>IFERROR(VLOOKUP($C435,'Nom Prénom'!$A:$G,4,0),"")</f>
        <v/>
      </c>
      <c r="G435" s="197" t="str">
        <f>IFERROR(VLOOKUP($C435,'Nom Prénom'!$A:$G,5,0),"")</f>
        <v/>
      </c>
      <c r="I435" s="184"/>
      <c r="J435" s="185" t="str">
        <f t="shared" si="21"/>
        <v/>
      </c>
      <c r="K435" s="185" t="str">
        <f>IFERROR(VLOOKUP($C435,'Nom Prénom'!$A:$I,8,0),"")</f>
        <v/>
      </c>
      <c r="L435" s="185" t="str">
        <f t="shared" si="20"/>
        <v/>
      </c>
      <c r="M435" s="185" t="str">
        <f>IFERROR(VLOOKUP($C435,'Nom Prénom'!$A:$I,9,0),"")</f>
        <v/>
      </c>
      <c r="N435" s="186" t="str">
        <f>IFERROR($J435/(VLOOKUP($H435,VLEP!$A:$B,2,0)),"")</f>
        <v/>
      </c>
      <c r="O435" s="187"/>
    </row>
    <row r="436" spans="1:15" ht="20" hidden="1" customHeight="1" x14ac:dyDescent="0.35">
      <c r="A436" s="2" t="str">
        <f>IFERROR(VLOOKUP($C436,'Nom Prénom'!$A:$G,7,0),"")</f>
        <v/>
      </c>
      <c r="B436" s="184" t="str">
        <f>IFERROR(VLOOKUP($C436,'Nom Prénom'!$A:$G,6,0),"")</f>
        <v/>
      </c>
      <c r="C436" s="184"/>
      <c r="D436" s="197" t="str">
        <f>IFERROR(VLOOKUP($C436,'Nom Prénom'!$A:$G,2,0),"")</f>
        <v/>
      </c>
      <c r="E436" s="197" t="str">
        <f>IFERROR(VLOOKUP($C436,'Nom Prénom'!$A:$G,3,0),"")</f>
        <v/>
      </c>
      <c r="F436" s="197" t="str">
        <f>IFERROR(VLOOKUP($C436,'Nom Prénom'!$A:$G,4,0),"")</f>
        <v/>
      </c>
      <c r="G436" s="197" t="str">
        <f>IFERROR(VLOOKUP($C436,'Nom Prénom'!$A:$G,5,0),"")</f>
        <v/>
      </c>
      <c r="I436" s="184"/>
      <c r="J436" s="185" t="str">
        <f t="shared" si="21"/>
        <v/>
      </c>
      <c r="K436" s="185" t="str">
        <f>IFERROR(VLOOKUP($C436,'Nom Prénom'!$A:$I,8,0),"")</f>
        <v/>
      </c>
      <c r="L436" s="185" t="str">
        <f t="shared" si="20"/>
        <v/>
      </c>
      <c r="M436" s="185" t="str">
        <f>IFERROR(VLOOKUP($C436,'Nom Prénom'!$A:$I,9,0),"")</f>
        <v/>
      </c>
      <c r="N436" s="186" t="str">
        <f>IFERROR($J436/(VLOOKUP($H436,VLEP!$A:$B,2,0)),"")</f>
        <v/>
      </c>
      <c r="O436" s="187"/>
    </row>
    <row r="437" spans="1:15" ht="20" hidden="1" customHeight="1" x14ac:dyDescent="0.35">
      <c r="A437" s="2" t="str">
        <f>IFERROR(VLOOKUP($C437,'Nom Prénom'!$A:$G,7,0),"")</f>
        <v/>
      </c>
      <c r="B437" s="184" t="str">
        <f>IFERROR(VLOOKUP($C437,'Nom Prénom'!$A:$G,6,0),"")</f>
        <v/>
      </c>
      <c r="C437" s="184"/>
      <c r="D437" s="197" t="str">
        <f>IFERROR(VLOOKUP($C437,'Nom Prénom'!$A:$G,2,0),"")</f>
        <v/>
      </c>
      <c r="E437" s="197" t="str">
        <f>IFERROR(VLOOKUP($C437,'Nom Prénom'!$A:$G,3,0),"")</f>
        <v/>
      </c>
      <c r="F437" s="197" t="str">
        <f>IFERROR(VLOOKUP($C437,'Nom Prénom'!$A:$G,4,0),"")</f>
        <v/>
      </c>
      <c r="G437" s="197" t="str">
        <f>IFERROR(VLOOKUP($C437,'Nom Prénom'!$A:$G,5,0),"")</f>
        <v/>
      </c>
      <c r="I437" s="184"/>
      <c r="J437" s="185" t="str">
        <f t="shared" si="21"/>
        <v/>
      </c>
      <c r="K437" s="185" t="str">
        <f>IFERROR(VLOOKUP($C437,'Nom Prénom'!$A:$I,8,0),"")</f>
        <v/>
      </c>
      <c r="L437" s="185" t="str">
        <f t="shared" si="20"/>
        <v/>
      </c>
      <c r="M437" s="185" t="str">
        <f>IFERROR(VLOOKUP($C437,'Nom Prénom'!$A:$I,9,0),"")</f>
        <v/>
      </c>
      <c r="N437" s="186" t="str">
        <f>IFERROR($J437/(VLOOKUP($H437,VLEP!$A:$B,2,0)),"")</f>
        <v/>
      </c>
      <c r="O437" s="187"/>
    </row>
    <row r="438" spans="1:15" ht="20" hidden="1" customHeight="1" x14ac:dyDescent="0.35">
      <c r="A438" s="2" t="str">
        <f>IFERROR(VLOOKUP($C438,'Nom Prénom'!$A:$G,7,0),"")</f>
        <v/>
      </c>
      <c r="B438" s="184" t="str">
        <f>IFERROR(VLOOKUP($C438,'Nom Prénom'!$A:$G,6,0),"")</f>
        <v/>
      </c>
      <c r="C438" s="184"/>
      <c r="D438" s="197" t="str">
        <f>IFERROR(VLOOKUP($C438,'Nom Prénom'!$A:$G,2,0),"")</f>
        <v/>
      </c>
      <c r="E438" s="197" t="str">
        <f>IFERROR(VLOOKUP($C438,'Nom Prénom'!$A:$G,3,0),"")</f>
        <v/>
      </c>
      <c r="F438" s="197" t="str">
        <f>IFERROR(VLOOKUP($C438,'Nom Prénom'!$A:$G,4,0),"")</f>
        <v/>
      </c>
      <c r="G438" s="197" t="str">
        <f>IFERROR(VLOOKUP($C438,'Nom Prénom'!$A:$G,5,0),"")</f>
        <v/>
      </c>
      <c r="I438" s="184"/>
      <c r="J438" s="185" t="str">
        <f t="shared" si="21"/>
        <v/>
      </c>
      <c r="K438" s="185" t="str">
        <f>IFERROR(VLOOKUP($C438,'Nom Prénom'!$A:$I,8,0),"")</f>
        <v/>
      </c>
      <c r="L438" s="185" t="str">
        <f t="shared" si="20"/>
        <v/>
      </c>
      <c r="M438" s="185" t="str">
        <f>IFERROR(VLOOKUP($C438,'Nom Prénom'!$A:$I,9,0),"")</f>
        <v/>
      </c>
      <c r="N438" s="186" t="str">
        <f>IFERROR($J438/(VLOOKUP($H438,VLEP!$A:$B,2,0)),"")</f>
        <v/>
      </c>
      <c r="O438" s="187"/>
    </row>
    <row r="439" spans="1:15" ht="20" hidden="1" customHeight="1" x14ac:dyDescent="0.35">
      <c r="A439" s="2" t="str">
        <f>IFERROR(VLOOKUP($C439,'Nom Prénom'!$A:$G,7,0),"")</f>
        <v/>
      </c>
      <c r="B439" s="184" t="str">
        <f>IFERROR(VLOOKUP($C439,'Nom Prénom'!$A:$G,6,0),"")</f>
        <v/>
      </c>
      <c r="C439" s="184"/>
      <c r="D439" s="197" t="str">
        <f>IFERROR(VLOOKUP($C439,'Nom Prénom'!$A:$G,2,0),"")</f>
        <v/>
      </c>
      <c r="E439" s="197" t="str">
        <f>IFERROR(VLOOKUP($C439,'Nom Prénom'!$A:$G,3,0),"")</f>
        <v/>
      </c>
      <c r="F439" s="197" t="str">
        <f>IFERROR(VLOOKUP($C439,'Nom Prénom'!$A:$G,4,0),"")</f>
        <v/>
      </c>
      <c r="G439" s="197" t="str">
        <f>IFERROR(VLOOKUP($C439,'Nom Prénom'!$A:$G,5,0),"")</f>
        <v/>
      </c>
      <c r="I439" s="184"/>
      <c r="J439" s="185" t="str">
        <f t="shared" si="21"/>
        <v/>
      </c>
      <c r="K439" s="185" t="str">
        <f>IFERROR(VLOOKUP($C439,'Nom Prénom'!$A:$I,8,0),"")</f>
        <v/>
      </c>
      <c r="L439" s="185" t="str">
        <f t="shared" si="20"/>
        <v/>
      </c>
      <c r="M439" s="185" t="str">
        <f>IFERROR(VLOOKUP($C439,'Nom Prénom'!$A:$I,9,0),"")</f>
        <v/>
      </c>
      <c r="N439" s="186" t="str">
        <f>IFERROR($J439/(VLOOKUP($H439,VLEP!$A:$B,2,0)),"")</f>
        <v/>
      </c>
      <c r="O439" s="187"/>
    </row>
    <row r="440" spans="1:15" ht="20" hidden="1" customHeight="1" x14ac:dyDescent="0.35">
      <c r="A440" s="2" t="str">
        <f>IFERROR(VLOOKUP($C440,'Nom Prénom'!$A:$G,7,0),"")</f>
        <v/>
      </c>
      <c r="B440" s="184" t="str">
        <f>IFERROR(VLOOKUP($C440,'Nom Prénom'!$A:$G,6,0),"")</f>
        <v/>
      </c>
      <c r="C440" s="184"/>
      <c r="D440" s="197" t="str">
        <f>IFERROR(VLOOKUP($C440,'Nom Prénom'!$A:$G,2,0),"")</f>
        <v/>
      </c>
      <c r="E440" s="197" t="str">
        <f>IFERROR(VLOOKUP($C440,'Nom Prénom'!$A:$G,3,0),"")</f>
        <v/>
      </c>
      <c r="F440" s="197" t="str">
        <f>IFERROR(VLOOKUP($C440,'Nom Prénom'!$A:$G,4,0),"")</f>
        <v/>
      </c>
      <c r="G440" s="197" t="str">
        <f>IFERROR(VLOOKUP($C440,'Nom Prénom'!$A:$G,5,0),"")</f>
        <v/>
      </c>
      <c r="I440" s="184"/>
      <c r="J440" s="185" t="str">
        <f t="shared" si="21"/>
        <v/>
      </c>
      <c r="K440" s="185" t="str">
        <f>IFERROR(VLOOKUP($C440,'Nom Prénom'!$A:$I,8,0),"")</f>
        <v/>
      </c>
      <c r="L440" s="185" t="str">
        <f t="shared" si="20"/>
        <v/>
      </c>
      <c r="M440" s="185" t="str">
        <f>IFERROR(VLOOKUP($C440,'Nom Prénom'!$A:$I,9,0),"")</f>
        <v/>
      </c>
      <c r="N440" s="186" t="str">
        <f>IFERROR($J440/(VLOOKUP($H440,VLEP!$A:$B,2,0)),"")</f>
        <v/>
      </c>
      <c r="O440" s="187"/>
    </row>
    <row r="441" spans="1:15" ht="20" hidden="1" customHeight="1" x14ac:dyDescent="0.35">
      <c r="A441" s="2" t="str">
        <f>IFERROR(VLOOKUP($C441,'Nom Prénom'!$A:$G,7,0),"")</f>
        <v/>
      </c>
      <c r="B441" s="184" t="str">
        <f>IFERROR(VLOOKUP($C441,'Nom Prénom'!$A:$G,6,0),"")</f>
        <v/>
      </c>
      <c r="C441" s="184"/>
      <c r="D441" s="197" t="str">
        <f>IFERROR(VLOOKUP($C441,'Nom Prénom'!$A:$G,2,0),"")</f>
        <v/>
      </c>
      <c r="E441" s="197" t="str">
        <f>IFERROR(VLOOKUP($C441,'Nom Prénom'!$A:$G,3,0),"")</f>
        <v/>
      </c>
      <c r="F441" s="197" t="str">
        <f>IFERROR(VLOOKUP($C441,'Nom Prénom'!$A:$G,4,0),"")</f>
        <v/>
      </c>
      <c r="G441" s="197" t="str">
        <f>IFERROR(VLOOKUP($C441,'Nom Prénom'!$A:$G,5,0),"")</f>
        <v/>
      </c>
      <c r="I441" s="184"/>
      <c r="J441" s="185" t="str">
        <f t="shared" si="21"/>
        <v/>
      </c>
      <c r="K441" s="185" t="str">
        <f>IFERROR(VLOOKUP($C441,'Nom Prénom'!$A:$I,8,0),"")</f>
        <v/>
      </c>
      <c r="L441" s="185" t="str">
        <f t="shared" si="20"/>
        <v/>
      </c>
      <c r="M441" s="185" t="str">
        <f>IFERROR(VLOOKUP($C441,'Nom Prénom'!$A:$I,9,0),"")</f>
        <v/>
      </c>
      <c r="N441" s="186" t="str">
        <f>IFERROR($J441/(VLOOKUP($H441,VLEP!$A:$B,2,0)),"")</f>
        <v/>
      </c>
      <c r="O441" s="187"/>
    </row>
    <row r="442" spans="1:15" ht="20" hidden="1" customHeight="1" x14ac:dyDescent="0.35">
      <c r="A442" s="2" t="str">
        <f>IFERROR(VLOOKUP($C442,'Nom Prénom'!$A:$G,7,0),"")</f>
        <v/>
      </c>
      <c r="B442" s="184" t="str">
        <f>IFERROR(VLOOKUP($C442,'Nom Prénom'!$A:$G,6,0),"")</f>
        <v/>
      </c>
      <c r="C442" s="184"/>
      <c r="D442" s="197" t="str">
        <f>IFERROR(VLOOKUP($C442,'Nom Prénom'!$A:$G,2,0),"")</f>
        <v/>
      </c>
      <c r="E442" s="197" t="str">
        <f>IFERROR(VLOOKUP($C442,'Nom Prénom'!$A:$G,3,0),"")</f>
        <v/>
      </c>
      <c r="F442" s="197" t="str">
        <f>IFERROR(VLOOKUP($C442,'Nom Prénom'!$A:$G,4,0),"")</f>
        <v/>
      </c>
      <c r="G442" s="197" t="str">
        <f>IFERROR(VLOOKUP($C442,'Nom Prénom'!$A:$G,5,0),"")</f>
        <v/>
      </c>
      <c r="I442" s="184"/>
      <c r="J442" s="185" t="str">
        <f t="shared" si="21"/>
        <v/>
      </c>
      <c r="K442" s="185" t="str">
        <f>IFERROR(VLOOKUP($C442,'Nom Prénom'!$A:$I,8,0),"")</f>
        <v/>
      </c>
      <c r="L442" s="185" t="str">
        <f t="shared" si="20"/>
        <v/>
      </c>
      <c r="M442" s="185" t="str">
        <f>IFERROR(VLOOKUP($C442,'Nom Prénom'!$A:$I,9,0),"")</f>
        <v/>
      </c>
      <c r="N442" s="186" t="str">
        <f>IFERROR($J442/(VLOOKUP($H442,VLEP!$A:$B,2,0)),"")</f>
        <v/>
      </c>
      <c r="O442" s="187"/>
    </row>
    <row r="443" spans="1:15" ht="20" hidden="1" customHeight="1" x14ac:dyDescent="0.35">
      <c r="A443" s="2" t="str">
        <f>IFERROR(VLOOKUP($C443,'Nom Prénom'!$A:$G,7,0),"")</f>
        <v/>
      </c>
      <c r="B443" s="184" t="str">
        <f>IFERROR(VLOOKUP($C443,'Nom Prénom'!$A:$G,6,0),"")</f>
        <v/>
      </c>
      <c r="C443" s="184"/>
      <c r="D443" s="197" t="str">
        <f>IFERROR(VLOOKUP($C443,'Nom Prénom'!$A:$G,2,0),"")</f>
        <v/>
      </c>
      <c r="E443" s="197" t="str">
        <f>IFERROR(VLOOKUP($C443,'Nom Prénom'!$A:$G,3,0),"")</f>
        <v/>
      </c>
      <c r="F443" s="197" t="str">
        <f>IFERROR(VLOOKUP($C443,'Nom Prénom'!$A:$G,4,0),"")</f>
        <v/>
      </c>
      <c r="G443" s="197" t="str">
        <f>IFERROR(VLOOKUP($C443,'Nom Prénom'!$A:$G,5,0),"")</f>
        <v/>
      </c>
      <c r="I443" s="184"/>
      <c r="J443" s="185" t="str">
        <f t="shared" si="21"/>
        <v/>
      </c>
      <c r="K443" s="185" t="str">
        <f>IFERROR(VLOOKUP($C443,'Nom Prénom'!$A:$I,8,0),"")</f>
        <v/>
      </c>
      <c r="L443" s="185" t="str">
        <f t="shared" si="20"/>
        <v/>
      </c>
      <c r="M443" s="185" t="str">
        <f>IFERROR(VLOOKUP($C443,'Nom Prénom'!$A:$I,9,0),"")</f>
        <v/>
      </c>
      <c r="N443" s="186" t="str">
        <f>IFERROR($J443/(VLOOKUP($H443,VLEP!$A:$B,2,0)),"")</f>
        <v/>
      </c>
      <c r="O443" s="187"/>
    </row>
    <row r="444" spans="1:15" ht="20" hidden="1" customHeight="1" x14ac:dyDescent="0.35">
      <c r="A444" s="2" t="str">
        <f>IFERROR(VLOOKUP($C444,'Nom Prénom'!$A:$G,7,0),"")</f>
        <v/>
      </c>
      <c r="B444" s="184" t="str">
        <f>IFERROR(VLOOKUP($C444,'Nom Prénom'!$A:$G,6,0),"")</f>
        <v/>
      </c>
      <c r="C444" s="184"/>
      <c r="D444" s="197" t="str">
        <f>IFERROR(VLOOKUP($C444,'Nom Prénom'!$A:$G,2,0),"")</f>
        <v/>
      </c>
      <c r="E444" s="197" t="str">
        <f>IFERROR(VLOOKUP($C444,'Nom Prénom'!$A:$G,3,0),"")</f>
        <v/>
      </c>
      <c r="F444" s="197" t="str">
        <f>IFERROR(VLOOKUP($C444,'Nom Prénom'!$A:$G,4,0),"")</f>
        <v/>
      </c>
      <c r="G444" s="197" t="str">
        <f>IFERROR(VLOOKUP($C444,'Nom Prénom'!$A:$G,5,0),"")</f>
        <v/>
      </c>
      <c r="I444" s="184"/>
      <c r="J444" s="185" t="str">
        <f t="shared" si="21"/>
        <v/>
      </c>
      <c r="K444" s="185" t="str">
        <f>IFERROR(VLOOKUP($C444,'Nom Prénom'!$A:$I,8,0),"")</f>
        <v/>
      </c>
      <c r="L444" s="185" t="str">
        <f t="shared" si="20"/>
        <v/>
      </c>
      <c r="M444" s="185" t="str">
        <f>IFERROR(VLOOKUP($C444,'Nom Prénom'!$A:$I,9,0),"")</f>
        <v/>
      </c>
      <c r="N444" s="186" t="str">
        <f>IFERROR($J444/(VLOOKUP($H444,VLEP!$A:$B,2,0)),"")</f>
        <v/>
      </c>
      <c r="O444" s="187"/>
    </row>
    <row r="445" spans="1:15" ht="20" hidden="1" customHeight="1" x14ac:dyDescent="0.35">
      <c r="A445" s="2" t="str">
        <f>IFERROR(VLOOKUP($C445,'Nom Prénom'!$A:$G,7,0),"")</f>
        <v/>
      </c>
      <c r="B445" s="184" t="str">
        <f>IFERROR(VLOOKUP($C445,'Nom Prénom'!$A:$G,6,0),"")</f>
        <v/>
      </c>
      <c r="C445" s="184"/>
      <c r="D445" s="197" t="str">
        <f>IFERROR(VLOOKUP($C445,'Nom Prénom'!$A:$G,2,0),"")</f>
        <v/>
      </c>
      <c r="E445" s="197" t="str">
        <f>IFERROR(VLOOKUP($C445,'Nom Prénom'!$A:$G,3,0),"")</f>
        <v/>
      </c>
      <c r="F445" s="197" t="str">
        <f>IFERROR(VLOOKUP($C445,'Nom Prénom'!$A:$G,4,0),"")</f>
        <v/>
      </c>
      <c r="G445" s="197" t="str">
        <f>IFERROR(VLOOKUP($C445,'Nom Prénom'!$A:$G,5,0),"")</f>
        <v/>
      </c>
      <c r="I445" s="184"/>
      <c r="J445" s="185" t="str">
        <f t="shared" si="21"/>
        <v/>
      </c>
      <c r="K445" s="185" t="str">
        <f>IFERROR(VLOOKUP($C445,'Nom Prénom'!$A:$I,8,0),"")</f>
        <v/>
      </c>
      <c r="L445" s="185" t="str">
        <f t="shared" si="20"/>
        <v/>
      </c>
      <c r="M445" s="185" t="str">
        <f>IFERROR(VLOOKUP($C445,'Nom Prénom'!$A:$I,9,0),"")</f>
        <v/>
      </c>
      <c r="N445" s="186" t="str">
        <f>IFERROR($J445/(VLOOKUP($H445,VLEP!$A:$B,2,0)),"")</f>
        <v/>
      </c>
      <c r="O445" s="187"/>
    </row>
    <row r="446" spans="1:15" ht="20" hidden="1" customHeight="1" x14ac:dyDescent="0.35">
      <c r="A446" s="2" t="str">
        <f>IFERROR(VLOOKUP($C446,'Nom Prénom'!$A:$G,7,0),"")</f>
        <v/>
      </c>
      <c r="B446" s="184" t="str">
        <f>IFERROR(VLOOKUP($C446,'Nom Prénom'!$A:$G,6,0),"")</f>
        <v/>
      </c>
      <c r="C446" s="184"/>
      <c r="D446" s="197" t="str">
        <f>IFERROR(VLOOKUP($C446,'Nom Prénom'!$A:$G,2,0),"")</f>
        <v/>
      </c>
      <c r="E446" s="197" t="str">
        <f>IFERROR(VLOOKUP($C446,'Nom Prénom'!$A:$G,3,0),"")</f>
        <v/>
      </c>
      <c r="F446" s="197" t="str">
        <f>IFERROR(VLOOKUP($C446,'Nom Prénom'!$A:$G,4,0),"")</f>
        <v/>
      </c>
      <c r="G446" s="197" t="str">
        <f>IFERROR(VLOOKUP($C446,'Nom Prénom'!$A:$G,5,0),"")</f>
        <v/>
      </c>
      <c r="I446" s="184"/>
      <c r="J446" s="185" t="str">
        <f t="shared" si="21"/>
        <v/>
      </c>
      <c r="K446" s="185" t="str">
        <f>IFERROR(VLOOKUP($C446,'Nom Prénom'!$A:$I,8,0),"")</f>
        <v/>
      </c>
      <c r="L446" s="185" t="str">
        <f t="shared" si="20"/>
        <v/>
      </c>
      <c r="M446" s="185" t="str">
        <f>IFERROR(VLOOKUP($C446,'Nom Prénom'!$A:$I,9,0),"")</f>
        <v/>
      </c>
      <c r="N446" s="186" t="str">
        <f>IFERROR($J446/(VLOOKUP($H446,VLEP!$A:$B,2,0)),"")</f>
        <v/>
      </c>
      <c r="O446" s="187"/>
    </row>
    <row r="447" spans="1:15" ht="20" hidden="1" customHeight="1" x14ac:dyDescent="0.35">
      <c r="A447" s="2" t="str">
        <f>IFERROR(VLOOKUP($C447,'Nom Prénom'!$A:$G,7,0),"")</f>
        <v/>
      </c>
      <c r="B447" s="184" t="str">
        <f>IFERROR(VLOOKUP($C447,'Nom Prénom'!$A:$G,6,0),"")</f>
        <v/>
      </c>
      <c r="C447" s="184"/>
      <c r="D447" s="197" t="str">
        <f>IFERROR(VLOOKUP($C447,'Nom Prénom'!$A:$G,2,0),"")</f>
        <v/>
      </c>
      <c r="E447" s="197" t="str">
        <f>IFERROR(VLOOKUP($C447,'Nom Prénom'!$A:$G,3,0),"")</f>
        <v/>
      </c>
      <c r="F447" s="197" t="str">
        <f>IFERROR(VLOOKUP($C447,'Nom Prénom'!$A:$G,4,0),"")</f>
        <v/>
      </c>
      <c r="G447" s="197" t="str">
        <f>IFERROR(VLOOKUP($C447,'Nom Prénom'!$A:$G,5,0),"")</f>
        <v/>
      </c>
      <c r="I447" s="184"/>
      <c r="J447" s="185" t="str">
        <f t="shared" si="21"/>
        <v/>
      </c>
      <c r="K447" s="185" t="str">
        <f>IFERROR(VLOOKUP($C447,'Nom Prénom'!$A:$I,8,0),"")</f>
        <v/>
      </c>
      <c r="L447" s="185" t="str">
        <f t="shared" si="20"/>
        <v/>
      </c>
      <c r="M447" s="185" t="str">
        <f>IFERROR(VLOOKUP($C447,'Nom Prénom'!$A:$I,9,0),"")</f>
        <v/>
      </c>
      <c r="N447" s="186" t="str">
        <f>IFERROR($J447/(VLOOKUP($H447,VLEP!$A:$B,2,0)),"")</f>
        <v/>
      </c>
      <c r="O447" s="187"/>
    </row>
    <row r="448" spans="1:15" ht="20" hidden="1" customHeight="1" x14ac:dyDescent="0.35">
      <c r="A448" s="2" t="str">
        <f>IFERROR(VLOOKUP($C448,'Nom Prénom'!$A:$G,7,0),"")</f>
        <v/>
      </c>
      <c r="B448" s="184" t="str">
        <f>IFERROR(VLOOKUP($C448,'Nom Prénom'!$A:$G,6,0),"")</f>
        <v/>
      </c>
      <c r="C448" s="184"/>
      <c r="D448" s="197" t="str">
        <f>IFERROR(VLOOKUP($C448,'Nom Prénom'!$A:$G,2,0),"")</f>
        <v/>
      </c>
      <c r="E448" s="197" t="str">
        <f>IFERROR(VLOOKUP($C448,'Nom Prénom'!$A:$G,3,0),"")</f>
        <v/>
      </c>
      <c r="F448" s="197" t="str">
        <f>IFERROR(VLOOKUP($C448,'Nom Prénom'!$A:$G,4,0),"")</f>
        <v/>
      </c>
      <c r="G448" s="197" t="str">
        <f>IFERROR(VLOOKUP($C448,'Nom Prénom'!$A:$G,5,0),"")</f>
        <v/>
      </c>
      <c r="I448" s="184"/>
      <c r="J448" s="185" t="str">
        <f t="shared" si="21"/>
        <v/>
      </c>
      <c r="K448" s="185" t="str">
        <f>IFERROR(VLOOKUP($C448,'Nom Prénom'!$A:$I,8,0),"")</f>
        <v/>
      </c>
      <c r="L448" s="185" t="str">
        <f t="shared" si="20"/>
        <v/>
      </c>
      <c r="M448" s="185" t="str">
        <f>IFERROR(VLOOKUP($C448,'Nom Prénom'!$A:$I,9,0),"")</f>
        <v/>
      </c>
      <c r="N448" s="186" t="str">
        <f>IFERROR($J448/(VLOOKUP($H448,VLEP!$A:$B,2,0)),"")</f>
        <v/>
      </c>
      <c r="O448" s="187"/>
    </row>
    <row r="449" spans="1:15" ht="20" hidden="1" customHeight="1" x14ac:dyDescent="0.35">
      <c r="A449" s="2" t="str">
        <f>IFERROR(VLOOKUP($C449,'Nom Prénom'!$A:$G,7,0),"")</f>
        <v/>
      </c>
      <c r="B449" s="184" t="str">
        <f>IFERROR(VLOOKUP($C449,'Nom Prénom'!$A:$G,6,0),"")</f>
        <v/>
      </c>
      <c r="C449" s="184"/>
      <c r="D449" s="197" t="str">
        <f>IFERROR(VLOOKUP($C449,'Nom Prénom'!$A:$G,2,0),"")</f>
        <v/>
      </c>
      <c r="E449" s="197" t="str">
        <f>IFERROR(VLOOKUP($C449,'Nom Prénom'!$A:$G,3,0),"")</f>
        <v/>
      </c>
      <c r="F449" s="197" t="str">
        <f>IFERROR(VLOOKUP($C449,'Nom Prénom'!$A:$G,4,0),"")</f>
        <v/>
      </c>
      <c r="G449" s="197" t="str">
        <f>IFERROR(VLOOKUP($C449,'Nom Prénom'!$A:$G,5,0),"")</f>
        <v/>
      </c>
      <c r="I449" s="184"/>
      <c r="J449" s="185" t="str">
        <f t="shared" si="21"/>
        <v/>
      </c>
      <c r="K449" s="185" t="str">
        <f>IFERROR(VLOOKUP($C449,'Nom Prénom'!$A:$I,8,0),"")</f>
        <v/>
      </c>
      <c r="L449" s="185" t="str">
        <f t="shared" si="20"/>
        <v/>
      </c>
      <c r="M449" s="185" t="str">
        <f>IFERROR(VLOOKUP($C449,'Nom Prénom'!$A:$I,9,0),"")</f>
        <v/>
      </c>
      <c r="N449" s="186" t="str">
        <f>IFERROR($J449/(VLOOKUP($H449,VLEP!$A:$B,2,0)),"")</f>
        <v/>
      </c>
      <c r="O449" s="187"/>
    </row>
    <row r="450" spans="1:15" ht="20" hidden="1" customHeight="1" x14ac:dyDescent="0.35">
      <c r="A450" s="2" t="str">
        <f>IFERROR(VLOOKUP($C450,'Nom Prénom'!$A:$G,7,0),"")</f>
        <v/>
      </c>
      <c r="B450" s="184" t="str">
        <f>IFERROR(VLOOKUP($C450,'Nom Prénom'!$A:$G,6,0),"")</f>
        <v/>
      </c>
      <c r="C450" s="184"/>
      <c r="D450" s="197" t="str">
        <f>IFERROR(VLOOKUP($C450,'Nom Prénom'!$A:$G,2,0),"")</f>
        <v/>
      </c>
      <c r="E450" s="197" t="str">
        <f>IFERROR(VLOOKUP($C450,'Nom Prénom'!$A:$G,3,0),"")</f>
        <v/>
      </c>
      <c r="F450" s="197" t="str">
        <f>IFERROR(VLOOKUP($C450,'Nom Prénom'!$A:$G,4,0),"")</f>
        <v/>
      </c>
      <c r="G450" s="197" t="str">
        <f>IFERROR(VLOOKUP($C450,'Nom Prénom'!$A:$G,5,0),"")</f>
        <v/>
      </c>
      <c r="I450" s="184"/>
      <c r="J450" s="185" t="str">
        <f t="shared" si="21"/>
        <v/>
      </c>
      <c r="K450" s="185" t="str">
        <f>IFERROR(VLOOKUP($C450,'Nom Prénom'!$A:$I,8,0),"")</f>
        <v/>
      </c>
      <c r="L450" s="185" t="str">
        <f t="shared" ref="L450:L513" si="22">IFERROR(J450*K450,"")</f>
        <v/>
      </c>
      <c r="M450" s="185" t="str">
        <f>IFERROR(VLOOKUP($C450,'Nom Prénom'!$A:$I,9,0),"")</f>
        <v/>
      </c>
      <c r="N450" s="186" t="str">
        <f>IFERROR($J450/(VLOOKUP($H450,VLEP!$A:$B,2,0)),"")</f>
        <v/>
      </c>
      <c r="O450" s="187"/>
    </row>
    <row r="451" spans="1:15" ht="20" hidden="1" customHeight="1" x14ac:dyDescent="0.35">
      <c r="A451" s="2" t="str">
        <f>IFERROR(VLOOKUP($C451,'Nom Prénom'!$A:$G,7,0),"")</f>
        <v/>
      </c>
      <c r="B451" s="184" t="str">
        <f>IFERROR(VLOOKUP($C451,'Nom Prénom'!$A:$G,6,0),"")</f>
        <v/>
      </c>
      <c r="C451" s="184"/>
      <c r="D451" s="197" t="str">
        <f>IFERROR(VLOOKUP($C451,'Nom Prénom'!$A:$G,2,0),"")</f>
        <v/>
      </c>
      <c r="E451" s="197" t="str">
        <f>IFERROR(VLOOKUP($C451,'Nom Prénom'!$A:$G,3,0),"")</f>
        <v/>
      </c>
      <c r="F451" s="197" t="str">
        <f>IFERROR(VLOOKUP($C451,'Nom Prénom'!$A:$G,4,0),"")</f>
        <v/>
      </c>
      <c r="G451" s="197" t="str">
        <f>IFERROR(VLOOKUP($C451,'Nom Prénom'!$A:$G,5,0),"")</f>
        <v/>
      </c>
      <c r="I451" s="184"/>
      <c r="J451" s="185" t="str">
        <f t="shared" si="21"/>
        <v/>
      </c>
      <c r="K451" s="185" t="str">
        <f>IFERROR(VLOOKUP($C451,'Nom Prénom'!$A:$I,8,0),"")</f>
        <v/>
      </c>
      <c r="L451" s="185" t="str">
        <f t="shared" si="22"/>
        <v/>
      </c>
      <c r="M451" s="185" t="str">
        <f>IFERROR(VLOOKUP($C451,'Nom Prénom'!$A:$I,9,0),"")</f>
        <v/>
      </c>
      <c r="N451" s="186" t="str">
        <f>IFERROR($J451/(VLOOKUP($H451,VLEP!$A:$B,2,0)),"")</f>
        <v/>
      </c>
      <c r="O451" s="187"/>
    </row>
    <row r="452" spans="1:15" ht="20" hidden="1" customHeight="1" x14ac:dyDescent="0.35">
      <c r="A452" s="2" t="str">
        <f>IFERROR(VLOOKUP($C452,'Nom Prénom'!$A:$G,7,0),"")</f>
        <v/>
      </c>
      <c r="B452" s="184" t="str">
        <f>IFERROR(VLOOKUP($C452,'Nom Prénom'!$A:$G,6,0),"")</f>
        <v/>
      </c>
      <c r="C452" s="184"/>
      <c r="D452" s="197" t="str">
        <f>IFERROR(VLOOKUP($C452,'Nom Prénom'!$A:$G,2,0),"")</f>
        <v/>
      </c>
      <c r="E452" s="197" t="str">
        <f>IFERROR(VLOOKUP($C452,'Nom Prénom'!$A:$G,3,0),"")</f>
        <v/>
      </c>
      <c r="F452" s="197" t="str">
        <f>IFERROR(VLOOKUP($C452,'Nom Prénom'!$A:$G,4,0),"")</f>
        <v/>
      </c>
      <c r="G452" s="197" t="str">
        <f>IFERROR(VLOOKUP($C452,'Nom Prénom'!$A:$G,5,0),"")</f>
        <v/>
      </c>
      <c r="I452" s="184"/>
      <c r="J452" s="185" t="str">
        <f t="shared" si="21"/>
        <v/>
      </c>
      <c r="K452" s="185" t="str">
        <f>IFERROR(VLOOKUP($C452,'Nom Prénom'!$A:$I,8,0),"")</f>
        <v/>
      </c>
      <c r="L452" s="185" t="str">
        <f t="shared" si="22"/>
        <v/>
      </c>
      <c r="M452" s="185" t="str">
        <f>IFERROR(VLOOKUP($C452,'Nom Prénom'!$A:$I,9,0),"")</f>
        <v/>
      </c>
      <c r="N452" s="186" t="str">
        <f>IFERROR($J452/(VLOOKUP($H452,VLEP!$A:$B,2,0)),"")</f>
        <v/>
      </c>
      <c r="O452" s="187"/>
    </row>
    <row r="453" spans="1:15" ht="20" hidden="1" customHeight="1" x14ac:dyDescent="0.35">
      <c r="A453" s="2" t="str">
        <f>IFERROR(VLOOKUP($C453,'Nom Prénom'!$A:$G,7,0),"")</f>
        <v/>
      </c>
      <c r="B453" s="184" t="str">
        <f>IFERROR(VLOOKUP($C453,'Nom Prénom'!$A:$G,6,0),"")</f>
        <v/>
      </c>
      <c r="C453" s="184"/>
      <c r="D453" s="197" t="str">
        <f>IFERROR(VLOOKUP($C453,'Nom Prénom'!$A:$G,2,0),"")</f>
        <v/>
      </c>
      <c r="E453" s="197" t="str">
        <f>IFERROR(VLOOKUP($C453,'Nom Prénom'!$A:$G,3,0),"")</f>
        <v/>
      </c>
      <c r="F453" s="197" t="str">
        <f>IFERROR(VLOOKUP($C453,'Nom Prénom'!$A:$G,4,0),"")</f>
        <v/>
      </c>
      <c r="G453" s="197" t="str">
        <f>IFERROR(VLOOKUP($C453,'Nom Prénom'!$A:$G,5,0),"")</f>
        <v/>
      </c>
      <c r="I453" s="184"/>
      <c r="J453" s="185" t="str">
        <f t="shared" si="21"/>
        <v/>
      </c>
      <c r="K453" s="185" t="str">
        <f>IFERROR(VLOOKUP($C453,'Nom Prénom'!$A:$I,8,0),"")</f>
        <v/>
      </c>
      <c r="L453" s="185" t="str">
        <f t="shared" si="22"/>
        <v/>
      </c>
      <c r="M453" s="185" t="str">
        <f>IFERROR(VLOOKUP($C453,'Nom Prénom'!$A:$I,9,0),"")</f>
        <v/>
      </c>
      <c r="N453" s="186" t="str">
        <f>IFERROR($J453/(VLOOKUP($H453,VLEP!$A:$B,2,0)),"")</f>
        <v/>
      </c>
      <c r="O453" s="187"/>
    </row>
    <row r="454" spans="1:15" ht="20" hidden="1" customHeight="1" x14ac:dyDescent="0.35">
      <c r="A454" s="2" t="str">
        <f>IFERROR(VLOOKUP($C454,'Nom Prénom'!$A:$G,7,0),"")</f>
        <v/>
      </c>
      <c r="B454" s="184" t="str">
        <f>IFERROR(VLOOKUP($C454,'Nom Prénom'!$A:$G,6,0),"")</f>
        <v/>
      </c>
      <c r="C454" s="184"/>
      <c r="D454" s="197" t="str">
        <f>IFERROR(VLOOKUP($C454,'Nom Prénom'!$A:$G,2,0),"")</f>
        <v/>
      </c>
      <c r="E454" s="197" t="str">
        <f>IFERROR(VLOOKUP($C454,'Nom Prénom'!$A:$G,3,0),"")</f>
        <v/>
      </c>
      <c r="F454" s="197" t="str">
        <f>IFERROR(VLOOKUP($C454,'Nom Prénom'!$A:$G,4,0),"")</f>
        <v/>
      </c>
      <c r="G454" s="197" t="str">
        <f>IFERROR(VLOOKUP($C454,'Nom Prénom'!$A:$G,5,0),"")</f>
        <v/>
      </c>
      <c r="I454" s="184"/>
      <c r="J454" s="185" t="str">
        <f t="shared" ref="J454:J517" si="23">IFERROR(IF(OR(B454="GEH1a",B454="GEH1b",B454="GEH2",B454="GEH3",B454="GEH4"),I454/G454,((I454*(D454-E454))+(I454*(E454/G454)))/(D454-F454)),"")</f>
        <v/>
      </c>
      <c r="K454" s="185" t="str">
        <f>IFERROR(VLOOKUP($C454,'Nom Prénom'!$A:$I,8,0),"")</f>
        <v/>
      </c>
      <c r="L454" s="185" t="str">
        <f t="shared" si="22"/>
        <v/>
      </c>
      <c r="M454" s="185" t="str">
        <f>IFERROR(VLOOKUP($C454,'Nom Prénom'!$A:$I,9,0),"")</f>
        <v/>
      </c>
      <c r="N454" s="186" t="str">
        <f>IFERROR($J454/(VLOOKUP($H454,VLEP!$A:$B,2,0)),"")</f>
        <v/>
      </c>
      <c r="O454" s="187"/>
    </row>
    <row r="455" spans="1:15" ht="20" hidden="1" customHeight="1" x14ac:dyDescent="0.35">
      <c r="A455" s="2" t="str">
        <f>IFERROR(VLOOKUP($C455,'Nom Prénom'!$A:$G,7,0),"")</f>
        <v/>
      </c>
      <c r="B455" s="184" t="str">
        <f>IFERROR(VLOOKUP($C455,'Nom Prénom'!$A:$G,6,0),"")</f>
        <v/>
      </c>
      <c r="C455" s="184"/>
      <c r="D455" s="197" t="str">
        <f>IFERROR(VLOOKUP($C455,'Nom Prénom'!$A:$G,2,0),"")</f>
        <v/>
      </c>
      <c r="E455" s="197" t="str">
        <f>IFERROR(VLOOKUP($C455,'Nom Prénom'!$A:$G,3,0),"")</f>
        <v/>
      </c>
      <c r="F455" s="197" t="str">
        <f>IFERROR(VLOOKUP($C455,'Nom Prénom'!$A:$G,4,0),"")</f>
        <v/>
      </c>
      <c r="G455" s="197" t="str">
        <f>IFERROR(VLOOKUP($C455,'Nom Prénom'!$A:$G,5,0),"")</f>
        <v/>
      </c>
      <c r="I455" s="184"/>
      <c r="J455" s="185" t="str">
        <f t="shared" si="23"/>
        <v/>
      </c>
      <c r="K455" s="185" t="str">
        <f>IFERROR(VLOOKUP($C455,'Nom Prénom'!$A:$I,8,0),"")</f>
        <v/>
      </c>
      <c r="L455" s="185" t="str">
        <f t="shared" si="22"/>
        <v/>
      </c>
      <c r="M455" s="185" t="str">
        <f>IFERROR(VLOOKUP($C455,'Nom Prénom'!$A:$I,9,0),"")</f>
        <v/>
      </c>
      <c r="N455" s="186" t="str">
        <f>IFERROR($J455/(VLOOKUP($H455,VLEP!$A:$B,2,0)),"")</f>
        <v/>
      </c>
      <c r="O455" s="187"/>
    </row>
    <row r="456" spans="1:15" ht="20" hidden="1" customHeight="1" x14ac:dyDescent="0.35">
      <c r="A456" s="2" t="str">
        <f>IFERROR(VLOOKUP($C456,'Nom Prénom'!$A:$G,7,0),"")</f>
        <v/>
      </c>
      <c r="B456" s="184" t="str">
        <f>IFERROR(VLOOKUP($C456,'Nom Prénom'!$A:$G,6,0),"")</f>
        <v/>
      </c>
      <c r="C456" s="184"/>
      <c r="D456" s="197" t="str">
        <f>IFERROR(VLOOKUP($C456,'Nom Prénom'!$A:$G,2,0),"")</f>
        <v/>
      </c>
      <c r="E456" s="197" t="str">
        <f>IFERROR(VLOOKUP($C456,'Nom Prénom'!$A:$G,3,0),"")</f>
        <v/>
      </c>
      <c r="F456" s="197" t="str">
        <f>IFERROR(VLOOKUP($C456,'Nom Prénom'!$A:$G,4,0),"")</f>
        <v/>
      </c>
      <c r="G456" s="197" t="str">
        <f>IFERROR(VLOOKUP($C456,'Nom Prénom'!$A:$G,5,0),"")</f>
        <v/>
      </c>
      <c r="I456" s="184"/>
      <c r="J456" s="185" t="str">
        <f t="shared" si="23"/>
        <v/>
      </c>
      <c r="K456" s="185" t="str">
        <f>IFERROR(VLOOKUP($C456,'Nom Prénom'!$A:$I,8,0),"")</f>
        <v/>
      </c>
      <c r="L456" s="185" t="str">
        <f t="shared" si="22"/>
        <v/>
      </c>
      <c r="M456" s="185" t="str">
        <f>IFERROR(VLOOKUP($C456,'Nom Prénom'!$A:$I,9,0),"")</f>
        <v/>
      </c>
      <c r="N456" s="186" t="str">
        <f>IFERROR($J456/(VLOOKUP($H456,VLEP!$A:$B,2,0)),"")</f>
        <v/>
      </c>
      <c r="O456" s="187"/>
    </row>
    <row r="457" spans="1:15" ht="20" hidden="1" customHeight="1" x14ac:dyDescent="0.35">
      <c r="A457" s="2" t="str">
        <f>IFERROR(VLOOKUP($C457,'Nom Prénom'!$A:$G,7,0),"")</f>
        <v/>
      </c>
      <c r="B457" s="184" t="str">
        <f>IFERROR(VLOOKUP($C457,'Nom Prénom'!$A:$G,6,0),"")</f>
        <v/>
      </c>
      <c r="C457" s="184"/>
      <c r="D457" s="197" t="str">
        <f>IFERROR(VLOOKUP($C457,'Nom Prénom'!$A:$G,2,0),"")</f>
        <v/>
      </c>
      <c r="E457" s="197" t="str">
        <f>IFERROR(VLOOKUP($C457,'Nom Prénom'!$A:$G,3,0),"")</f>
        <v/>
      </c>
      <c r="F457" s="197" t="str">
        <f>IFERROR(VLOOKUP($C457,'Nom Prénom'!$A:$G,4,0),"")</f>
        <v/>
      </c>
      <c r="G457" s="197" t="str">
        <f>IFERROR(VLOOKUP($C457,'Nom Prénom'!$A:$G,5,0),"")</f>
        <v/>
      </c>
      <c r="I457" s="184"/>
      <c r="J457" s="185" t="str">
        <f t="shared" si="23"/>
        <v/>
      </c>
      <c r="K457" s="185" t="str">
        <f>IFERROR(VLOOKUP($C457,'Nom Prénom'!$A:$I,8,0),"")</f>
        <v/>
      </c>
      <c r="L457" s="185" t="str">
        <f t="shared" si="22"/>
        <v/>
      </c>
      <c r="M457" s="185" t="str">
        <f>IFERROR(VLOOKUP($C457,'Nom Prénom'!$A:$I,9,0),"")</f>
        <v/>
      </c>
      <c r="N457" s="186" t="str">
        <f>IFERROR($J457/(VLOOKUP($H457,VLEP!$A:$B,2,0)),"")</f>
        <v/>
      </c>
      <c r="O457" s="187"/>
    </row>
    <row r="458" spans="1:15" ht="20" hidden="1" customHeight="1" x14ac:dyDescent="0.35">
      <c r="A458" s="2" t="str">
        <f>IFERROR(VLOOKUP($C458,'Nom Prénom'!$A:$G,7,0),"")</f>
        <v/>
      </c>
      <c r="B458" s="184" t="str">
        <f>IFERROR(VLOOKUP($C458,'Nom Prénom'!$A:$G,6,0),"")</f>
        <v/>
      </c>
      <c r="C458" s="184"/>
      <c r="D458" s="197" t="str">
        <f>IFERROR(VLOOKUP($C458,'Nom Prénom'!$A:$G,2,0),"")</f>
        <v/>
      </c>
      <c r="E458" s="197" t="str">
        <f>IFERROR(VLOOKUP($C458,'Nom Prénom'!$A:$G,3,0),"")</f>
        <v/>
      </c>
      <c r="F458" s="197" t="str">
        <f>IFERROR(VLOOKUP($C458,'Nom Prénom'!$A:$G,4,0),"")</f>
        <v/>
      </c>
      <c r="G458" s="197" t="str">
        <f>IFERROR(VLOOKUP($C458,'Nom Prénom'!$A:$G,5,0),"")</f>
        <v/>
      </c>
      <c r="I458" s="184"/>
      <c r="J458" s="185" t="str">
        <f t="shared" si="23"/>
        <v/>
      </c>
      <c r="K458" s="185" t="str">
        <f>IFERROR(VLOOKUP($C458,'Nom Prénom'!$A:$I,8,0),"")</f>
        <v/>
      </c>
      <c r="L458" s="185" t="str">
        <f t="shared" si="22"/>
        <v/>
      </c>
      <c r="M458" s="185" t="str">
        <f>IFERROR(VLOOKUP($C458,'Nom Prénom'!$A:$I,9,0),"")</f>
        <v/>
      </c>
      <c r="N458" s="186" t="str">
        <f>IFERROR($J458/(VLOOKUP($H458,VLEP!$A:$B,2,0)),"")</f>
        <v/>
      </c>
      <c r="O458" s="187"/>
    </row>
    <row r="459" spans="1:15" ht="20" hidden="1" customHeight="1" x14ac:dyDescent="0.35">
      <c r="A459" s="2" t="str">
        <f>IFERROR(VLOOKUP($C459,'Nom Prénom'!$A:$G,7,0),"")</f>
        <v/>
      </c>
      <c r="B459" s="184" t="str">
        <f>IFERROR(VLOOKUP($C459,'Nom Prénom'!$A:$G,6,0),"")</f>
        <v/>
      </c>
      <c r="C459" s="184"/>
      <c r="D459" s="197" t="str">
        <f>IFERROR(VLOOKUP($C459,'Nom Prénom'!$A:$G,2,0),"")</f>
        <v/>
      </c>
      <c r="E459" s="197" t="str">
        <f>IFERROR(VLOOKUP($C459,'Nom Prénom'!$A:$G,3,0),"")</f>
        <v/>
      </c>
      <c r="F459" s="197" t="str">
        <f>IFERROR(VLOOKUP($C459,'Nom Prénom'!$A:$G,4,0),"")</f>
        <v/>
      </c>
      <c r="G459" s="197" t="str">
        <f>IFERROR(VLOOKUP($C459,'Nom Prénom'!$A:$G,5,0),"")</f>
        <v/>
      </c>
      <c r="I459" s="184"/>
      <c r="J459" s="185" t="str">
        <f t="shared" si="23"/>
        <v/>
      </c>
      <c r="K459" s="185" t="str">
        <f>IFERROR(VLOOKUP($C459,'Nom Prénom'!$A:$I,8,0),"")</f>
        <v/>
      </c>
      <c r="L459" s="185" t="str">
        <f t="shared" si="22"/>
        <v/>
      </c>
      <c r="M459" s="185" t="str">
        <f>IFERROR(VLOOKUP($C459,'Nom Prénom'!$A:$I,9,0),"")</f>
        <v/>
      </c>
      <c r="N459" s="186" t="str">
        <f>IFERROR($J459/(VLOOKUP($H459,VLEP!$A:$B,2,0)),"")</f>
        <v/>
      </c>
      <c r="O459" s="187"/>
    </row>
    <row r="460" spans="1:15" ht="20" hidden="1" customHeight="1" x14ac:dyDescent="0.35">
      <c r="A460" s="2" t="str">
        <f>IFERROR(VLOOKUP($C460,'Nom Prénom'!$A:$G,7,0),"")</f>
        <v/>
      </c>
      <c r="B460" s="184" t="str">
        <f>IFERROR(VLOOKUP($C460,'Nom Prénom'!$A:$G,6,0),"")</f>
        <v/>
      </c>
      <c r="C460" s="184"/>
      <c r="D460" s="197" t="str">
        <f>IFERROR(VLOOKUP($C460,'Nom Prénom'!$A:$G,2,0),"")</f>
        <v/>
      </c>
      <c r="E460" s="197" t="str">
        <f>IFERROR(VLOOKUP($C460,'Nom Prénom'!$A:$G,3,0),"")</f>
        <v/>
      </c>
      <c r="F460" s="197" t="str">
        <f>IFERROR(VLOOKUP($C460,'Nom Prénom'!$A:$G,4,0),"")</f>
        <v/>
      </c>
      <c r="G460" s="197" t="str">
        <f>IFERROR(VLOOKUP($C460,'Nom Prénom'!$A:$G,5,0),"")</f>
        <v/>
      </c>
      <c r="I460" s="184"/>
      <c r="J460" s="185" t="str">
        <f t="shared" si="23"/>
        <v/>
      </c>
      <c r="K460" s="185" t="str">
        <f>IFERROR(VLOOKUP($C460,'Nom Prénom'!$A:$I,8,0),"")</f>
        <v/>
      </c>
      <c r="L460" s="185" t="str">
        <f t="shared" si="22"/>
        <v/>
      </c>
      <c r="M460" s="185" t="str">
        <f>IFERROR(VLOOKUP($C460,'Nom Prénom'!$A:$I,9,0),"")</f>
        <v/>
      </c>
      <c r="N460" s="186" t="str">
        <f>IFERROR($J460/(VLOOKUP($H460,VLEP!$A:$B,2,0)),"")</f>
        <v/>
      </c>
      <c r="O460" s="187"/>
    </row>
    <row r="461" spans="1:15" ht="20" hidden="1" customHeight="1" x14ac:dyDescent="0.35">
      <c r="A461" s="2" t="str">
        <f>IFERROR(VLOOKUP($C461,'Nom Prénom'!$A:$G,7,0),"")</f>
        <v/>
      </c>
      <c r="B461" s="184" t="str">
        <f>IFERROR(VLOOKUP($C461,'Nom Prénom'!$A:$G,6,0),"")</f>
        <v/>
      </c>
      <c r="C461" s="184"/>
      <c r="D461" s="197" t="str">
        <f>IFERROR(VLOOKUP($C461,'Nom Prénom'!$A:$G,2,0),"")</f>
        <v/>
      </c>
      <c r="E461" s="197" t="str">
        <f>IFERROR(VLOOKUP($C461,'Nom Prénom'!$A:$G,3,0),"")</f>
        <v/>
      </c>
      <c r="F461" s="197" t="str">
        <f>IFERROR(VLOOKUP($C461,'Nom Prénom'!$A:$G,4,0),"")</f>
        <v/>
      </c>
      <c r="G461" s="197" t="str">
        <f>IFERROR(VLOOKUP($C461,'Nom Prénom'!$A:$G,5,0),"")</f>
        <v/>
      </c>
      <c r="I461" s="184"/>
      <c r="J461" s="185" t="str">
        <f t="shared" si="23"/>
        <v/>
      </c>
      <c r="K461" s="185" t="str">
        <f>IFERROR(VLOOKUP($C461,'Nom Prénom'!$A:$I,8,0),"")</f>
        <v/>
      </c>
      <c r="L461" s="185" t="str">
        <f t="shared" si="22"/>
        <v/>
      </c>
      <c r="M461" s="185" t="str">
        <f>IFERROR(VLOOKUP($C461,'Nom Prénom'!$A:$I,9,0),"")</f>
        <v/>
      </c>
      <c r="N461" s="186" t="str">
        <f>IFERROR($J461/(VLOOKUP($H461,VLEP!$A:$B,2,0)),"")</f>
        <v/>
      </c>
      <c r="O461" s="187"/>
    </row>
    <row r="462" spans="1:15" ht="20" hidden="1" customHeight="1" x14ac:dyDescent="0.35">
      <c r="A462" s="2" t="str">
        <f>IFERROR(VLOOKUP($C462,'Nom Prénom'!$A:$G,7,0),"")</f>
        <v/>
      </c>
      <c r="B462" s="184" t="str">
        <f>IFERROR(VLOOKUP($C462,'Nom Prénom'!$A:$G,6,0),"")</f>
        <v/>
      </c>
      <c r="C462" s="184"/>
      <c r="D462" s="197" t="str">
        <f>IFERROR(VLOOKUP($C462,'Nom Prénom'!$A:$G,2,0),"")</f>
        <v/>
      </c>
      <c r="E462" s="197" t="str">
        <f>IFERROR(VLOOKUP($C462,'Nom Prénom'!$A:$G,3,0),"")</f>
        <v/>
      </c>
      <c r="F462" s="197" t="str">
        <f>IFERROR(VLOOKUP($C462,'Nom Prénom'!$A:$G,4,0),"")</f>
        <v/>
      </c>
      <c r="G462" s="197" t="str">
        <f>IFERROR(VLOOKUP($C462,'Nom Prénom'!$A:$G,5,0),"")</f>
        <v/>
      </c>
      <c r="I462" s="184"/>
      <c r="J462" s="185" t="str">
        <f t="shared" si="23"/>
        <v/>
      </c>
      <c r="K462" s="185" t="str">
        <f>IFERROR(VLOOKUP($C462,'Nom Prénom'!$A:$I,8,0),"")</f>
        <v/>
      </c>
      <c r="L462" s="185" t="str">
        <f t="shared" si="22"/>
        <v/>
      </c>
      <c r="M462" s="185" t="str">
        <f>IFERROR(VLOOKUP($C462,'Nom Prénom'!$A:$I,9,0),"")</f>
        <v/>
      </c>
      <c r="N462" s="186" t="str">
        <f>IFERROR($J462/(VLOOKUP($H462,VLEP!$A:$B,2,0)),"")</f>
        <v/>
      </c>
      <c r="O462" s="187"/>
    </row>
    <row r="463" spans="1:15" ht="20" hidden="1" customHeight="1" x14ac:dyDescent="0.35">
      <c r="A463" s="2" t="str">
        <f>IFERROR(VLOOKUP($C463,'Nom Prénom'!$A:$G,7,0),"")</f>
        <v/>
      </c>
      <c r="B463" s="184" t="str">
        <f>IFERROR(VLOOKUP($C463,'Nom Prénom'!$A:$G,6,0),"")</f>
        <v/>
      </c>
      <c r="C463" s="184"/>
      <c r="D463" s="197" t="str">
        <f>IFERROR(VLOOKUP($C463,'Nom Prénom'!$A:$G,2,0),"")</f>
        <v/>
      </c>
      <c r="E463" s="197" t="str">
        <f>IFERROR(VLOOKUP($C463,'Nom Prénom'!$A:$G,3,0),"")</f>
        <v/>
      </c>
      <c r="F463" s="197" t="str">
        <f>IFERROR(VLOOKUP($C463,'Nom Prénom'!$A:$G,4,0),"")</f>
        <v/>
      </c>
      <c r="G463" s="197" t="str">
        <f>IFERROR(VLOOKUP($C463,'Nom Prénom'!$A:$G,5,0),"")</f>
        <v/>
      </c>
      <c r="I463" s="184"/>
      <c r="J463" s="185" t="str">
        <f t="shared" si="23"/>
        <v/>
      </c>
      <c r="K463" s="185" t="str">
        <f>IFERROR(VLOOKUP($C463,'Nom Prénom'!$A:$I,8,0),"")</f>
        <v/>
      </c>
      <c r="L463" s="185" t="str">
        <f t="shared" si="22"/>
        <v/>
      </c>
      <c r="M463" s="185" t="str">
        <f>IFERROR(VLOOKUP($C463,'Nom Prénom'!$A:$I,9,0),"")</f>
        <v/>
      </c>
      <c r="N463" s="186" t="str">
        <f>IFERROR($J463/(VLOOKUP($H463,VLEP!$A:$B,2,0)),"")</f>
        <v/>
      </c>
      <c r="O463" s="187"/>
    </row>
    <row r="464" spans="1:15" ht="20" hidden="1" customHeight="1" x14ac:dyDescent="0.35">
      <c r="A464" s="2" t="str">
        <f>IFERROR(VLOOKUP($C464,'Nom Prénom'!$A:$G,7,0),"")</f>
        <v/>
      </c>
      <c r="B464" s="184" t="str">
        <f>IFERROR(VLOOKUP($C464,'Nom Prénom'!$A:$G,6,0),"")</f>
        <v/>
      </c>
      <c r="C464" s="184"/>
      <c r="D464" s="197" t="str">
        <f>IFERROR(VLOOKUP($C464,'Nom Prénom'!$A:$G,2,0),"")</f>
        <v/>
      </c>
      <c r="E464" s="197" t="str">
        <f>IFERROR(VLOOKUP($C464,'Nom Prénom'!$A:$G,3,0),"")</f>
        <v/>
      </c>
      <c r="F464" s="197" t="str">
        <f>IFERROR(VLOOKUP($C464,'Nom Prénom'!$A:$G,4,0),"")</f>
        <v/>
      </c>
      <c r="G464" s="197" t="str">
        <f>IFERROR(VLOOKUP($C464,'Nom Prénom'!$A:$G,5,0),"")</f>
        <v/>
      </c>
      <c r="I464" s="184"/>
      <c r="J464" s="185" t="str">
        <f t="shared" si="23"/>
        <v/>
      </c>
      <c r="K464" s="185" t="str">
        <f>IFERROR(VLOOKUP($C464,'Nom Prénom'!$A:$I,8,0),"")</f>
        <v/>
      </c>
      <c r="L464" s="185" t="str">
        <f t="shared" si="22"/>
        <v/>
      </c>
      <c r="M464" s="185" t="str">
        <f>IFERROR(VLOOKUP($C464,'Nom Prénom'!$A:$I,9,0),"")</f>
        <v/>
      </c>
      <c r="N464" s="186" t="str">
        <f>IFERROR($J464/(VLOOKUP($H464,VLEP!$A:$B,2,0)),"")</f>
        <v/>
      </c>
      <c r="O464" s="187"/>
    </row>
    <row r="465" spans="1:15" ht="20" hidden="1" customHeight="1" x14ac:dyDescent="0.35">
      <c r="A465" s="2" t="str">
        <f>IFERROR(VLOOKUP($C465,'Nom Prénom'!$A:$G,7,0),"")</f>
        <v/>
      </c>
      <c r="B465" s="184" t="str">
        <f>IFERROR(VLOOKUP($C465,'Nom Prénom'!$A:$G,6,0),"")</f>
        <v/>
      </c>
      <c r="C465" s="184"/>
      <c r="D465" s="197" t="str">
        <f>IFERROR(VLOOKUP($C465,'Nom Prénom'!$A:$G,2,0),"")</f>
        <v/>
      </c>
      <c r="E465" s="197" t="str">
        <f>IFERROR(VLOOKUP($C465,'Nom Prénom'!$A:$G,3,0),"")</f>
        <v/>
      </c>
      <c r="F465" s="197" t="str">
        <f>IFERROR(VLOOKUP($C465,'Nom Prénom'!$A:$G,4,0),"")</f>
        <v/>
      </c>
      <c r="G465" s="197" t="str">
        <f>IFERROR(VLOOKUP($C465,'Nom Prénom'!$A:$G,5,0),"")</f>
        <v/>
      </c>
      <c r="I465" s="184"/>
      <c r="J465" s="185" t="str">
        <f t="shared" si="23"/>
        <v/>
      </c>
      <c r="K465" s="185" t="str">
        <f>IFERROR(VLOOKUP($C465,'Nom Prénom'!$A:$I,8,0),"")</f>
        <v/>
      </c>
      <c r="L465" s="185" t="str">
        <f t="shared" si="22"/>
        <v/>
      </c>
      <c r="M465" s="185" t="str">
        <f>IFERROR(VLOOKUP($C465,'Nom Prénom'!$A:$I,9,0),"")</f>
        <v/>
      </c>
      <c r="N465" s="186" t="str">
        <f>IFERROR($J465/(VLOOKUP($H465,VLEP!$A:$B,2,0)),"")</f>
        <v/>
      </c>
      <c r="O465" s="187"/>
    </row>
    <row r="466" spans="1:15" ht="20" hidden="1" customHeight="1" x14ac:dyDescent="0.35">
      <c r="A466" s="2" t="str">
        <f>IFERROR(VLOOKUP($C466,'Nom Prénom'!$A:$G,7,0),"")</f>
        <v/>
      </c>
      <c r="B466" s="184" t="str">
        <f>IFERROR(VLOOKUP($C466,'Nom Prénom'!$A:$G,6,0),"")</f>
        <v/>
      </c>
      <c r="C466" s="184"/>
      <c r="D466" s="197" t="str">
        <f>IFERROR(VLOOKUP($C466,'Nom Prénom'!$A:$G,2,0),"")</f>
        <v/>
      </c>
      <c r="E466" s="197" t="str">
        <f>IFERROR(VLOOKUP($C466,'Nom Prénom'!$A:$G,3,0),"")</f>
        <v/>
      </c>
      <c r="F466" s="197" t="str">
        <f>IFERROR(VLOOKUP($C466,'Nom Prénom'!$A:$G,4,0),"")</f>
        <v/>
      </c>
      <c r="G466" s="197" t="str">
        <f>IFERROR(VLOOKUP($C466,'Nom Prénom'!$A:$G,5,0),"")</f>
        <v/>
      </c>
      <c r="I466" s="184"/>
      <c r="J466" s="185" t="str">
        <f t="shared" si="23"/>
        <v/>
      </c>
      <c r="K466" s="185" t="str">
        <f>IFERROR(VLOOKUP($C466,'Nom Prénom'!$A:$I,8,0),"")</f>
        <v/>
      </c>
      <c r="L466" s="185" t="str">
        <f t="shared" si="22"/>
        <v/>
      </c>
      <c r="M466" s="185" t="str">
        <f>IFERROR(VLOOKUP($C466,'Nom Prénom'!$A:$I,9,0),"")</f>
        <v/>
      </c>
      <c r="N466" s="186" t="str">
        <f>IFERROR($J466/(VLOOKUP($H466,VLEP!$A:$B,2,0)),"")</f>
        <v/>
      </c>
      <c r="O466" s="187"/>
    </row>
    <row r="467" spans="1:15" ht="20" hidden="1" customHeight="1" x14ac:dyDescent="0.35">
      <c r="A467" s="2" t="str">
        <f>IFERROR(VLOOKUP($C467,'Nom Prénom'!$A:$G,7,0),"")</f>
        <v/>
      </c>
      <c r="B467" s="184" t="str">
        <f>IFERROR(VLOOKUP($C467,'Nom Prénom'!$A:$G,6,0),"")</f>
        <v/>
      </c>
      <c r="C467" s="184"/>
      <c r="D467" s="197" t="str">
        <f>IFERROR(VLOOKUP($C467,'Nom Prénom'!$A:$G,2,0),"")</f>
        <v/>
      </c>
      <c r="E467" s="197" t="str">
        <f>IFERROR(VLOOKUP($C467,'Nom Prénom'!$A:$G,3,0),"")</f>
        <v/>
      </c>
      <c r="F467" s="197" t="str">
        <f>IFERROR(VLOOKUP($C467,'Nom Prénom'!$A:$G,4,0),"")</f>
        <v/>
      </c>
      <c r="G467" s="197" t="str">
        <f>IFERROR(VLOOKUP($C467,'Nom Prénom'!$A:$G,5,0),"")</f>
        <v/>
      </c>
      <c r="I467" s="184"/>
      <c r="J467" s="185" t="str">
        <f t="shared" si="23"/>
        <v/>
      </c>
      <c r="K467" s="185" t="str">
        <f>IFERROR(VLOOKUP($C467,'Nom Prénom'!$A:$I,8,0),"")</f>
        <v/>
      </c>
      <c r="L467" s="185" t="str">
        <f t="shared" si="22"/>
        <v/>
      </c>
      <c r="M467" s="185" t="str">
        <f>IFERROR(VLOOKUP($C467,'Nom Prénom'!$A:$I,9,0),"")</f>
        <v/>
      </c>
      <c r="N467" s="186" t="str">
        <f>IFERROR($J467/(VLOOKUP($H467,VLEP!$A:$B,2,0)),"")</f>
        <v/>
      </c>
      <c r="O467" s="187"/>
    </row>
    <row r="468" spans="1:15" ht="20" hidden="1" customHeight="1" x14ac:dyDescent="0.35">
      <c r="A468" s="2" t="str">
        <f>IFERROR(VLOOKUP($C468,'Nom Prénom'!$A:$G,7,0),"")</f>
        <v/>
      </c>
      <c r="B468" s="184" t="str">
        <f>IFERROR(VLOOKUP($C468,'Nom Prénom'!$A:$G,6,0),"")</f>
        <v/>
      </c>
      <c r="C468" s="184"/>
      <c r="D468" s="197" t="str">
        <f>IFERROR(VLOOKUP($C468,'Nom Prénom'!$A:$G,2,0),"")</f>
        <v/>
      </c>
      <c r="E468" s="197" t="str">
        <f>IFERROR(VLOOKUP($C468,'Nom Prénom'!$A:$G,3,0),"")</f>
        <v/>
      </c>
      <c r="F468" s="197" t="str">
        <f>IFERROR(VLOOKUP($C468,'Nom Prénom'!$A:$G,4,0),"")</f>
        <v/>
      </c>
      <c r="G468" s="197" t="str">
        <f>IFERROR(VLOOKUP($C468,'Nom Prénom'!$A:$G,5,0),"")</f>
        <v/>
      </c>
      <c r="I468" s="184"/>
      <c r="J468" s="185" t="str">
        <f t="shared" si="23"/>
        <v/>
      </c>
      <c r="K468" s="185" t="str">
        <f>IFERROR(VLOOKUP($C468,'Nom Prénom'!$A:$I,8,0),"")</f>
        <v/>
      </c>
      <c r="L468" s="185" t="str">
        <f t="shared" si="22"/>
        <v/>
      </c>
      <c r="M468" s="185" t="str">
        <f>IFERROR(VLOOKUP($C468,'Nom Prénom'!$A:$I,9,0),"")</f>
        <v/>
      </c>
      <c r="N468" s="186" t="str">
        <f>IFERROR($J468/(VLOOKUP($H468,VLEP!$A:$B,2,0)),"")</f>
        <v/>
      </c>
      <c r="O468" s="187"/>
    </row>
    <row r="469" spans="1:15" ht="20" hidden="1" customHeight="1" x14ac:dyDescent="0.35">
      <c r="A469" s="2" t="str">
        <f>IFERROR(VLOOKUP($C469,'Nom Prénom'!$A:$G,7,0),"")</f>
        <v/>
      </c>
      <c r="B469" s="184" t="str">
        <f>IFERROR(VLOOKUP($C469,'Nom Prénom'!$A:$G,6,0),"")</f>
        <v/>
      </c>
      <c r="C469" s="184"/>
      <c r="D469" s="197" t="str">
        <f>IFERROR(VLOOKUP($C469,'Nom Prénom'!$A:$G,2,0),"")</f>
        <v/>
      </c>
      <c r="E469" s="197" t="str">
        <f>IFERROR(VLOOKUP($C469,'Nom Prénom'!$A:$G,3,0),"")</f>
        <v/>
      </c>
      <c r="F469" s="197" t="str">
        <f>IFERROR(VLOOKUP($C469,'Nom Prénom'!$A:$G,4,0),"")</f>
        <v/>
      </c>
      <c r="G469" s="197" t="str">
        <f>IFERROR(VLOOKUP($C469,'Nom Prénom'!$A:$G,5,0),"")</f>
        <v/>
      </c>
      <c r="I469" s="184"/>
      <c r="J469" s="185" t="str">
        <f t="shared" si="23"/>
        <v/>
      </c>
      <c r="K469" s="185" t="str">
        <f>IFERROR(VLOOKUP($C469,'Nom Prénom'!$A:$I,8,0),"")</f>
        <v/>
      </c>
      <c r="L469" s="185" t="str">
        <f t="shared" si="22"/>
        <v/>
      </c>
      <c r="M469" s="185" t="str">
        <f>IFERROR(VLOOKUP($C469,'Nom Prénom'!$A:$I,9,0),"")</f>
        <v/>
      </c>
      <c r="N469" s="186" t="str">
        <f>IFERROR($J469/(VLOOKUP($H469,VLEP!$A:$B,2,0)),"")</f>
        <v/>
      </c>
      <c r="O469" s="187"/>
    </row>
    <row r="470" spans="1:15" ht="20" hidden="1" customHeight="1" x14ac:dyDescent="0.35">
      <c r="A470" s="2" t="str">
        <f>IFERROR(VLOOKUP($C470,'Nom Prénom'!$A:$G,7,0),"")</f>
        <v/>
      </c>
      <c r="B470" s="184" t="str">
        <f>IFERROR(VLOOKUP($C470,'Nom Prénom'!$A:$G,6,0),"")</f>
        <v/>
      </c>
      <c r="C470" s="184"/>
      <c r="D470" s="197" t="str">
        <f>IFERROR(VLOOKUP($C470,'Nom Prénom'!$A:$G,2,0),"")</f>
        <v/>
      </c>
      <c r="E470" s="197" t="str">
        <f>IFERROR(VLOOKUP($C470,'Nom Prénom'!$A:$G,3,0),"")</f>
        <v/>
      </c>
      <c r="F470" s="197" t="str">
        <f>IFERROR(VLOOKUP($C470,'Nom Prénom'!$A:$G,4,0),"")</f>
        <v/>
      </c>
      <c r="G470" s="197" t="str">
        <f>IFERROR(VLOOKUP($C470,'Nom Prénom'!$A:$G,5,0),"")</f>
        <v/>
      </c>
      <c r="I470" s="184"/>
      <c r="J470" s="185" t="str">
        <f t="shared" si="23"/>
        <v/>
      </c>
      <c r="K470" s="185" t="str">
        <f>IFERROR(VLOOKUP($C470,'Nom Prénom'!$A:$I,8,0),"")</f>
        <v/>
      </c>
      <c r="L470" s="185" t="str">
        <f t="shared" si="22"/>
        <v/>
      </c>
      <c r="M470" s="185" t="str">
        <f>IFERROR(VLOOKUP($C470,'Nom Prénom'!$A:$I,9,0),"")</f>
        <v/>
      </c>
      <c r="N470" s="186" t="str">
        <f>IFERROR($J470/(VLOOKUP($H470,VLEP!$A:$B,2,0)),"")</f>
        <v/>
      </c>
      <c r="O470" s="187"/>
    </row>
    <row r="471" spans="1:15" ht="20" hidden="1" customHeight="1" x14ac:dyDescent="0.35">
      <c r="A471" s="2" t="str">
        <f>IFERROR(VLOOKUP($C471,'Nom Prénom'!$A:$G,7,0),"")</f>
        <v/>
      </c>
      <c r="B471" s="184" t="str">
        <f>IFERROR(VLOOKUP($C471,'Nom Prénom'!$A:$G,6,0),"")</f>
        <v/>
      </c>
      <c r="C471" s="184"/>
      <c r="D471" s="197" t="str">
        <f>IFERROR(VLOOKUP($C471,'Nom Prénom'!$A:$G,2,0),"")</f>
        <v/>
      </c>
      <c r="E471" s="197" t="str">
        <f>IFERROR(VLOOKUP($C471,'Nom Prénom'!$A:$G,3,0),"")</f>
        <v/>
      </c>
      <c r="F471" s="197" t="str">
        <f>IFERROR(VLOOKUP($C471,'Nom Prénom'!$A:$G,4,0),"")</f>
        <v/>
      </c>
      <c r="G471" s="197" t="str">
        <f>IFERROR(VLOOKUP($C471,'Nom Prénom'!$A:$G,5,0),"")</f>
        <v/>
      </c>
      <c r="I471" s="184"/>
      <c r="J471" s="185" t="str">
        <f t="shared" si="23"/>
        <v/>
      </c>
      <c r="K471" s="185" t="str">
        <f>IFERROR(VLOOKUP($C471,'Nom Prénom'!$A:$I,8,0),"")</f>
        <v/>
      </c>
      <c r="L471" s="185" t="str">
        <f t="shared" si="22"/>
        <v/>
      </c>
      <c r="M471" s="185" t="str">
        <f>IFERROR(VLOOKUP($C471,'Nom Prénom'!$A:$I,9,0),"")</f>
        <v/>
      </c>
      <c r="N471" s="186" t="str">
        <f>IFERROR($J471/(VLOOKUP($H471,VLEP!$A:$B,2,0)),"")</f>
        <v/>
      </c>
      <c r="O471" s="187"/>
    </row>
    <row r="472" spans="1:15" ht="20" hidden="1" customHeight="1" x14ac:dyDescent="0.35">
      <c r="A472" s="2" t="str">
        <f>IFERROR(VLOOKUP($C472,'Nom Prénom'!$A:$G,7,0),"")</f>
        <v/>
      </c>
      <c r="B472" s="184" t="str">
        <f>IFERROR(VLOOKUP($C472,'Nom Prénom'!$A:$G,6,0),"")</f>
        <v/>
      </c>
      <c r="C472" s="184"/>
      <c r="D472" s="197" t="str">
        <f>IFERROR(VLOOKUP($C472,'Nom Prénom'!$A:$G,2,0),"")</f>
        <v/>
      </c>
      <c r="E472" s="197" t="str">
        <f>IFERROR(VLOOKUP($C472,'Nom Prénom'!$A:$G,3,0),"")</f>
        <v/>
      </c>
      <c r="F472" s="197" t="str">
        <f>IFERROR(VLOOKUP($C472,'Nom Prénom'!$A:$G,4,0),"")</f>
        <v/>
      </c>
      <c r="G472" s="197" t="str">
        <f>IFERROR(VLOOKUP($C472,'Nom Prénom'!$A:$G,5,0),"")</f>
        <v/>
      </c>
      <c r="I472" s="184"/>
      <c r="J472" s="185" t="str">
        <f t="shared" si="23"/>
        <v/>
      </c>
      <c r="K472" s="185" t="str">
        <f>IFERROR(VLOOKUP($C472,'Nom Prénom'!$A:$I,8,0),"")</f>
        <v/>
      </c>
      <c r="L472" s="185" t="str">
        <f t="shared" si="22"/>
        <v/>
      </c>
      <c r="M472" s="185" t="str">
        <f>IFERROR(VLOOKUP($C472,'Nom Prénom'!$A:$I,9,0),"")</f>
        <v/>
      </c>
      <c r="N472" s="186" t="str">
        <f>IFERROR($J472/(VLOOKUP($H472,VLEP!$A:$B,2,0)),"")</f>
        <v/>
      </c>
      <c r="O472" s="187"/>
    </row>
    <row r="473" spans="1:15" ht="20" hidden="1" customHeight="1" x14ac:dyDescent="0.35">
      <c r="A473" s="2" t="str">
        <f>IFERROR(VLOOKUP($C473,'Nom Prénom'!$A:$G,7,0),"")</f>
        <v/>
      </c>
      <c r="B473" s="184" t="str">
        <f>IFERROR(VLOOKUP($C473,'Nom Prénom'!$A:$G,6,0),"")</f>
        <v/>
      </c>
      <c r="C473" s="184"/>
      <c r="D473" s="197" t="str">
        <f>IFERROR(VLOOKUP($C473,'Nom Prénom'!$A:$G,2,0),"")</f>
        <v/>
      </c>
      <c r="E473" s="197" t="str">
        <f>IFERROR(VLOOKUP($C473,'Nom Prénom'!$A:$G,3,0),"")</f>
        <v/>
      </c>
      <c r="F473" s="197" t="str">
        <f>IFERROR(VLOOKUP($C473,'Nom Prénom'!$A:$G,4,0),"")</f>
        <v/>
      </c>
      <c r="G473" s="197" t="str">
        <f>IFERROR(VLOOKUP($C473,'Nom Prénom'!$A:$G,5,0),"")</f>
        <v/>
      </c>
      <c r="I473" s="184"/>
      <c r="J473" s="185" t="str">
        <f t="shared" si="23"/>
        <v/>
      </c>
      <c r="K473" s="185" t="str">
        <f>IFERROR(VLOOKUP($C473,'Nom Prénom'!$A:$I,8,0),"")</f>
        <v/>
      </c>
      <c r="L473" s="185" t="str">
        <f t="shared" si="22"/>
        <v/>
      </c>
      <c r="M473" s="185" t="str">
        <f>IFERROR(VLOOKUP($C473,'Nom Prénom'!$A:$I,9,0),"")</f>
        <v/>
      </c>
      <c r="N473" s="186" t="str">
        <f>IFERROR($J473/(VLOOKUP($H473,VLEP!$A:$B,2,0)),"")</f>
        <v/>
      </c>
      <c r="O473" s="187"/>
    </row>
    <row r="474" spans="1:15" ht="20" hidden="1" customHeight="1" x14ac:dyDescent="0.35">
      <c r="A474" s="2" t="str">
        <f>IFERROR(VLOOKUP($C474,'Nom Prénom'!$A:$G,7,0),"")</f>
        <v/>
      </c>
      <c r="B474" s="184" t="str">
        <f>IFERROR(VLOOKUP($C474,'Nom Prénom'!$A:$G,6,0),"")</f>
        <v/>
      </c>
      <c r="C474" s="184"/>
      <c r="D474" s="197" t="str">
        <f>IFERROR(VLOOKUP($C474,'Nom Prénom'!$A:$G,2,0),"")</f>
        <v/>
      </c>
      <c r="E474" s="197" t="str">
        <f>IFERROR(VLOOKUP($C474,'Nom Prénom'!$A:$G,3,0),"")</f>
        <v/>
      </c>
      <c r="F474" s="197" t="str">
        <f>IFERROR(VLOOKUP($C474,'Nom Prénom'!$A:$G,4,0),"")</f>
        <v/>
      </c>
      <c r="G474" s="197" t="str">
        <f>IFERROR(VLOOKUP($C474,'Nom Prénom'!$A:$G,5,0),"")</f>
        <v/>
      </c>
      <c r="I474" s="184"/>
      <c r="J474" s="185" t="str">
        <f t="shared" si="23"/>
        <v/>
      </c>
      <c r="K474" s="185" t="str">
        <f>IFERROR(VLOOKUP($C474,'Nom Prénom'!$A:$I,8,0),"")</f>
        <v/>
      </c>
      <c r="L474" s="185" t="str">
        <f t="shared" si="22"/>
        <v/>
      </c>
      <c r="M474" s="185" t="str">
        <f>IFERROR(VLOOKUP($C474,'Nom Prénom'!$A:$I,9,0),"")</f>
        <v/>
      </c>
      <c r="N474" s="186" t="str">
        <f>IFERROR($J474/(VLOOKUP($H474,VLEP!$A:$B,2,0)),"")</f>
        <v/>
      </c>
      <c r="O474" s="187"/>
    </row>
    <row r="475" spans="1:15" ht="20" hidden="1" customHeight="1" x14ac:dyDescent="0.35">
      <c r="A475" s="2" t="str">
        <f>IFERROR(VLOOKUP($C475,'Nom Prénom'!$A:$G,7,0),"")</f>
        <v/>
      </c>
      <c r="B475" s="184" t="str">
        <f>IFERROR(VLOOKUP($C475,'Nom Prénom'!$A:$G,6,0),"")</f>
        <v/>
      </c>
      <c r="C475" s="184"/>
      <c r="D475" s="197" t="str">
        <f>IFERROR(VLOOKUP($C475,'Nom Prénom'!$A:$G,2,0),"")</f>
        <v/>
      </c>
      <c r="E475" s="197" t="str">
        <f>IFERROR(VLOOKUP($C475,'Nom Prénom'!$A:$G,3,0),"")</f>
        <v/>
      </c>
      <c r="F475" s="197" t="str">
        <f>IFERROR(VLOOKUP($C475,'Nom Prénom'!$A:$G,4,0),"")</f>
        <v/>
      </c>
      <c r="G475" s="197" t="str">
        <f>IFERROR(VLOOKUP($C475,'Nom Prénom'!$A:$G,5,0),"")</f>
        <v/>
      </c>
      <c r="I475" s="184"/>
      <c r="J475" s="185" t="str">
        <f t="shared" si="23"/>
        <v/>
      </c>
      <c r="K475" s="185" t="str">
        <f>IFERROR(VLOOKUP($C475,'Nom Prénom'!$A:$I,8,0),"")</f>
        <v/>
      </c>
      <c r="L475" s="185" t="str">
        <f t="shared" si="22"/>
        <v/>
      </c>
      <c r="M475" s="185" t="str">
        <f>IFERROR(VLOOKUP($C475,'Nom Prénom'!$A:$I,9,0),"")</f>
        <v/>
      </c>
      <c r="N475" s="186" t="str">
        <f>IFERROR($J475/(VLOOKUP($H475,VLEP!$A:$B,2,0)),"")</f>
        <v/>
      </c>
      <c r="O475" s="187"/>
    </row>
    <row r="476" spans="1:15" ht="20" hidden="1" customHeight="1" x14ac:dyDescent="0.35">
      <c r="A476" s="2" t="str">
        <f>IFERROR(VLOOKUP($C476,'Nom Prénom'!$A:$G,7,0),"")</f>
        <v/>
      </c>
      <c r="B476" s="184" t="str">
        <f>IFERROR(VLOOKUP($C476,'Nom Prénom'!$A:$G,6,0),"")</f>
        <v/>
      </c>
      <c r="C476" s="184"/>
      <c r="D476" s="197" t="str">
        <f>IFERROR(VLOOKUP($C476,'Nom Prénom'!$A:$G,2,0),"")</f>
        <v/>
      </c>
      <c r="E476" s="197" t="str">
        <f>IFERROR(VLOOKUP($C476,'Nom Prénom'!$A:$G,3,0),"")</f>
        <v/>
      </c>
      <c r="F476" s="197" t="str">
        <f>IFERROR(VLOOKUP($C476,'Nom Prénom'!$A:$G,4,0),"")</f>
        <v/>
      </c>
      <c r="G476" s="197" t="str">
        <f>IFERROR(VLOOKUP($C476,'Nom Prénom'!$A:$G,5,0),"")</f>
        <v/>
      </c>
      <c r="I476" s="184"/>
      <c r="J476" s="185" t="str">
        <f t="shared" si="23"/>
        <v/>
      </c>
      <c r="K476" s="185" t="str">
        <f>IFERROR(VLOOKUP($C476,'Nom Prénom'!$A:$I,8,0),"")</f>
        <v/>
      </c>
      <c r="L476" s="185" t="str">
        <f t="shared" si="22"/>
        <v/>
      </c>
      <c r="M476" s="185" t="str">
        <f>IFERROR(VLOOKUP($C476,'Nom Prénom'!$A:$I,9,0),"")</f>
        <v/>
      </c>
      <c r="N476" s="186" t="str">
        <f>IFERROR($J476/(VLOOKUP($H476,VLEP!$A:$B,2,0)),"")</f>
        <v/>
      </c>
      <c r="O476" s="187"/>
    </row>
    <row r="477" spans="1:15" ht="20" hidden="1" customHeight="1" x14ac:dyDescent="0.35">
      <c r="A477" s="2" t="str">
        <f>IFERROR(VLOOKUP($C477,'Nom Prénom'!$A:$G,7,0),"")</f>
        <v/>
      </c>
      <c r="B477" s="184" t="str">
        <f>IFERROR(VLOOKUP($C477,'Nom Prénom'!$A:$G,6,0),"")</f>
        <v/>
      </c>
      <c r="C477" s="184"/>
      <c r="D477" s="197" t="str">
        <f>IFERROR(VLOOKUP($C477,'Nom Prénom'!$A:$G,2,0),"")</f>
        <v/>
      </c>
      <c r="E477" s="197" t="str">
        <f>IFERROR(VLOOKUP($C477,'Nom Prénom'!$A:$G,3,0),"")</f>
        <v/>
      </c>
      <c r="F477" s="197" t="str">
        <f>IFERROR(VLOOKUP($C477,'Nom Prénom'!$A:$G,4,0),"")</f>
        <v/>
      </c>
      <c r="G477" s="197" t="str">
        <f>IFERROR(VLOOKUP($C477,'Nom Prénom'!$A:$G,5,0),"")</f>
        <v/>
      </c>
      <c r="I477" s="184"/>
      <c r="J477" s="185" t="str">
        <f t="shared" si="23"/>
        <v/>
      </c>
      <c r="K477" s="185" t="str">
        <f>IFERROR(VLOOKUP($C477,'Nom Prénom'!$A:$I,8,0),"")</f>
        <v/>
      </c>
      <c r="L477" s="185" t="str">
        <f t="shared" si="22"/>
        <v/>
      </c>
      <c r="M477" s="185" t="str">
        <f>IFERROR(VLOOKUP($C477,'Nom Prénom'!$A:$I,9,0),"")</f>
        <v/>
      </c>
      <c r="N477" s="186" t="str">
        <f>IFERROR($J477/(VLOOKUP($H477,VLEP!$A:$B,2,0)),"")</f>
        <v/>
      </c>
      <c r="O477" s="187"/>
    </row>
    <row r="478" spans="1:15" ht="20" hidden="1" customHeight="1" x14ac:dyDescent="0.35">
      <c r="A478" s="2" t="str">
        <f>IFERROR(VLOOKUP($C478,'Nom Prénom'!$A:$G,7,0),"")</f>
        <v/>
      </c>
      <c r="B478" s="184" t="str">
        <f>IFERROR(VLOOKUP($C478,'Nom Prénom'!$A:$G,6,0),"")</f>
        <v/>
      </c>
      <c r="C478" s="184"/>
      <c r="D478" s="197" t="str">
        <f>IFERROR(VLOOKUP($C478,'Nom Prénom'!$A:$G,2,0),"")</f>
        <v/>
      </c>
      <c r="E478" s="197" t="str">
        <f>IFERROR(VLOOKUP($C478,'Nom Prénom'!$A:$G,3,0),"")</f>
        <v/>
      </c>
      <c r="F478" s="197" t="str">
        <f>IFERROR(VLOOKUP($C478,'Nom Prénom'!$A:$G,4,0),"")</f>
        <v/>
      </c>
      <c r="G478" s="197" t="str">
        <f>IFERROR(VLOOKUP($C478,'Nom Prénom'!$A:$G,5,0),"")</f>
        <v/>
      </c>
      <c r="I478" s="184"/>
      <c r="J478" s="185" t="str">
        <f t="shared" si="23"/>
        <v/>
      </c>
      <c r="K478" s="185" t="str">
        <f>IFERROR(VLOOKUP($C478,'Nom Prénom'!$A:$I,8,0),"")</f>
        <v/>
      </c>
      <c r="L478" s="185" t="str">
        <f t="shared" si="22"/>
        <v/>
      </c>
      <c r="M478" s="185" t="str">
        <f>IFERROR(VLOOKUP($C478,'Nom Prénom'!$A:$I,9,0),"")</f>
        <v/>
      </c>
      <c r="N478" s="186" t="str">
        <f>IFERROR($J478/(VLOOKUP($H478,VLEP!$A:$B,2,0)),"")</f>
        <v/>
      </c>
      <c r="O478" s="187"/>
    </row>
    <row r="479" spans="1:15" ht="20" hidden="1" customHeight="1" x14ac:dyDescent="0.35">
      <c r="A479" s="2" t="str">
        <f>IFERROR(VLOOKUP($C479,'Nom Prénom'!$A:$G,7,0),"")</f>
        <v/>
      </c>
      <c r="B479" s="184" t="str">
        <f>IFERROR(VLOOKUP($C479,'Nom Prénom'!$A:$G,6,0),"")</f>
        <v/>
      </c>
      <c r="C479" s="184"/>
      <c r="D479" s="197" t="str">
        <f>IFERROR(VLOOKUP($C479,'Nom Prénom'!$A:$G,2,0),"")</f>
        <v/>
      </c>
      <c r="E479" s="197" t="str">
        <f>IFERROR(VLOOKUP($C479,'Nom Prénom'!$A:$G,3,0),"")</f>
        <v/>
      </c>
      <c r="F479" s="197" t="str">
        <f>IFERROR(VLOOKUP($C479,'Nom Prénom'!$A:$G,4,0),"")</f>
        <v/>
      </c>
      <c r="G479" s="197" t="str">
        <f>IFERROR(VLOOKUP($C479,'Nom Prénom'!$A:$G,5,0),"")</f>
        <v/>
      </c>
      <c r="I479" s="184"/>
      <c r="J479" s="185" t="str">
        <f t="shared" si="23"/>
        <v/>
      </c>
      <c r="K479" s="185" t="str">
        <f>IFERROR(VLOOKUP($C479,'Nom Prénom'!$A:$I,8,0),"")</f>
        <v/>
      </c>
      <c r="L479" s="185" t="str">
        <f t="shared" si="22"/>
        <v/>
      </c>
      <c r="M479" s="185" t="str">
        <f>IFERROR(VLOOKUP($C479,'Nom Prénom'!$A:$I,9,0),"")</f>
        <v/>
      </c>
      <c r="N479" s="186" t="str">
        <f>IFERROR($J479/(VLOOKUP($H479,VLEP!$A:$B,2,0)),"")</f>
        <v/>
      </c>
      <c r="O479" s="187"/>
    </row>
    <row r="480" spans="1:15" ht="20" hidden="1" customHeight="1" x14ac:dyDescent="0.35">
      <c r="A480" s="2" t="str">
        <f>IFERROR(VLOOKUP($C480,'Nom Prénom'!$A:$G,7,0),"")</f>
        <v/>
      </c>
      <c r="B480" s="184" t="str">
        <f>IFERROR(VLOOKUP($C480,'Nom Prénom'!$A:$G,6,0),"")</f>
        <v/>
      </c>
      <c r="C480" s="184"/>
      <c r="D480" s="197" t="str">
        <f>IFERROR(VLOOKUP($C480,'Nom Prénom'!$A:$G,2,0),"")</f>
        <v/>
      </c>
      <c r="E480" s="197" t="str">
        <f>IFERROR(VLOOKUP($C480,'Nom Prénom'!$A:$G,3,0),"")</f>
        <v/>
      </c>
      <c r="F480" s="197" t="str">
        <f>IFERROR(VLOOKUP($C480,'Nom Prénom'!$A:$G,4,0),"")</f>
        <v/>
      </c>
      <c r="G480" s="197" t="str">
        <f>IFERROR(VLOOKUP($C480,'Nom Prénom'!$A:$G,5,0),"")</f>
        <v/>
      </c>
      <c r="I480" s="184"/>
      <c r="J480" s="185" t="str">
        <f t="shared" si="23"/>
        <v/>
      </c>
      <c r="K480" s="185" t="str">
        <f>IFERROR(VLOOKUP($C480,'Nom Prénom'!$A:$I,8,0),"")</f>
        <v/>
      </c>
      <c r="L480" s="185" t="str">
        <f t="shared" si="22"/>
        <v/>
      </c>
      <c r="M480" s="185" t="str">
        <f>IFERROR(VLOOKUP($C480,'Nom Prénom'!$A:$I,9,0),"")</f>
        <v/>
      </c>
      <c r="N480" s="186" t="str">
        <f>IFERROR($J480/(VLOOKUP($H480,VLEP!$A:$B,2,0)),"")</f>
        <v/>
      </c>
      <c r="O480" s="187"/>
    </row>
    <row r="481" spans="1:15" ht="20" hidden="1" customHeight="1" x14ac:dyDescent="0.35">
      <c r="A481" s="2" t="str">
        <f>IFERROR(VLOOKUP($C481,'Nom Prénom'!$A:$G,7,0),"")</f>
        <v/>
      </c>
      <c r="B481" s="184" t="str">
        <f>IFERROR(VLOOKUP($C481,'Nom Prénom'!$A:$G,6,0),"")</f>
        <v/>
      </c>
      <c r="C481" s="184"/>
      <c r="D481" s="197" t="str">
        <f>IFERROR(VLOOKUP($C481,'Nom Prénom'!$A:$G,2,0),"")</f>
        <v/>
      </c>
      <c r="E481" s="197" t="str">
        <f>IFERROR(VLOOKUP($C481,'Nom Prénom'!$A:$G,3,0),"")</f>
        <v/>
      </c>
      <c r="F481" s="197" t="str">
        <f>IFERROR(VLOOKUP($C481,'Nom Prénom'!$A:$G,4,0),"")</f>
        <v/>
      </c>
      <c r="G481" s="197" t="str">
        <f>IFERROR(VLOOKUP($C481,'Nom Prénom'!$A:$G,5,0),"")</f>
        <v/>
      </c>
      <c r="I481" s="184"/>
      <c r="J481" s="185" t="str">
        <f t="shared" si="23"/>
        <v/>
      </c>
      <c r="K481" s="185" t="str">
        <f>IFERROR(VLOOKUP($C481,'Nom Prénom'!$A:$I,8,0),"")</f>
        <v/>
      </c>
      <c r="L481" s="185" t="str">
        <f t="shared" si="22"/>
        <v/>
      </c>
      <c r="M481" s="185" t="str">
        <f>IFERROR(VLOOKUP($C481,'Nom Prénom'!$A:$I,9,0),"")</f>
        <v/>
      </c>
      <c r="N481" s="186" t="str">
        <f>IFERROR($J481/(VLOOKUP($H481,VLEP!$A:$B,2,0)),"")</f>
        <v/>
      </c>
      <c r="O481" s="187"/>
    </row>
    <row r="482" spans="1:15" ht="20" hidden="1" customHeight="1" x14ac:dyDescent="0.35">
      <c r="A482" s="2" t="str">
        <f>IFERROR(VLOOKUP($C482,'Nom Prénom'!$A:$G,7,0),"")</f>
        <v/>
      </c>
      <c r="B482" s="184" t="str">
        <f>IFERROR(VLOOKUP($C482,'Nom Prénom'!$A:$G,6,0),"")</f>
        <v/>
      </c>
      <c r="C482" s="184"/>
      <c r="D482" s="197" t="str">
        <f>IFERROR(VLOOKUP($C482,'Nom Prénom'!$A:$G,2,0),"")</f>
        <v/>
      </c>
      <c r="E482" s="197" t="str">
        <f>IFERROR(VLOOKUP($C482,'Nom Prénom'!$A:$G,3,0),"")</f>
        <v/>
      </c>
      <c r="F482" s="197" t="str">
        <f>IFERROR(VLOOKUP($C482,'Nom Prénom'!$A:$G,4,0),"")</f>
        <v/>
      </c>
      <c r="G482" s="197" t="str">
        <f>IFERROR(VLOOKUP($C482,'Nom Prénom'!$A:$G,5,0),"")</f>
        <v/>
      </c>
      <c r="I482" s="184"/>
      <c r="J482" s="185" t="str">
        <f t="shared" si="23"/>
        <v/>
      </c>
      <c r="K482" s="185" t="str">
        <f>IFERROR(VLOOKUP($C482,'Nom Prénom'!$A:$I,8,0),"")</f>
        <v/>
      </c>
      <c r="L482" s="185" t="str">
        <f t="shared" si="22"/>
        <v/>
      </c>
      <c r="M482" s="185" t="str">
        <f>IFERROR(VLOOKUP($C482,'Nom Prénom'!$A:$I,9,0),"")</f>
        <v/>
      </c>
      <c r="N482" s="186" t="str">
        <f>IFERROR($J482/(VLOOKUP($H482,VLEP!$A:$B,2,0)),"")</f>
        <v/>
      </c>
      <c r="O482" s="187"/>
    </row>
    <row r="483" spans="1:15" ht="20" hidden="1" customHeight="1" x14ac:dyDescent="0.35">
      <c r="A483" s="2" t="str">
        <f>IFERROR(VLOOKUP($C483,'Nom Prénom'!$A:$G,7,0),"")</f>
        <v/>
      </c>
      <c r="B483" s="184" t="str">
        <f>IFERROR(VLOOKUP($C483,'Nom Prénom'!$A:$G,6,0),"")</f>
        <v/>
      </c>
      <c r="C483" s="184"/>
      <c r="D483" s="197" t="str">
        <f>IFERROR(VLOOKUP($C483,'Nom Prénom'!$A:$G,2,0),"")</f>
        <v/>
      </c>
      <c r="E483" s="197" t="str">
        <f>IFERROR(VLOOKUP($C483,'Nom Prénom'!$A:$G,3,0),"")</f>
        <v/>
      </c>
      <c r="F483" s="197" t="str">
        <f>IFERROR(VLOOKUP($C483,'Nom Prénom'!$A:$G,4,0),"")</f>
        <v/>
      </c>
      <c r="G483" s="197" t="str">
        <f>IFERROR(VLOOKUP($C483,'Nom Prénom'!$A:$G,5,0),"")</f>
        <v/>
      </c>
      <c r="I483" s="184"/>
      <c r="J483" s="185" t="str">
        <f t="shared" si="23"/>
        <v/>
      </c>
      <c r="K483" s="185" t="str">
        <f>IFERROR(VLOOKUP($C483,'Nom Prénom'!$A:$I,8,0),"")</f>
        <v/>
      </c>
      <c r="L483" s="185" t="str">
        <f t="shared" si="22"/>
        <v/>
      </c>
      <c r="M483" s="185" t="str">
        <f>IFERROR(VLOOKUP($C483,'Nom Prénom'!$A:$I,9,0),"")</f>
        <v/>
      </c>
      <c r="N483" s="186" t="str">
        <f>IFERROR($J483/(VLOOKUP($H483,VLEP!$A:$B,2,0)),"")</f>
        <v/>
      </c>
      <c r="O483" s="187"/>
    </row>
    <row r="484" spans="1:15" ht="20" hidden="1" customHeight="1" x14ac:dyDescent="0.35">
      <c r="A484" s="2" t="str">
        <f>IFERROR(VLOOKUP($C484,'Nom Prénom'!$A:$G,7,0),"")</f>
        <v/>
      </c>
      <c r="B484" s="184" t="str">
        <f>IFERROR(VLOOKUP($C484,'Nom Prénom'!$A:$G,6,0),"")</f>
        <v/>
      </c>
      <c r="C484" s="184"/>
      <c r="D484" s="197" t="str">
        <f>IFERROR(VLOOKUP($C484,'Nom Prénom'!$A:$G,2,0),"")</f>
        <v/>
      </c>
      <c r="E484" s="197" t="str">
        <f>IFERROR(VLOOKUP($C484,'Nom Prénom'!$A:$G,3,0),"")</f>
        <v/>
      </c>
      <c r="F484" s="197" t="str">
        <f>IFERROR(VLOOKUP($C484,'Nom Prénom'!$A:$G,4,0),"")</f>
        <v/>
      </c>
      <c r="G484" s="197" t="str">
        <f>IFERROR(VLOOKUP($C484,'Nom Prénom'!$A:$G,5,0),"")</f>
        <v/>
      </c>
      <c r="I484" s="184"/>
      <c r="J484" s="185" t="str">
        <f t="shared" si="23"/>
        <v/>
      </c>
      <c r="K484" s="185" t="str">
        <f>IFERROR(VLOOKUP($C484,'Nom Prénom'!$A:$I,8,0),"")</f>
        <v/>
      </c>
      <c r="L484" s="185" t="str">
        <f t="shared" si="22"/>
        <v/>
      </c>
      <c r="M484" s="185" t="str">
        <f>IFERROR(VLOOKUP($C484,'Nom Prénom'!$A:$I,9,0),"")</f>
        <v/>
      </c>
      <c r="N484" s="186" t="str">
        <f>IFERROR($J484/(VLOOKUP($H484,VLEP!$A:$B,2,0)),"")</f>
        <v/>
      </c>
      <c r="O484" s="187"/>
    </row>
    <row r="485" spans="1:15" ht="20" hidden="1" customHeight="1" x14ac:dyDescent="0.35">
      <c r="A485" s="2" t="str">
        <f>IFERROR(VLOOKUP($C485,'Nom Prénom'!$A:$G,7,0),"")</f>
        <v/>
      </c>
      <c r="B485" s="184" t="str">
        <f>IFERROR(VLOOKUP($C485,'Nom Prénom'!$A:$G,6,0),"")</f>
        <v/>
      </c>
      <c r="C485" s="184"/>
      <c r="D485" s="197" t="str">
        <f>IFERROR(VLOOKUP($C485,'Nom Prénom'!$A:$G,2,0),"")</f>
        <v/>
      </c>
      <c r="E485" s="197" t="str">
        <f>IFERROR(VLOOKUP($C485,'Nom Prénom'!$A:$G,3,0),"")</f>
        <v/>
      </c>
      <c r="F485" s="197" t="str">
        <f>IFERROR(VLOOKUP($C485,'Nom Prénom'!$A:$G,4,0),"")</f>
        <v/>
      </c>
      <c r="G485" s="197" t="str">
        <f>IFERROR(VLOOKUP($C485,'Nom Prénom'!$A:$G,5,0),"")</f>
        <v/>
      </c>
      <c r="I485" s="184"/>
      <c r="J485" s="185" t="str">
        <f t="shared" si="23"/>
        <v/>
      </c>
      <c r="K485" s="185" t="str">
        <f>IFERROR(VLOOKUP($C485,'Nom Prénom'!$A:$I,8,0),"")</f>
        <v/>
      </c>
      <c r="L485" s="185" t="str">
        <f t="shared" si="22"/>
        <v/>
      </c>
      <c r="M485" s="185" t="str">
        <f>IFERROR(VLOOKUP($C485,'Nom Prénom'!$A:$I,9,0),"")</f>
        <v/>
      </c>
      <c r="N485" s="186" t="str">
        <f>IFERROR($J485/(VLOOKUP($H485,VLEP!$A:$B,2,0)),"")</f>
        <v/>
      </c>
      <c r="O485" s="187"/>
    </row>
    <row r="486" spans="1:15" ht="20" hidden="1" customHeight="1" x14ac:dyDescent="0.35">
      <c r="A486" s="2" t="str">
        <f>IFERROR(VLOOKUP($C486,'Nom Prénom'!$A:$G,7,0),"")</f>
        <v/>
      </c>
      <c r="B486" s="184" t="str">
        <f>IFERROR(VLOOKUP($C486,'Nom Prénom'!$A:$G,6,0),"")</f>
        <v/>
      </c>
      <c r="C486" s="184"/>
      <c r="D486" s="197" t="str">
        <f>IFERROR(VLOOKUP($C486,'Nom Prénom'!$A:$G,2,0),"")</f>
        <v/>
      </c>
      <c r="E486" s="197" t="str">
        <f>IFERROR(VLOOKUP($C486,'Nom Prénom'!$A:$G,3,0),"")</f>
        <v/>
      </c>
      <c r="F486" s="197" t="str">
        <f>IFERROR(VLOOKUP($C486,'Nom Prénom'!$A:$G,4,0),"")</f>
        <v/>
      </c>
      <c r="G486" s="197" t="str">
        <f>IFERROR(VLOOKUP($C486,'Nom Prénom'!$A:$G,5,0),"")</f>
        <v/>
      </c>
      <c r="I486" s="184"/>
      <c r="J486" s="185" t="str">
        <f t="shared" si="23"/>
        <v/>
      </c>
      <c r="K486" s="185" t="str">
        <f>IFERROR(VLOOKUP($C486,'Nom Prénom'!$A:$I,8,0),"")</f>
        <v/>
      </c>
      <c r="L486" s="185" t="str">
        <f t="shared" si="22"/>
        <v/>
      </c>
      <c r="M486" s="185" t="str">
        <f>IFERROR(VLOOKUP($C486,'Nom Prénom'!$A:$I,9,0),"")</f>
        <v/>
      </c>
      <c r="N486" s="186" t="str">
        <f>IFERROR($J486/(VLOOKUP($H486,VLEP!$A:$B,2,0)),"")</f>
        <v/>
      </c>
      <c r="O486" s="187"/>
    </row>
    <row r="487" spans="1:15" ht="20" hidden="1" customHeight="1" x14ac:dyDescent="0.35">
      <c r="A487" s="2" t="str">
        <f>IFERROR(VLOOKUP($C487,'Nom Prénom'!$A:$G,7,0),"")</f>
        <v/>
      </c>
      <c r="B487" s="184" t="str">
        <f>IFERROR(VLOOKUP($C487,'Nom Prénom'!$A:$G,6,0),"")</f>
        <v/>
      </c>
      <c r="C487" s="184"/>
      <c r="D487" s="197" t="str">
        <f>IFERROR(VLOOKUP($C487,'Nom Prénom'!$A:$G,2,0),"")</f>
        <v/>
      </c>
      <c r="E487" s="197" t="str">
        <f>IFERROR(VLOOKUP($C487,'Nom Prénom'!$A:$G,3,0),"")</f>
        <v/>
      </c>
      <c r="F487" s="197" t="str">
        <f>IFERROR(VLOOKUP($C487,'Nom Prénom'!$A:$G,4,0),"")</f>
        <v/>
      </c>
      <c r="G487" s="197" t="str">
        <f>IFERROR(VLOOKUP($C487,'Nom Prénom'!$A:$G,5,0),"")</f>
        <v/>
      </c>
      <c r="I487" s="184"/>
      <c r="J487" s="185" t="str">
        <f t="shared" si="23"/>
        <v/>
      </c>
      <c r="K487" s="185" t="str">
        <f>IFERROR(VLOOKUP($C487,'Nom Prénom'!$A:$I,8,0),"")</f>
        <v/>
      </c>
      <c r="L487" s="185" t="str">
        <f t="shared" si="22"/>
        <v/>
      </c>
      <c r="M487" s="185" t="str">
        <f>IFERROR(VLOOKUP($C487,'Nom Prénom'!$A:$I,9,0),"")</f>
        <v/>
      </c>
      <c r="N487" s="186" t="str">
        <f>IFERROR($J487/(VLOOKUP($H487,VLEP!$A:$B,2,0)),"")</f>
        <v/>
      </c>
      <c r="O487" s="187"/>
    </row>
    <row r="488" spans="1:15" ht="20" hidden="1" customHeight="1" x14ac:dyDescent="0.35">
      <c r="A488" s="2" t="str">
        <f>IFERROR(VLOOKUP($C488,'Nom Prénom'!$A:$G,7,0),"")</f>
        <v/>
      </c>
      <c r="B488" s="184" t="str">
        <f>IFERROR(VLOOKUP($C488,'Nom Prénom'!$A:$G,6,0),"")</f>
        <v/>
      </c>
      <c r="C488" s="184"/>
      <c r="D488" s="197" t="str">
        <f>IFERROR(VLOOKUP($C488,'Nom Prénom'!$A:$G,2,0),"")</f>
        <v/>
      </c>
      <c r="E488" s="197" t="str">
        <f>IFERROR(VLOOKUP($C488,'Nom Prénom'!$A:$G,3,0),"")</f>
        <v/>
      </c>
      <c r="F488" s="197" t="str">
        <f>IFERROR(VLOOKUP($C488,'Nom Prénom'!$A:$G,4,0),"")</f>
        <v/>
      </c>
      <c r="G488" s="197" t="str">
        <f>IFERROR(VLOOKUP($C488,'Nom Prénom'!$A:$G,5,0),"")</f>
        <v/>
      </c>
      <c r="I488" s="184"/>
      <c r="J488" s="185" t="str">
        <f t="shared" si="23"/>
        <v/>
      </c>
      <c r="K488" s="185" t="str">
        <f>IFERROR(VLOOKUP($C488,'Nom Prénom'!$A:$I,8,0),"")</f>
        <v/>
      </c>
      <c r="L488" s="185" t="str">
        <f t="shared" si="22"/>
        <v/>
      </c>
      <c r="M488" s="185" t="str">
        <f>IFERROR(VLOOKUP($C488,'Nom Prénom'!$A:$I,9,0),"")</f>
        <v/>
      </c>
      <c r="N488" s="186" t="str">
        <f>IFERROR($J488/(VLOOKUP($H488,VLEP!$A:$B,2,0)),"")</f>
        <v/>
      </c>
      <c r="O488" s="187"/>
    </row>
    <row r="489" spans="1:15" ht="20" hidden="1" customHeight="1" x14ac:dyDescent="0.35">
      <c r="A489" s="2" t="str">
        <f>IFERROR(VLOOKUP($C489,'Nom Prénom'!$A:$G,7,0),"")</f>
        <v/>
      </c>
      <c r="B489" s="184" t="str">
        <f>IFERROR(VLOOKUP($C489,'Nom Prénom'!$A:$G,6,0),"")</f>
        <v/>
      </c>
      <c r="C489" s="184"/>
      <c r="D489" s="197" t="str">
        <f>IFERROR(VLOOKUP($C489,'Nom Prénom'!$A:$G,2,0),"")</f>
        <v/>
      </c>
      <c r="E489" s="197" t="str">
        <f>IFERROR(VLOOKUP($C489,'Nom Prénom'!$A:$G,3,0),"")</f>
        <v/>
      </c>
      <c r="F489" s="197" t="str">
        <f>IFERROR(VLOOKUP($C489,'Nom Prénom'!$A:$G,4,0),"")</f>
        <v/>
      </c>
      <c r="G489" s="197" t="str">
        <f>IFERROR(VLOOKUP($C489,'Nom Prénom'!$A:$G,5,0),"")</f>
        <v/>
      </c>
      <c r="I489" s="184"/>
      <c r="J489" s="185" t="str">
        <f t="shared" si="23"/>
        <v/>
      </c>
      <c r="K489" s="185" t="str">
        <f>IFERROR(VLOOKUP($C489,'Nom Prénom'!$A:$I,8,0),"")</f>
        <v/>
      </c>
      <c r="L489" s="185" t="str">
        <f t="shared" si="22"/>
        <v/>
      </c>
      <c r="M489" s="185" t="str">
        <f>IFERROR(VLOOKUP($C489,'Nom Prénom'!$A:$I,9,0),"")</f>
        <v/>
      </c>
      <c r="N489" s="186" t="str">
        <f>IFERROR($J489/(VLOOKUP($H489,VLEP!$A:$B,2,0)),"")</f>
        <v/>
      </c>
      <c r="O489" s="187"/>
    </row>
    <row r="490" spans="1:15" ht="20" hidden="1" customHeight="1" x14ac:dyDescent="0.35">
      <c r="A490" s="2" t="str">
        <f>IFERROR(VLOOKUP($C490,'Nom Prénom'!$A:$G,7,0),"")</f>
        <v/>
      </c>
      <c r="B490" s="184" t="str">
        <f>IFERROR(VLOOKUP($C490,'Nom Prénom'!$A:$G,6,0),"")</f>
        <v/>
      </c>
      <c r="C490" s="184"/>
      <c r="D490" s="197" t="str">
        <f>IFERROR(VLOOKUP($C490,'Nom Prénom'!$A:$G,2,0),"")</f>
        <v/>
      </c>
      <c r="E490" s="197" t="str">
        <f>IFERROR(VLOOKUP($C490,'Nom Prénom'!$A:$G,3,0),"")</f>
        <v/>
      </c>
      <c r="F490" s="197" t="str">
        <f>IFERROR(VLOOKUP($C490,'Nom Prénom'!$A:$G,4,0),"")</f>
        <v/>
      </c>
      <c r="G490" s="197" t="str">
        <f>IFERROR(VLOOKUP($C490,'Nom Prénom'!$A:$G,5,0),"")</f>
        <v/>
      </c>
      <c r="I490" s="184"/>
      <c r="J490" s="185" t="str">
        <f t="shared" si="23"/>
        <v/>
      </c>
      <c r="K490" s="185" t="str">
        <f>IFERROR(VLOOKUP($C490,'Nom Prénom'!$A:$I,8,0),"")</f>
        <v/>
      </c>
      <c r="L490" s="185" t="str">
        <f t="shared" si="22"/>
        <v/>
      </c>
      <c r="M490" s="185" t="str">
        <f>IFERROR(VLOOKUP($C490,'Nom Prénom'!$A:$I,9,0),"")</f>
        <v/>
      </c>
      <c r="N490" s="186" t="str">
        <f>IFERROR($J490/(VLOOKUP($H490,VLEP!$A:$B,2,0)),"")</f>
        <v/>
      </c>
      <c r="O490" s="187"/>
    </row>
    <row r="491" spans="1:15" ht="20" hidden="1" customHeight="1" x14ac:dyDescent="0.35">
      <c r="A491" s="2" t="str">
        <f>IFERROR(VLOOKUP($C491,'Nom Prénom'!$A:$G,7,0),"")</f>
        <v/>
      </c>
      <c r="B491" s="184" t="str">
        <f>IFERROR(VLOOKUP($C491,'Nom Prénom'!$A:$G,6,0),"")</f>
        <v/>
      </c>
      <c r="C491" s="184"/>
      <c r="D491" s="197" t="str">
        <f>IFERROR(VLOOKUP($C491,'Nom Prénom'!$A:$G,2,0),"")</f>
        <v/>
      </c>
      <c r="E491" s="197" t="str">
        <f>IFERROR(VLOOKUP($C491,'Nom Prénom'!$A:$G,3,0),"")</f>
        <v/>
      </c>
      <c r="F491" s="197" t="str">
        <f>IFERROR(VLOOKUP($C491,'Nom Prénom'!$A:$G,4,0),"")</f>
        <v/>
      </c>
      <c r="G491" s="197" t="str">
        <f>IFERROR(VLOOKUP($C491,'Nom Prénom'!$A:$G,5,0),"")</f>
        <v/>
      </c>
      <c r="I491" s="184"/>
      <c r="J491" s="185" t="str">
        <f t="shared" si="23"/>
        <v/>
      </c>
      <c r="K491" s="185" t="str">
        <f>IFERROR(VLOOKUP($C491,'Nom Prénom'!$A:$I,8,0),"")</f>
        <v/>
      </c>
      <c r="L491" s="185" t="str">
        <f t="shared" si="22"/>
        <v/>
      </c>
      <c r="M491" s="185" t="str">
        <f>IFERROR(VLOOKUP($C491,'Nom Prénom'!$A:$I,9,0),"")</f>
        <v/>
      </c>
      <c r="N491" s="186" t="str">
        <f>IFERROR($J491/(VLOOKUP($H491,VLEP!$A:$B,2,0)),"")</f>
        <v/>
      </c>
      <c r="O491" s="187"/>
    </row>
    <row r="492" spans="1:15" ht="20" hidden="1" customHeight="1" x14ac:dyDescent="0.35">
      <c r="A492" s="2" t="str">
        <f>IFERROR(VLOOKUP($C492,'Nom Prénom'!$A:$G,7,0),"")</f>
        <v/>
      </c>
      <c r="B492" s="184" t="str">
        <f>IFERROR(VLOOKUP($C492,'Nom Prénom'!$A:$G,6,0),"")</f>
        <v/>
      </c>
      <c r="C492" s="184"/>
      <c r="D492" s="197" t="str">
        <f>IFERROR(VLOOKUP($C492,'Nom Prénom'!$A:$G,2,0),"")</f>
        <v/>
      </c>
      <c r="E492" s="197" t="str">
        <f>IFERROR(VLOOKUP($C492,'Nom Prénom'!$A:$G,3,0),"")</f>
        <v/>
      </c>
      <c r="F492" s="197" t="str">
        <f>IFERROR(VLOOKUP($C492,'Nom Prénom'!$A:$G,4,0),"")</f>
        <v/>
      </c>
      <c r="G492" s="197" t="str">
        <f>IFERROR(VLOOKUP($C492,'Nom Prénom'!$A:$G,5,0),"")</f>
        <v/>
      </c>
      <c r="I492" s="184"/>
      <c r="J492" s="185" t="str">
        <f t="shared" si="23"/>
        <v/>
      </c>
      <c r="K492" s="185" t="str">
        <f>IFERROR(VLOOKUP($C492,'Nom Prénom'!$A:$I,8,0),"")</f>
        <v/>
      </c>
      <c r="L492" s="185" t="str">
        <f t="shared" si="22"/>
        <v/>
      </c>
      <c r="M492" s="185" t="str">
        <f>IFERROR(VLOOKUP($C492,'Nom Prénom'!$A:$I,9,0),"")</f>
        <v/>
      </c>
      <c r="N492" s="186" t="str">
        <f>IFERROR($J492/(VLOOKUP($H492,VLEP!$A:$B,2,0)),"")</f>
        <v/>
      </c>
      <c r="O492" s="187"/>
    </row>
    <row r="493" spans="1:15" ht="20" hidden="1" customHeight="1" x14ac:dyDescent="0.35">
      <c r="A493" s="2" t="str">
        <f>IFERROR(VLOOKUP($C493,'Nom Prénom'!$A:$G,7,0),"")</f>
        <v/>
      </c>
      <c r="B493" s="184" t="str">
        <f>IFERROR(VLOOKUP($C493,'Nom Prénom'!$A:$G,6,0),"")</f>
        <v/>
      </c>
      <c r="C493" s="184"/>
      <c r="D493" s="197" t="str">
        <f>IFERROR(VLOOKUP($C493,'Nom Prénom'!$A:$G,2,0),"")</f>
        <v/>
      </c>
      <c r="E493" s="197" t="str">
        <f>IFERROR(VLOOKUP($C493,'Nom Prénom'!$A:$G,3,0),"")</f>
        <v/>
      </c>
      <c r="F493" s="197" t="str">
        <f>IFERROR(VLOOKUP($C493,'Nom Prénom'!$A:$G,4,0),"")</f>
        <v/>
      </c>
      <c r="G493" s="197" t="str">
        <f>IFERROR(VLOOKUP($C493,'Nom Prénom'!$A:$G,5,0),"")</f>
        <v/>
      </c>
      <c r="I493" s="184"/>
      <c r="J493" s="185" t="str">
        <f t="shared" si="23"/>
        <v/>
      </c>
      <c r="K493" s="185" t="str">
        <f>IFERROR(VLOOKUP($C493,'Nom Prénom'!$A:$I,8,0),"")</f>
        <v/>
      </c>
      <c r="L493" s="185" t="str">
        <f t="shared" si="22"/>
        <v/>
      </c>
      <c r="M493" s="185" t="str">
        <f>IFERROR(VLOOKUP($C493,'Nom Prénom'!$A:$I,9,0),"")</f>
        <v/>
      </c>
      <c r="N493" s="186" t="str">
        <f>IFERROR($J493/(VLOOKUP($H493,VLEP!$A:$B,2,0)),"")</f>
        <v/>
      </c>
      <c r="O493" s="187"/>
    </row>
    <row r="494" spans="1:15" ht="20" hidden="1" customHeight="1" x14ac:dyDescent="0.35">
      <c r="A494" s="2" t="str">
        <f>IFERROR(VLOOKUP($C494,'Nom Prénom'!$A:$G,7,0),"")</f>
        <v/>
      </c>
      <c r="B494" s="184" t="str">
        <f>IFERROR(VLOOKUP($C494,'Nom Prénom'!$A:$G,6,0),"")</f>
        <v/>
      </c>
      <c r="C494" s="184"/>
      <c r="D494" s="197" t="str">
        <f>IFERROR(VLOOKUP($C494,'Nom Prénom'!$A:$G,2,0),"")</f>
        <v/>
      </c>
      <c r="E494" s="197" t="str">
        <f>IFERROR(VLOOKUP($C494,'Nom Prénom'!$A:$G,3,0),"")</f>
        <v/>
      </c>
      <c r="F494" s="197" t="str">
        <f>IFERROR(VLOOKUP($C494,'Nom Prénom'!$A:$G,4,0),"")</f>
        <v/>
      </c>
      <c r="G494" s="197" t="str">
        <f>IFERROR(VLOOKUP($C494,'Nom Prénom'!$A:$G,5,0),"")</f>
        <v/>
      </c>
      <c r="I494" s="184"/>
      <c r="J494" s="185" t="str">
        <f t="shared" si="23"/>
        <v/>
      </c>
      <c r="K494" s="185" t="str">
        <f>IFERROR(VLOOKUP($C494,'Nom Prénom'!$A:$I,8,0),"")</f>
        <v/>
      </c>
      <c r="L494" s="185" t="str">
        <f t="shared" si="22"/>
        <v/>
      </c>
      <c r="M494" s="185" t="str">
        <f>IFERROR(VLOOKUP($C494,'Nom Prénom'!$A:$I,9,0),"")</f>
        <v/>
      </c>
      <c r="N494" s="186" t="str">
        <f>IFERROR($J494/(VLOOKUP($H494,VLEP!$A:$B,2,0)),"")</f>
        <v/>
      </c>
      <c r="O494" s="187"/>
    </row>
    <row r="495" spans="1:15" ht="20" hidden="1" customHeight="1" x14ac:dyDescent="0.35">
      <c r="A495" s="2" t="str">
        <f>IFERROR(VLOOKUP($C495,'Nom Prénom'!$A:$G,7,0),"")</f>
        <v/>
      </c>
      <c r="B495" s="184" t="str">
        <f>IFERROR(VLOOKUP($C495,'Nom Prénom'!$A:$G,6,0),"")</f>
        <v/>
      </c>
      <c r="C495" s="184"/>
      <c r="D495" s="197" t="str">
        <f>IFERROR(VLOOKUP($C495,'Nom Prénom'!$A:$G,2,0),"")</f>
        <v/>
      </c>
      <c r="E495" s="197" t="str">
        <f>IFERROR(VLOOKUP($C495,'Nom Prénom'!$A:$G,3,0),"")</f>
        <v/>
      </c>
      <c r="F495" s="197" t="str">
        <f>IFERROR(VLOOKUP($C495,'Nom Prénom'!$A:$G,4,0),"")</f>
        <v/>
      </c>
      <c r="G495" s="197" t="str">
        <f>IFERROR(VLOOKUP($C495,'Nom Prénom'!$A:$G,5,0),"")</f>
        <v/>
      </c>
      <c r="I495" s="184"/>
      <c r="J495" s="185" t="str">
        <f t="shared" si="23"/>
        <v/>
      </c>
      <c r="K495" s="185" t="str">
        <f>IFERROR(VLOOKUP($C495,'Nom Prénom'!$A:$I,8,0),"")</f>
        <v/>
      </c>
      <c r="L495" s="185" t="str">
        <f t="shared" si="22"/>
        <v/>
      </c>
      <c r="M495" s="185" t="str">
        <f>IFERROR(VLOOKUP($C495,'Nom Prénom'!$A:$I,9,0),"")</f>
        <v/>
      </c>
      <c r="N495" s="186" t="str">
        <f>IFERROR($J495/(VLOOKUP($H495,VLEP!$A:$B,2,0)),"")</f>
        <v/>
      </c>
      <c r="O495" s="187"/>
    </row>
    <row r="496" spans="1:15" ht="20" hidden="1" customHeight="1" x14ac:dyDescent="0.35">
      <c r="A496" s="2" t="str">
        <f>IFERROR(VLOOKUP($C496,'Nom Prénom'!$A:$G,7,0),"")</f>
        <v/>
      </c>
      <c r="B496" s="184" t="str">
        <f>IFERROR(VLOOKUP($C496,'Nom Prénom'!$A:$G,6,0),"")</f>
        <v/>
      </c>
      <c r="C496" s="184"/>
      <c r="D496" s="197" t="str">
        <f>IFERROR(VLOOKUP($C496,'Nom Prénom'!$A:$G,2,0),"")</f>
        <v/>
      </c>
      <c r="E496" s="197" t="str">
        <f>IFERROR(VLOOKUP($C496,'Nom Prénom'!$A:$G,3,0),"")</f>
        <v/>
      </c>
      <c r="F496" s="197" t="str">
        <f>IFERROR(VLOOKUP($C496,'Nom Prénom'!$A:$G,4,0),"")</f>
        <v/>
      </c>
      <c r="G496" s="197" t="str">
        <f>IFERROR(VLOOKUP($C496,'Nom Prénom'!$A:$G,5,0),"")</f>
        <v/>
      </c>
      <c r="I496" s="184"/>
      <c r="J496" s="185" t="str">
        <f t="shared" si="23"/>
        <v/>
      </c>
      <c r="K496" s="185" t="str">
        <f>IFERROR(VLOOKUP($C496,'Nom Prénom'!$A:$I,8,0),"")</f>
        <v/>
      </c>
      <c r="L496" s="185" t="str">
        <f t="shared" si="22"/>
        <v/>
      </c>
      <c r="M496" s="185" t="str">
        <f>IFERROR(VLOOKUP($C496,'Nom Prénom'!$A:$I,9,0),"")</f>
        <v/>
      </c>
      <c r="N496" s="186" t="str">
        <f>IFERROR($J496/(VLOOKUP($H496,VLEP!$A:$B,2,0)),"")</f>
        <v/>
      </c>
      <c r="O496" s="187"/>
    </row>
    <row r="497" spans="1:15" ht="20" hidden="1" customHeight="1" x14ac:dyDescent="0.35">
      <c r="A497" s="2" t="str">
        <f>IFERROR(VLOOKUP($C497,'Nom Prénom'!$A:$G,7,0),"")</f>
        <v/>
      </c>
      <c r="B497" s="184" t="str">
        <f>IFERROR(VLOOKUP($C497,'Nom Prénom'!$A:$G,6,0),"")</f>
        <v/>
      </c>
      <c r="C497" s="184"/>
      <c r="D497" s="197" t="str">
        <f>IFERROR(VLOOKUP($C497,'Nom Prénom'!$A:$G,2,0),"")</f>
        <v/>
      </c>
      <c r="E497" s="197" t="str">
        <f>IFERROR(VLOOKUP($C497,'Nom Prénom'!$A:$G,3,0),"")</f>
        <v/>
      </c>
      <c r="F497" s="197" t="str">
        <f>IFERROR(VLOOKUP($C497,'Nom Prénom'!$A:$G,4,0),"")</f>
        <v/>
      </c>
      <c r="G497" s="197" t="str">
        <f>IFERROR(VLOOKUP($C497,'Nom Prénom'!$A:$G,5,0),"")</f>
        <v/>
      </c>
      <c r="I497" s="184"/>
      <c r="J497" s="185" t="str">
        <f t="shared" si="23"/>
        <v/>
      </c>
      <c r="K497" s="185" t="str">
        <f>IFERROR(VLOOKUP($C497,'Nom Prénom'!$A:$I,8,0),"")</f>
        <v/>
      </c>
      <c r="L497" s="185" t="str">
        <f t="shared" si="22"/>
        <v/>
      </c>
      <c r="M497" s="185" t="str">
        <f>IFERROR(VLOOKUP($C497,'Nom Prénom'!$A:$I,9,0),"")</f>
        <v/>
      </c>
      <c r="N497" s="186" t="str">
        <f>IFERROR($J497/(VLOOKUP($H497,VLEP!$A:$B,2,0)),"")</f>
        <v/>
      </c>
      <c r="O497" s="187"/>
    </row>
    <row r="498" spans="1:15" ht="20" hidden="1" customHeight="1" x14ac:dyDescent="0.35">
      <c r="A498" s="2" t="str">
        <f>IFERROR(VLOOKUP($C498,'Nom Prénom'!$A:$G,7,0),"")</f>
        <v/>
      </c>
      <c r="B498" s="184" t="str">
        <f>IFERROR(VLOOKUP($C498,'Nom Prénom'!$A:$G,6,0),"")</f>
        <v/>
      </c>
      <c r="C498" s="184"/>
      <c r="D498" s="197" t="str">
        <f>IFERROR(VLOOKUP($C498,'Nom Prénom'!$A:$G,2,0),"")</f>
        <v/>
      </c>
      <c r="E498" s="197" t="str">
        <f>IFERROR(VLOOKUP($C498,'Nom Prénom'!$A:$G,3,0),"")</f>
        <v/>
      </c>
      <c r="F498" s="197" t="str">
        <f>IFERROR(VLOOKUP($C498,'Nom Prénom'!$A:$G,4,0),"")</f>
        <v/>
      </c>
      <c r="G498" s="197" t="str">
        <f>IFERROR(VLOOKUP($C498,'Nom Prénom'!$A:$G,5,0),"")</f>
        <v/>
      </c>
      <c r="I498" s="184"/>
      <c r="J498" s="185" t="str">
        <f t="shared" si="23"/>
        <v/>
      </c>
      <c r="K498" s="185" t="str">
        <f>IFERROR(VLOOKUP($C498,'Nom Prénom'!$A:$I,8,0),"")</f>
        <v/>
      </c>
      <c r="L498" s="185" t="str">
        <f t="shared" si="22"/>
        <v/>
      </c>
      <c r="M498" s="185" t="str">
        <f>IFERROR(VLOOKUP($C498,'Nom Prénom'!$A:$I,9,0),"")</f>
        <v/>
      </c>
      <c r="N498" s="186" t="str">
        <f>IFERROR($J498/(VLOOKUP($H498,VLEP!$A:$B,2,0)),"")</f>
        <v/>
      </c>
      <c r="O498" s="187"/>
    </row>
    <row r="499" spans="1:15" ht="20" hidden="1" customHeight="1" x14ac:dyDescent="0.35">
      <c r="A499" s="2" t="str">
        <f>IFERROR(VLOOKUP($C499,'Nom Prénom'!$A:$G,7,0),"")</f>
        <v/>
      </c>
      <c r="B499" s="184" t="str">
        <f>IFERROR(VLOOKUP($C499,'Nom Prénom'!$A:$G,6,0),"")</f>
        <v/>
      </c>
      <c r="C499" s="184"/>
      <c r="D499" s="197" t="str">
        <f>IFERROR(VLOOKUP($C499,'Nom Prénom'!$A:$G,2,0),"")</f>
        <v/>
      </c>
      <c r="E499" s="197" t="str">
        <f>IFERROR(VLOOKUP($C499,'Nom Prénom'!$A:$G,3,0),"")</f>
        <v/>
      </c>
      <c r="F499" s="197" t="str">
        <f>IFERROR(VLOOKUP($C499,'Nom Prénom'!$A:$G,4,0),"")</f>
        <v/>
      </c>
      <c r="G499" s="197" t="str">
        <f>IFERROR(VLOOKUP($C499,'Nom Prénom'!$A:$G,5,0),"")</f>
        <v/>
      </c>
      <c r="I499" s="184"/>
      <c r="J499" s="185" t="str">
        <f t="shared" si="23"/>
        <v/>
      </c>
      <c r="K499" s="185" t="str">
        <f>IFERROR(VLOOKUP($C499,'Nom Prénom'!$A:$I,8,0),"")</f>
        <v/>
      </c>
      <c r="L499" s="185" t="str">
        <f t="shared" si="22"/>
        <v/>
      </c>
      <c r="M499" s="185" t="str">
        <f>IFERROR(VLOOKUP($C499,'Nom Prénom'!$A:$I,9,0),"")</f>
        <v/>
      </c>
      <c r="N499" s="186" t="str">
        <f>IFERROR($J499/(VLOOKUP($H499,VLEP!$A:$B,2,0)),"")</f>
        <v/>
      </c>
      <c r="O499" s="187"/>
    </row>
    <row r="500" spans="1:15" ht="20" hidden="1" customHeight="1" x14ac:dyDescent="0.35">
      <c r="A500" s="2" t="str">
        <f>IFERROR(VLOOKUP($C500,'Nom Prénom'!$A:$G,7,0),"")</f>
        <v/>
      </c>
      <c r="B500" s="184" t="str">
        <f>IFERROR(VLOOKUP($C500,'Nom Prénom'!$A:$G,6,0),"")</f>
        <v/>
      </c>
      <c r="C500" s="184"/>
      <c r="D500" s="197" t="str">
        <f>IFERROR(VLOOKUP($C500,'Nom Prénom'!$A:$G,2,0),"")</f>
        <v/>
      </c>
      <c r="E500" s="197" t="str">
        <f>IFERROR(VLOOKUP($C500,'Nom Prénom'!$A:$G,3,0),"")</f>
        <v/>
      </c>
      <c r="F500" s="197" t="str">
        <f>IFERROR(VLOOKUP($C500,'Nom Prénom'!$A:$G,4,0),"")</f>
        <v/>
      </c>
      <c r="G500" s="197" t="str">
        <f>IFERROR(VLOOKUP($C500,'Nom Prénom'!$A:$G,5,0),"")</f>
        <v/>
      </c>
      <c r="I500" s="184"/>
      <c r="J500" s="185" t="str">
        <f t="shared" si="23"/>
        <v/>
      </c>
      <c r="K500" s="185" t="str">
        <f>IFERROR(VLOOKUP($C500,'Nom Prénom'!$A:$I,8,0),"")</f>
        <v/>
      </c>
      <c r="L500" s="185" t="str">
        <f t="shared" si="22"/>
        <v/>
      </c>
      <c r="M500" s="185" t="str">
        <f>IFERROR(VLOOKUP($C500,'Nom Prénom'!$A:$I,9,0),"")</f>
        <v/>
      </c>
      <c r="N500" s="186" t="str">
        <f>IFERROR($J500/(VLOOKUP($H500,VLEP!$A:$B,2,0)),"")</f>
        <v/>
      </c>
      <c r="O500" s="187"/>
    </row>
    <row r="501" spans="1:15" ht="20" hidden="1" customHeight="1" x14ac:dyDescent="0.35">
      <c r="A501" s="2" t="str">
        <f>IFERROR(VLOOKUP($C501,'Nom Prénom'!$A:$G,7,0),"")</f>
        <v/>
      </c>
      <c r="B501" s="184" t="str">
        <f>IFERROR(VLOOKUP($C501,'Nom Prénom'!$A:$G,6,0),"")</f>
        <v/>
      </c>
      <c r="C501" s="184"/>
      <c r="D501" s="197" t="str">
        <f>IFERROR(VLOOKUP($C501,'Nom Prénom'!$A:$G,2,0),"")</f>
        <v/>
      </c>
      <c r="E501" s="197" t="str">
        <f>IFERROR(VLOOKUP($C501,'Nom Prénom'!$A:$G,3,0),"")</f>
        <v/>
      </c>
      <c r="F501" s="197" t="str">
        <f>IFERROR(VLOOKUP($C501,'Nom Prénom'!$A:$G,4,0),"")</f>
        <v/>
      </c>
      <c r="G501" s="197" t="str">
        <f>IFERROR(VLOOKUP($C501,'Nom Prénom'!$A:$G,5,0),"")</f>
        <v/>
      </c>
      <c r="I501" s="184"/>
      <c r="J501" s="185" t="str">
        <f t="shared" si="23"/>
        <v/>
      </c>
      <c r="K501" s="185" t="str">
        <f>IFERROR(VLOOKUP($C501,'Nom Prénom'!$A:$I,8,0),"")</f>
        <v/>
      </c>
      <c r="L501" s="185" t="str">
        <f t="shared" si="22"/>
        <v/>
      </c>
      <c r="M501" s="185" t="str">
        <f>IFERROR(VLOOKUP($C501,'Nom Prénom'!$A:$I,9,0),"")</f>
        <v/>
      </c>
      <c r="N501" s="186" t="str">
        <f>IFERROR($J501/(VLOOKUP($H501,VLEP!$A:$B,2,0)),"")</f>
        <v/>
      </c>
      <c r="O501" s="187"/>
    </row>
    <row r="502" spans="1:15" ht="20" hidden="1" customHeight="1" x14ac:dyDescent="0.35">
      <c r="A502" s="2" t="str">
        <f>IFERROR(VLOOKUP($C502,'Nom Prénom'!$A:$G,7,0),"")</f>
        <v/>
      </c>
      <c r="B502" s="184" t="str">
        <f>IFERROR(VLOOKUP($C502,'Nom Prénom'!$A:$G,6,0),"")</f>
        <v/>
      </c>
      <c r="C502" s="184"/>
      <c r="D502" s="197" t="str">
        <f>IFERROR(VLOOKUP($C502,'Nom Prénom'!$A:$G,2,0),"")</f>
        <v/>
      </c>
      <c r="E502" s="197" t="str">
        <f>IFERROR(VLOOKUP($C502,'Nom Prénom'!$A:$G,3,0),"")</f>
        <v/>
      </c>
      <c r="F502" s="197" t="str">
        <f>IFERROR(VLOOKUP($C502,'Nom Prénom'!$A:$G,4,0),"")</f>
        <v/>
      </c>
      <c r="G502" s="197" t="str">
        <f>IFERROR(VLOOKUP($C502,'Nom Prénom'!$A:$G,5,0),"")</f>
        <v/>
      </c>
      <c r="I502" s="184"/>
      <c r="J502" s="185" t="str">
        <f t="shared" si="23"/>
        <v/>
      </c>
      <c r="K502" s="185" t="str">
        <f>IFERROR(VLOOKUP($C502,'Nom Prénom'!$A:$I,8,0),"")</f>
        <v/>
      </c>
      <c r="L502" s="185" t="str">
        <f t="shared" si="22"/>
        <v/>
      </c>
      <c r="M502" s="185" t="str">
        <f>IFERROR(VLOOKUP($C502,'Nom Prénom'!$A:$I,9,0),"")</f>
        <v/>
      </c>
      <c r="N502" s="186" t="str">
        <f>IFERROR($J502/(VLOOKUP($H502,VLEP!$A:$B,2,0)),"")</f>
        <v/>
      </c>
      <c r="O502" s="187"/>
    </row>
    <row r="503" spans="1:15" ht="20" hidden="1" customHeight="1" x14ac:dyDescent="0.35">
      <c r="A503" s="2" t="str">
        <f>IFERROR(VLOOKUP($C503,'Nom Prénom'!$A:$G,7,0),"")</f>
        <v/>
      </c>
      <c r="B503" s="184" t="str">
        <f>IFERROR(VLOOKUP($C503,'Nom Prénom'!$A:$G,6,0),"")</f>
        <v/>
      </c>
      <c r="C503" s="184"/>
      <c r="D503" s="197" t="str">
        <f>IFERROR(VLOOKUP($C503,'Nom Prénom'!$A:$G,2,0),"")</f>
        <v/>
      </c>
      <c r="E503" s="197" t="str">
        <f>IFERROR(VLOOKUP($C503,'Nom Prénom'!$A:$G,3,0),"")</f>
        <v/>
      </c>
      <c r="F503" s="197" t="str">
        <f>IFERROR(VLOOKUP($C503,'Nom Prénom'!$A:$G,4,0),"")</f>
        <v/>
      </c>
      <c r="G503" s="197" t="str">
        <f>IFERROR(VLOOKUP($C503,'Nom Prénom'!$A:$G,5,0),"")</f>
        <v/>
      </c>
      <c r="I503" s="184"/>
      <c r="J503" s="185" t="str">
        <f t="shared" si="23"/>
        <v/>
      </c>
      <c r="K503" s="185" t="str">
        <f>IFERROR(VLOOKUP($C503,'Nom Prénom'!$A:$I,8,0),"")</f>
        <v/>
      </c>
      <c r="L503" s="185" t="str">
        <f t="shared" si="22"/>
        <v/>
      </c>
      <c r="M503" s="185" t="str">
        <f>IFERROR(VLOOKUP($C503,'Nom Prénom'!$A:$I,9,0),"")</f>
        <v/>
      </c>
      <c r="N503" s="186" t="str">
        <f>IFERROR($J503/(VLOOKUP($H503,VLEP!$A:$B,2,0)),"")</f>
        <v/>
      </c>
      <c r="O503" s="187"/>
    </row>
    <row r="504" spans="1:15" ht="20" hidden="1" customHeight="1" x14ac:dyDescent="0.35">
      <c r="A504" s="2" t="str">
        <f>IFERROR(VLOOKUP($C504,'Nom Prénom'!$A:$G,7,0),"")</f>
        <v/>
      </c>
      <c r="B504" s="184" t="str">
        <f>IFERROR(VLOOKUP($C504,'Nom Prénom'!$A:$G,6,0),"")</f>
        <v/>
      </c>
      <c r="C504" s="184"/>
      <c r="D504" s="197" t="str">
        <f>IFERROR(VLOOKUP($C504,'Nom Prénom'!$A:$G,2,0),"")</f>
        <v/>
      </c>
      <c r="E504" s="197" t="str">
        <f>IFERROR(VLOOKUP($C504,'Nom Prénom'!$A:$G,3,0),"")</f>
        <v/>
      </c>
      <c r="F504" s="197" t="str">
        <f>IFERROR(VLOOKUP($C504,'Nom Prénom'!$A:$G,4,0),"")</f>
        <v/>
      </c>
      <c r="G504" s="197" t="str">
        <f>IFERROR(VLOOKUP($C504,'Nom Prénom'!$A:$G,5,0),"")</f>
        <v/>
      </c>
      <c r="I504" s="184"/>
      <c r="J504" s="185" t="str">
        <f t="shared" si="23"/>
        <v/>
      </c>
      <c r="K504" s="185" t="str">
        <f>IFERROR(VLOOKUP($C504,'Nom Prénom'!$A:$I,8,0),"")</f>
        <v/>
      </c>
      <c r="L504" s="185" t="str">
        <f t="shared" si="22"/>
        <v/>
      </c>
      <c r="M504" s="185" t="str">
        <f>IFERROR(VLOOKUP($C504,'Nom Prénom'!$A:$I,9,0),"")</f>
        <v/>
      </c>
      <c r="N504" s="186" t="str">
        <f>IFERROR($J504/(VLOOKUP($H504,VLEP!$A:$B,2,0)),"")</f>
        <v/>
      </c>
      <c r="O504" s="187"/>
    </row>
    <row r="505" spans="1:15" ht="20" hidden="1" customHeight="1" x14ac:dyDescent="0.35">
      <c r="A505" s="2" t="str">
        <f>IFERROR(VLOOKUP($C505,'Nom Prénom'!$A:$G,7,0),"")</f>
        <v/>
      </c>
      <c r="B505" s="184" t="str">
        <f>IFERROR(VLOOKUP($C505,'Nom Prénom'!$A:$G,6,0),"")</f>
        <v/>
      </c>
      <c r="C505" s="184"/>
      <c r="D505" s="197" t="str">
        <f>IFERROR(VLOOKUP($C505,'Nom Prénom'!$A:$G,2,0),"")</f>
        <v/>
      </c>
      <c r="E505" s="197" t="str">
        <f>IFERROR(VLOOKUP($C505,'Nom Prénom'!$A:$G,3,0),"")</f>
        <v/>
      </c>
      <c r="F505" s="197" t="str">
        <f>IFERROR(VLOOKUP($C505,'Nom Prénom'!$A:$G,4,0),"")</f>
        <v/>
      </c>
      <c r="G505" s="197" t="str">
        <f>IFERROR(VLOOKUP($C505,'Nom Prénom'!$A:$G,5,0),"")</f>
        <v/>
      </c>
      <c r="I505" s="184"/>
      <c r="J505" s="185" t="str">
        <f t="shared" si="23"/>
        <v/>
      </c>
      <c r="K505" s="185" t="str">
        <f>IFERROR(VLOOKUP($C505,'Nom Prénom'!$A:$I,8,0),"")</f>
        <v/>
      </c>
      <c r="L505" s="185" t="str">
        <f t="shared" si="22"/>
        <v/>
      </c>
      <c r="M505" s="185" t="str">
        <f>IFERROR(VLOOKUP($C505,'Nom Prénom'!$A:$I,9,0),"")</f>
        <v/>
      </c>
      <c r="N505" s="186" t="str">
        <f>IFERROR($J505/(VLOOKUP($H505,VLEP!$A:$B,2,0)),"")</f>
        <v/>
      </c>
      <c r="O505" s="187"/>
    </row>
    <row r="506" spans="1:15" ht="20" hidden="1" customHeight="1" x14ac:dyDescent="0.35">
      <c r="A506" s="2" t="str">
        <f>IFERROR(VLOOKUP($C506,'Nom Prénom'!$A:$G,7,0),"")</f>
        <v/>
      </c>
      <c r="B506" s="184" t="str">
        <f>IFERROR(VLOOKUP($C506,'Nom Prénom'!$A:$G,6,0),"")</f>
        <v/>
      </c>
      <c r="C506" s="184"/>
      <c r="D506" s="197" t="str">
        <f>IFERROR(VLOOKUP($C506,'Nom Prénom'!$A:$G,2,0),"")</f>
        <v/>
      </c>
      <c r="E506" s="197" t="str">
        <f>IFERROR(VLOOKUP($C506,'Nom Prénom'!$A:$G,3,0),"")</f>
        <v/>
      </c>
      <c r="F506" s="197" t="str">
        <f>IFERROR(VLOOKUP($C506,'Nom Prénom'!$A:$G,4,0),"")</f>
        <v/>
      </c>
      <c r="G506" s="197" t="str">
        <f>IFERROR(VLOOKUP($C506,'Nom Prénom'!$A:$G,5,0),"")</f>
        <v/>
      </c>
      <c r="I506" s="184"/>
      <c r="J506" s="185" t="str">
        <f t="shared" si="23"/>
        <v/>
      </c>
      <c r="K506" s="185" t="str">
        <f>IFERROR(VLOOKUP($C506,'Nom Prénom'!$A:$I,8,0),"")</f>
        <v/>
      </c>
      <c r="L506" s="185" t="str">
        <f t="shared" si="22"/>
        <v/>
      </c>
      <c r="M506" s="185" t="str">
        <f>IFERROR(VLOOKUP($C506,'Nom Prénom'!$A:$I,9,0),"")</f>
        <v/>
      </c>
      <c r="N506" s="186" t="str">
        <f>IFERROR($J506/(VLOOKUP($H506,VLEP!$A:$B,2,0)),"")</f>
        <v/>
      </c>
      <c r="O506" s="187"/>
    </row>
    <row r="507" spans="1:15" ht="20" hidden="1" customHeight="1" x14ac:dyDescent="0.35">
      <c r="A507" s="2" t="str">
        <f>IFERROR(VLOOKUP($C507,'Nom Prénom'!$A:$G,7,0),"")</f>
        <v/>
      </c>
      <c r="B507" s="184" t="str">
        <f>IFERROR(VLOOKUP($C507,'Nom Prénom'!$A:$G,6,0),"")</f>
        <v/>
      </c>
      <c r="C507" s="184"/>
      <c r="D507" s="197" t="str">
        <f>IFERROR(VLOOKUP($C507,'Nom Prénom'!$A:$G,2,0),"")</f>
        <v/>
      </c>
      <c r="E507" s="197" t="str">
        <f>IFERROR(VLOOKUP($C507,'Nom Prénom'!$A:$G,3,0),"")</f>
        <v/>
      </c>
      <c r="F507" s="197" t="str">
        <f>IFERROR(VLOOKUP($C507,'Nom Prénom'!$A:$G,4,0),"")</f>
        <v/>
      </c>
      <c r="G507" s="197" t="str">
        <f>IFERROR(VLOOKUP($C507,'Nom Prénom'!$A:$G,5,0),"")</f>
        <v/>
      </c>
      <c r="I507" s="184"/>
      <c r="J507" s="185" t="str">
        <f t="shared" si="23"/>
        <v/>
      </c>
      <c r="K507" s="185" t="str">
        <f>IFERROR(VLOOKUP($C507,'Nom Prénom'!$A:$I,8,0),"")</f>
        <v/>
      </c>
      <c r="L507" s="185" t="str">
        <f t="shared" si="22"/>
        <v/>
      </c>
      <c r="M507" s="185" t="str">
        <f>IFERROR(VLOOKUP($C507,'Nom Prénom'!$A:$I,9,0),"")</f>
        <v/>
      </c>
      <c r="N507" s="186" t="str">
        <f>IFERROR($J507/(VLOOKUP($H507,VLEP!$A:$B,2,0)),"")</f>
        <v/>
      </c>
      <c r="O507" s="187"/>
    </row>
    <row r="508" spans="1:15" ht="20" hidden="1" customHeight="1" x14ac:dyDescent="0.35">
      <c r="A508" s="2" t="str">
        <f>IFERROR(VLOOKUP($C508,'Nom Prénom'!$A:$G,7,0),"")</f>
        <v/>
      </c>
      <c r="B508" s="184" t="str">
        <f>IFERROR(VLOOKUP($C508,'Nom Prénom'!$A:$G,6,0),"")</f>
        <v/>
      </c>
      <c r="C508" s="184"/>
      <c r="D508" s="197" t="str">
        <f>IFERROR(VLOOKUP($C508,'Nom Prénom'!$A:$G,2,0),"")</f>
        <v/>
      </c>
      <c r="E508" s="197" t="str">
        <f>IFERROR(VLOOKUP($C508,'Nom Prénom'!$A:$G,3,0),"")</f>
        <v/>
      </c>
      <c r="F508" s="197" t="str">
        <f>IFERROR(VLOOKUP($C508,'Nom Prénom'!$A:$G,4,0),"")</f>
        <v/>
      </c>
      <c r="G508" s="197" t="str">
        <f>IFERROR(VLOOKUP($C508,'Nom Prénom'!$A:$G,5,0),"")</f>
        <v/>
      </c>
      <c r="I508" s="184"/>
      <c r="J508" s="185" t="str">
        <f t="shared" si="23"/>
        <v/>
      </c>
      <c r="K508" s="185" t="str">
        <f>IFERROR(VLOOKUP($C508,'Nom Prénom'!$A:$I,8,0),"")</f>
        <v/>
      </c>
      <c r="L508" s="185" t="str">
        <f t="shared" si="22"/>
        <v/>
      </c>
      <c r="M508" s="185" t="str">
        <f>IFERROR(VLOOKUP($C508,'Nom Prénom'!$A:$I,9,0),"")</f>
        <v/>
      </c>
      <c r="N508" s="186" t="str">
        <f>IFERROR($J508/(VLOOKUP($H508,VLEP!$A:$B,2,0)),"")</f>
        <v/>
      </c>
      <c r="O508" s="187"/>
    </row>
    <row r="509" spans="1:15" ht="20" hidden="1" customHeight="1" x14ac:dyDescent="0.35">
      <c r="A509" s="2" t="str">
        <f>IFERROR(VLOOKUP($C509,'Nom Prénom'!$A:$G,7,0),"")</f>
        <v/>
      </c>
      <c r="B509" s="184" t="str">
        <f>IFERROR(VLOOKUP($C509,'Nom Prénom'!$A:$G,6,0),"")</f>
        <v/>
      </c>
      <c r="C509" s="184"/>
      <c r="D509" s="197" t="str">
        <f>IFERROR(VLOOKUP($C509,'Nom Prénom'!$A:$G,2,0),"")</f>
        <v/>
      </c>
      <c r="E509" s="197" t="str">
        <f>IFERROR(VLOOKUP($C509,'Nom Prénom'!$A:$G,3,0),"")</f>
        <v/>
      </c>
      <c r="F509" s="197" t="str">
        <f>IFERROR(VLOOKUP($C509,'Nom Prénom'!$A:$G,4,0),"")</f>
        <v/>
      </c>
      <c r="G509" s="197" t="str">
        <f>IFERROR(VLOOKUP($C509,'Nom Prénom'!$A:$G,5,0),"")</f>
        <v/>
      </c>
      <c r="I509" s="184"/>
      <c r="J509" s="185" t="str">
        <f t="shared" si="23"/>
        <v/>
      </c>
      <c r="K509" s="185" t="str">
        <f>IFERROR(VLOOKUP($C509,'Nom Prénom'!$A:$I,8,0),"")</f>
        <v/>
      </c>
      <c r="L509" s="185" t="str">
        <f t="shared" si="22"/>
        <v/>
      </c>
      <c r="M509" s="185" t="str">
        <f>IFERROR(VLOOKUP($C509,'Nom Prénom'!$A:$I,9,0),"")</f>
        <v/>
      </c>
      <c r="N509" s="186" t="str">
        <f>IFERROR($J509/(VLOOKUP($H509,VLEP!$A:$B,2,0)),"")</f>
        <v/>
      </c>
      <c r="O509" s="187"/>
    </row>
    <row r="510" spans="1:15" ht="20" hidden="1" customHeight="1" x14ac:dyDescent="0.35">
      <c r="A510" s="2" t="str">
        <f>IFERROR(VLOOKUP($C510,'Nom Prénom'!$A:$G,7,0),"")</f>
        <v/>
      </c>
      <c r="B510" s="184" t="str">
        <f>IFERROR(VLOOKUP($C510,'Nom Prénom'!$A:$G,6,0),"")</f>
        <v/>
      </c>
      <c r="C510" s="184"/>
      <c r="D510" s="197" t="str">
        <f>IFERROR(VLOOKUP($C510,'Nom Prénom'!$A:$G,2,0),"")</f>
        <v/>
      </c>
      <c r="E510" s="197" t="str">
        <f>IFERROR(VLOOKUP($C510,'Nom Prénom'!$A:$G,3,0),"")</f>
        <v/>
      </c>
      <c r="F510" s="197" t="str">
        <f>IFERROR(VLOOKUP($C510,'Nom Prénom'!$A:$G,4,0),"")</f>
        <v/>
      </c>
      <c r="G510" s="197" t="str">
        <f>IFERROR(VLOOKUP($C510,'Nom Prénom'!$A:$G,5,0),"")</f>
        <v/>
      </c>
      <c r="I510" s="184"/>
      <c r="J510" s="185" t="str">
        <f t="shared" si="23"/>
        <v/>
      </c>
      <c r="K510" s="185" t="str">
        <f>IFERROR(VLOOKUP($C510,'Nom Prénom'!$A:$I,8,0),"")</f>
        <v/>
      </c>
      <c r="L510" s="185" t="str">
        <f t="shared" si="22"/>
        <v/>
      </c>
      <c r="M510" s="185" t="str">
        <f>IFERROR(VLOOKUP($C510,'Nom Prénom'!$A:$I,9,0),"")</f>
        <v/>
      </c>
      <c r="N510" s="186" t="str">
        <f>IFERROR($J510/(VLOOKUP($H510,VLEP!$A:$B,2,0)),"")</f>
        <v/>
      </c>
      <c r="O510" s="187"/>
    </row>
    <row r="511" spans="1:15" ht="20" hidden="1" customHeight="1" x14ac:dyDescent="0.35">
      <c r="A511" s="2" t="str">
        <f>IFERROR(VLOOKUP($C511,'Nom Prénom'!$A:$G,7,0),"")</f>
        <v/>
      </c>
      <c r="B511" s="184" t="str">
        <f>IFERROR(VLOOKUP($C511,'Nom Prénom'!$A:$G,6,0),"")</f>
        <v/>
      </c>
      <c r="C511" s="184"/>
      <c r="D511" s="197" t="str">
        <f>IFERROR(VLOOKUP($C511,'Nom Prénom'!$A:$G,2,0),"")</f>
        <v/>
      </c>
      <c r="E511" s="197" t="str">
        <f>IFERROR(VLOOKUP($C511,'Nom Prénom'!$A:$G,3,0),"")</f>
        <v/>
      </c>
      <c r="F511" s="197" t="str">
        <f>IFERROR(VLOOKUP($C511,'Nom Prénom'!$A:$G,4,0),"")</f>
        <v/>
      </c>
      <c r="G511" s="197" t="str">
        <f>IFERROR(VLOOKUP($C511,'Nom Prénom'!$A:$G,5,0),"")</f>
        <v/>
      </c>
      <c r="I511" s="184"/>
      <c r="J511" s="185" t="str">
        <f t="shared" si="23"/>
        <v/>
      </c>
      <c r="K511" s="185" t="str">
        <f>IFERROR(VLOOKUP($C511,'Nom Prénom'!$A:$I,8,0),"")</f>
        <v/>
      </c>
      <c r="L511" s="185" t="str">
        <f t="shared" si="22"/>
        <v/>
      </c>
      <c r="M511" s="185" t="str">
        <f>IFERROR(VLOOKUP($C511,'Nom Prénom'!$A:$I,9,0),"")</f>
        <v/>
      </c>
      <c r="N511" s="186" t="str">
        <f>IFERROR($J511/(VLOOKUP($H511,VLEP!$A:$B,2,0)),"")</f>
        <v/>
      </c>
      <c r="O511" s="187"/>
    </row>
    <row r="512" spans="1:15" ht="20" hidden="1" customHeight="1" x14ac:dyDescent="0.35">
      <c r="A512" s="2" t="str">
        <f>IFERROR(VLOOKUP($C512,'Nom Prénom'!$A:$G,7,0),"")</f>
        <v/>
      </c>
      <c r="B512" s="184" t="str">
        <f>IFERROR(VLOOKUP($C512,'Nom Prénom'!$A:$G,6,0),"")</f>
        <v/>
      </c>
      <c r="C512" s="184"/>
      <c r="D512" s="197" t="str">
        <f>IFERROR(VLOOKUP($C512,'Nom Prénom'!$A:$G,2,0),"")</f>
        <v/>
      </c>
      <c r="E512" s="197" t="str">
        <f>IFERROR(VLOOKUP($C512,'Nom Prénom'!$A:$G,3,0),"")</f>
        <v/>
      </c>
      <c r="F512" s="197" t="str">
        <f>IFERROR(VLOOKUP($C512,'Nom Prénom'!$A:$G,4,0),"")</f>
        <v/>
      </c>
      <c r="G512" s="197" t="str">
        <f>IFERROR(VLOOKUP($C512,'Nom Prénom'!$A:$G,5,0),"")</f>
        <v/>
      </c>
      <c r="I512" s="184"/>
      <c r="J512" s="185" t="str">
        <f t="shared" si="23"/>
        <v/>
      </c>
      <c r="K512" s="185" t="str">
        <f>IFERROR(VLOOKUP($C512,'Nom Prénom'!$A:$I,8,0),"")</f>
        <v/>
      </c>
      <c r="L512" s="185" t="str">
        <f t="shared" si="22"/>
        <v/>
      </c>
      <c r="M512" s="185" t="str">
        <f>IFERROR(VLOOKUP($C512,'Nom Prénom'!$A:$I,9,0),"")</f>
        <v/>
      </c>
      <c r="N512" s="186" t="str">
        <f>IFERROR($J512/(VLOOKUP($H512,VLEP!$A:$B,2,0)),"")</f>
        <v/>
      </c>
      <c r="O512" s="187"/>
    </row>
    <row r="513" spans="1:15" ht="20" hidden="1" customHeight="1" x14ac:dyDescent="0.35">
      <c r="A513" s="2" t="str">
        <f>IFERROR(VLOOKUP($C513,'Nom Prénom'!$A:$G,7,0),"")</f>
        <v/>
      </c>
      <c r="B513" s="184" t="str">
        <f>IFERROR(VLOOKUP($C513,'Nom Prénom'!$A:$G,6,0),"")</f>
        <v/>
      </c>
      <c r="C513" s="184"/>
      <c r="D513" s="197" t="str">
        <f>IFERROR(VLOOKUP($C513,'Nom Prénom'!$A:$G,2,0),"")</f>
        <v/>
      </c>
      <c r="E513" s="197" t="str">
        <f>IFERROR(VLOOKUP($C513,'Nom Prénom'!$A:$G,3,0),"")</f>
        <v/>
      </c>
      <c r="F513" s="197" t="str">
        <f>IFERROR(VLOOKUP($C513,'Nom Prénom'!$A:$G,4,0),"")</f>
        <v/>
      </c>
      <c r="G513" s="197" t="str">
        <f>IFERROR(VLOOKUP($C513,'Nom Prénom'!$A:$G,5,0),"")</f>
        <v/>
      </c>
      <c r="I513" s="184"/>
      <c r="J513" s="185" t="str">
        <f t="shared" si="23"/>
        <v/>
      </c>
      <c r="K513" s="185" t="str">
        <f>IFERROR(VLOOKUP($C513,'Nom Prénom'!$A:$I,8,0),"")</f>
        <v/>
      </c>
      <c r="L513" s="185" t="str">
        <f t="shared" si="22"/>
        <v/>
      </c>
      <c r="M513" s="185" t="str">
        <f>IFERROR(VLOOKUP($C513,'Nom Prénom'!$A:$I,9,0),"")</f>
        <v/>
      </c>
      <c r="N513" s="186" t="str">
        <f>IFERROR($J513/(VLOOKUP($H513,VLEP!$A:$B,2,0)),"")</f>
        <v/>
      </c>
      <c r="O513" s="187"/>
    </row>
    <row r="514" spans="1:15" ht="20" hidden="1" customHeight="1" x14ac:dyDescent="0.35">
      <c r="A514" s="2" t="str">
        <f>IFERROR(VLOOKUP($C514,'Nom Prénom'!$A:$G,7,0),"")</f>
        <v/>
      </c>
      <c r="B514" s="184" t="str">
        <f>IFERROR(VLOOKUP($C514,'Nom Prénom'!$A:$G,6,0),"")</f>
        <v/>
      </c>
      <c r="C514" s="184"/>
      <c r="D514" s="197" t="str">
        <f>IFERROR(VLOOKUP($C514,'Nom Prénom'!$A:$G,2,0),"")</f>
        <v/>
      </c>
      <c r="E514" s="197" t="str">
        <f>IFERROR(VLOOKUP($C514,'Nom Prénom'!$A:$G,3,0),"")</f>
        <v/>
      </c>
      <c r="F514" s="197" t="str">
        <f>IFERROR(VLOOKUP($C514,'Nom Prénom'!$A:$G,4,0),"")</f>
        <v/>
      </c>
      <c r="G514" s="197" t="str">
        <f>IFERROR(VLOOKUP($C514,'Nom Prénom'!$A:$G,5,0),"")</f>
        <v/>
      </c>
      <c r="I514" s="184"/>
      <c r="J514" s="185" t="str">
        <f t="shared" si="23"/>
        <v/>
      </c>
      <c r="K514" s="185" t="str">
        <f>IFERROR(VLOOKUP($C514,'Nom Prénom'!$A:$I,8,0),"")</f>
        <v/>
      </c>
      <c r="L514" s="185" t="str">
        <f t="shared" ref="L514:L577" si="24">IFERROR(J514*K514,"")</f>
        <v/>
      </c>
      <c r="M514" s="185" t="str">
        <f>IFERROR(VLOOKUP($C514,'Nom Prénom'!$A:$I,9,0),"")</f>
        <v/>
      </c>
      <c r="N514" s="186" t="str">
        <f>IFERROR($J514/(VLOOKUP($H514,VLEP!$A:$B,2,0)),"")</f>
        <v/>
      </c>
      <c r="O514" s="187"/>
    </row>
    <row r="515" spans="1:15" ht="20" hidden="1" customHeight="1" x14ac:dyDescent="0.35">
      <c r="A515" s="2" t="str">
        <f>IFERROR(VLOOKUP($C515,'Nom Prénom'!$A:$G,7,0),"")</f>
        <v/>
      </c>
      <c r="B515" s="184" t="str">
        <f>IFERROR(VLOOKUP($C515,'Nom Prénom'!$A:$G,6,0),"")</f>
        <v/>
      </c>
      <c r="C515" s="184"/>
      <c r="D515" s="197" t="str">
        <f>IFERROR(VLOOKUP($C515,'Nom Prénom'!$A:$G,2,0),"")</f>
        <v/>
      </c>
      <c r="E515" s="197" t="str">
        <f>IFERROR(VLOOKUP($C515,'Nom Prénom'!$A:$G,3,0),"")</f>
        <v/>
      </c>
      <c r="F515" s="197" t="str">
        <f>IFERROR(VLOOKUP($C515,'Nom Prénom'!$A:$G,4,0),"")</f>
        <v/>
      </c>
      <c r="G515" s="197" t="str">
        <f>IFERROR(VLOOKUP($C515,'Nom Prénom'!$A:$G,5,0),"")</f>
        <v/>
      </c>
      <c r="I515" s="184"/>
      <c r="J515" s="185" t="str">
        <f t="shared" si="23"/>
        <v/>
      </c>
      <c r="K515" s="185" t="str">
        <f>IFERROR(VLOOKUP($C515,'Nom Prénom'!$A:$I,8,0),"")</f>
        <v/>
      </c>
      <c r="L515" s="185" t="str">
        <f t="shared" si="24"/>
        <v/>
      </c>
      <c r="M515" s="185" t="str">
        <f>IFERROR(VLOOKUP($C515,'Nom Prénom'!$A:$I,9,0),"")</f>
        <v/>
      </c>
      <c r="N515" s="186" t="str">
        <f>IFERROR($J515/(VLOOKUP($H515,VLEP!$A:$B,2,0)),"")</f>
        <v/>
      </c>
      <c r="O515" s="187"/>
    </row>
    <row r="516" spans="1:15" ht="20" hidden="1" customHeight="1" x14ac:dyDescent="0.35">
      <c r="A516" s="2" t="str">
        <f>IFERROR(VLOOKUP($C516,'Nom Prénom'!$A:$G,7,0),"")</f>
        <v/>
      </c>
      <c r="B516" s="184" t="str">
        <f>IFERROR(VLOOKUP($C516,'Nom Prénom'!$A:$G,6,0),"")</f>
        <v/>
      </c>
      <c r="C516" s="184"/>
      <c r="D516" s="197" t="str">
        <f>IFERROR(VLOOKUP($C516,'Nom Prénom'!$A:$G,2,0),"")</f>
        <v/>
      </c>
      <c r="E516" s="197" t="str">
        <f>IFERROR(VLOOKUP($C516,'Nom Prénom'!$A:$G,3,0),"")</f>
        <v/>
      </c>
      <c r="F516" s="197" t="str">
        <f>IFERROR(VLOOKUP($C516,'Nom Prénom'!$A:$G,4,0),"")</f>
        <v/>
      </c>
      <c r="G516" s="197" t="str">
        <f>IFERROR(VLOOKUP($C516,'Nom Prénom'!$A:$G,5,0),"")</f>
        <v/>
      </c>
      <c r="I516" s="184"/>
      <c r="J516" s="185" t="str">
        <f t="shared" si="23"/>
        <v/>
      </c>
      <c r="K516" s="185" t="str">
        <f>IFERROR(VLOOKUP($C516,'Nom Prénom'!$A:$I,8,0),"")</f>
        <v/>
      </c>
      <c r="L516" s="185" t="str">
        <f t="shared" si="24"/>
        <v/>
      </c>
      <c r="M516" s="185" t="str">
        <f>IFERROR(VLOOKUP($C516,'Nom Prénom'!$A:$I,9,0),"")</f>
        <v/>
      </c>
      <c r="N516" s="186" t="str">
        <f>IFERROR($J516/(VLOOKUP($H516,VLEP!$A:$B,2,0)),"")</f>
        <v/>
      </c>
      <c r="O516" s="187"/>
    </row>
    <row r="517" spans="1:15" ht="20" hidden="1" customHeight="1" x14ac:dyDescent="0.35">
      <c r="A517" s="2" t="str">
        <f>IFERROR(VLOOKUP($C517,'Nom Prénom'!$A:$G,7,0),"")</f>
        <v/>
      </c>
      <c r="B517" s="184" t="str">
        <f>IFERROR(VLOOKUP($C517,'Nom Prénom'!$A:$G,6,0),"")</f>
        <v/>
      </c>
      <c r="C517" s="184"/>
      <c r="D517" s="197" t="str">
        <f>IFERROR(VLOOKUP($C517,'Nom Prénom'!$A:$G,2,0),"")</f>
        <v/>
      </c>
      <c r="E517" s="197" t="str">
        <f>IFERROR(VLOOKUP($C517,'Nom Prénom'!$A:$G,3,0),"")</f>
        <v/>
      </c>
      <c r="F517" s="197" t="str">
        <f>IFERROR(VLOOKUP($C517,'Nom Prénom'!$A:$G,4,0),"")</f>
        <v/>
      </c>
      <c r="G517" s="197" t="str">
        <f>IFERROR(VLOOKUP($C517,'Nom Prénom'!$A:$G,5,0),"")</f>
        <v/>
      </c>
      <c r="I517" s="184"/>
      <c r="J517" s="185" t="str">
        <f t="shared" si="23"/>
        <v/>
      </c>
      <c r="K517" s="185" t="str">
        <f>IFERROR(VLOOKUP($C517,'Nom Prénom'!$A:$I,8,0),"")</f>
        <v/>
      </c>
      <c r="L517" s="185" t="str">
        <f t="shared" si="24"/>
        <v/>
      </c>
      <c r="M517" s="185" t="str">
        <f>IFERROR(VLOOKUP($C517,'Nom Prénom'!$A:$I,9,0),"")</f>
        <v/>
      </c>
      <c r="N517" s="186" t="str">
        <f>IFERROR($J517/(VLOOKUP($H517,VLEP!$A:$B,2,0)),"")</f>
        <v/>
      </c>
      <c r="O517" s="187"/>
    </row>
    <row r="518" spans="1:15" ht="20" hidden="1" customHeight="1" x14ac:dyDescent="0.35">
      <c r="A518" s="2" t="str">
        <f>IFERROR(VLOOKUP($C518,'Nom Prénom'!$A:$G,7,0),"")</f>
        <v/>
      </c>
      <c r="B518" s="184" t="str">
        <f>IFERROR(VLOOKUP($C518,'Nom Prénom'!$A:$G,6,0),"")</f>
        <v/>
      </c>
      <c r="C518" s="184"/>
      <c r="D518" s="197" t="str">
        <f>IFERROR(VLOOKUP($C518,'Nom Prénom'!$A:$G,2,0),"")</f>
        <v/>
      </c>
      <c r="E518" s="197" t="str">
        <f>IFERROR(VLOOKUP($C518,'Nom Prénom'!$A:$G,3,0),"")</f>
        <v/>
      </c>
      <c r="F518" s="197" t="str">
        <f>IFERROR(VLOOKUP($C518,'Nom Prénom'!$A:$G,4,0),"")</f>
        <v/>
      </c>
      <c r="G518" s="197" t="str">
        <f>IFERROR(VLOOKUP($C518,'Nom Prénom'!$A:$G,5,0),"")</f>
        <v/>
      </c>
      <c r="I518" s="184"/>
      <c r="J518" s="185" t="str">
        <f t="shared" ref="J518:J581" si="25">IFERROR(IF(OR(B518="GEH1a",B518="GEH1b",B518="GEH2",B518="GEH3",B518="GEH4"),I518/G518,((I518*(D518-E518))+(I518*(E518/G518)))/(D518-F518)),"")</f>
        <v/>
      </c>
      <c r="K518" s="185" t="str">
        <f>IFERROR(VLOOKUP($C518,'Nom Prénom'!$A:$I,8,0),"")</f>
        <v/>
      </c>
      <c r="L518" s="185" t="str">
        <f t="shared" si="24"/>
        <v/>
      </c>
      <c r="M518" s="185" t="str">
        <f>IFERROR(VLOOKUP($C518,'Nom Prénom'!$A:$I,9,0),"")</f>
        <v/>
      </c>
      <c r="N518" s="186" t="str">
        <f>IFERROR($J518/(VLOOKUP($H518,VLEP!$A:$B,2,0)),"")</f>
        <v/>
      </c>
      <c r="O518" s="187"/>
    </row>
    <row r="519" spans="1:15" ht="20" hidden="1" customHeight="1" x14ac:dyDescent="0.35">
      <c r="A519" s="2" t="str">
        <f>IFERROR(VLOOKUP($C519,'Nom Prénom'!$A:$G,7,0),"")</f>
        <v/>
      </c>
      <c r="B519" s="184" t="str">
        <f>IFERROR(VLOOKUP($C519,'Nom Prénom'!$A:$G,6,0),"")</f>
        <v/>
      </c>
      <c r="C519" s="184"/>
      <c r="D519" s="197" t="str">
        <f>IFERROR(VLOOKUP($C519,'Nom Prénom'!$A:$G,2,0),"")</f>
        <v/>
      </c>
      <c r="E519" s="197" t="str">
        <f>IFERROR(VLOOKUP($C519,'Nom Prénom'!$A:$G,3,0),"")</f>
        <v/>
      </c>
      <c r="F519" s="197" t="str">
        <f>IFERROR(VLOOKUP($C519,'Nom Prénom'!$A:$G,4,0),"")</f>
        <v/>
      </c>
      <c r="G519" s="197" t="str">
        <f>IFERROR(VLOOKUP($C519,'Nom Prénom'!$A:$G,5,0),"")</f>
        <v/>
      </c>
      <c r="I519" s="184"/>
      <c r="J519" s="185" t="str">
        <f t="shared" si="25"/>
        <v/>
      </c>
      <c r="K519" s="185" t="str">
        <f>IFERROR(VLOOKUP($C519,'Nom Prénom'!$A:$I,8,0),"")</f>
        <v/>
      </c>
      <c r="L519" s="185" t="str">
        <f t="shared" si="24"/>
        <v/>
      </c>
      <c r="M519" s="185" t="str">
        <f>IFERROR(VLOOKUP($C519,'Nom Prénom'!$A:$I,9,0),"")</f>
        <v/>
      </c>
      <c r="N519" s="186" t="str">
        <f>IFERROR($J519/(VLOOKUP($H519,VLEP!$A:$B,2,0)),"")</f>
        <v/>
      </c>
      <c r="O519" s="187"/>
    </row>
    <row r="520" spans="1:15" ht="20" hidden="1" customHeight="1" x14ac:dyDescent="0.35">
      <c r="A520" s="2" t="str">
        <f>IFERROR(VLOOKUP($C520,'Nom Prénom'!$A:$G,7,0),"")</f>
        <v/>
      </c>
      <c r="B520" s="184" t="str">
        <f>IFERROR(VLOOKUP($C520,'Nom Prénom'!$A:$G,6,0),"")</f>
        <v/>
      </c>
      <c r="C520" s="184"/>
      <c r="D520" s="197" t="str">
        <f>IFERROR(VLOOKUP($C520,'Nom Prénom'!$A:$G,2,0),"")</f>
        <v/>
      </c>
      <c r="E520" s="197" t="str">
        <f>IFERROR(VLOOKUP($C520,'Nom Prénom'!$A:$G,3,0),"")</f>
        <v/>
      </c>
      <c r="F520" s="197" t="str">
        <f>IFERROR(VLOOKUP($C520,'Nom Prénom'!$A:$G,4,0),"")</f>
        <v/>
      </c>
      <c r="G520" s="197" t="str">
        <f>IFERROR(VLOOKUP($C520,'Nom Prénom'!$A:$G,5,0),"")</f>
        <v/>
      </c>
      <c r="I520" s="184"/>
      <c r="J520" s="185" t="str">
        <f t="shared" si="25"/>
        <v/>
      </c>
      <c r="K520" s="185" t="str">
        <f>IFERROR(VLOOKUP($C520,'Nom Prénom'!$A:$I,8,0),"")</f>
        <v/>
      </c>
      <c r="L520" s="185" t="str">
        <f t="shared" si="24"/>
        <v/>
      </c>
      <c r="M520" s="185" t="str">
        <f>IFERROR(VLOOKUP($C520,'Nom Prénom'!$A:$I,9,0),"")</f>
        <v/>
      </c>
      <c r="N520" s="186" t="str">
        <f>IFERROR($J520/(VLOOKUP($H520,VLEP!$A:$B,2,0)),"")</f>
        <v/>
      </c>
      <c r="O520" s="187"/>
    </row>
    <row r="521" spans="1:15" ht="20" hidden="1" customHeight="1" x14ac:dyDescent="0.35">
      <c r="A521" s="2" t="str">
        <f>IFERROR(VLOOKUP($C521,'Nom Prénom'!$A:$G,7,0),"")</f>
        <v/>
      </c>
      <c r="B521" s="184" t="str">
        <f>IFERROR(VLOOKUP($C521,'Nom Prénom'!$A:$G,6,0),"")</f>
        <v/>
      </c>
      <c r="C521" s="184"/>
      <c r="D521" s="197" t="str">
        <f>IFERROR(VLOOKUP($C521,'Nom Prénom'!$A:$G,2,0),"")</f>
        <v/>
      </c>
      <c r="E521" s="197" t="str">
        <f>IFERROR(VLOOKUP($C521,'Nom Prénom'!$A:$G,3,0),"")</f>
        <v/>
      </c>
      <c r="F521" s="197" t="str">
        <f>IFERROR(VLOOKUP($C521,'Nom Prénom'!$A:$G,4,0),"")</f>
        <v/>
      </c>
      <c r="G521" s="197" t="str">
        <f>IFERROR(VLOOKUP($C521,'Nom Prénom'!$A:$G,5,0),"")</f>
        <v/>
      </c>
      <c r="I521" s="184"/>
      <c r="J521" s="185" t="str">
        <f t="shared" si="25"/>
        <v/>
      </c>
      <c r="K521" s="185" t="str">
        <f>IFERROR(VLOOKUP($C521,'Nom Prénom'!$A:$I,8,0),"")</f>
        <v/>
      </c>
      <c r="L521" s="185" t="str">
        <f t="shared" si="24"/>
        <v/>
      </c>
      <c r="M521" s="185" t="str">
        <f>IFERROR(VLOOKUP($C521,'Nom Prénom'!$A:$I,9,0),"")</f>
        <v/>
      </c>
      <c r="N521" s="186" t="str">
        <f>IFERROR($J521/(VLOOKUP($H521,VLEP!$A:$B,2,0)),"")</f>
        <v/>
      </c>
      <c r="O521" s="187"/>
    </row>
    <row r="522" spans="1:15" ht="20" hidden="1" customHeight="1" x14ac:dyDescent="0.35">
      <c r="A522" s="2" t="str">
        <f>IFERROR(VLOOKUP($C522,'Nom Prénom'!$A:$G,7,0),"")</f>
        <v/>
      </c>
      <c r="B522" s="184" t="str">
        <f>IFERROR(VLOOKUP($C522,'Nom Prénom'!$A:$G,6,0),"")</f>
        <v/>
      </c>
      <c r="C522" s="184"/>
      <c r="D522" s="197" t="str">
        <f>IFERROR(VLOOKUP($C522,'Nom Prénom'!$A:$G,2,0),"")</f>
        <v/>
      </c>
      <c r="E522" s="197" t="str">
        <f>IFERROR(VLOOKUP($C522,'Nom Prénom'!$A:$G,3,0),"")</f>
        <v/>
      </c>
      <c r="F522" s="197" t="str">
        <f>IFERROR(VLOOKUP($C522,'Nom Prénom'!$A:$G,4,0),"")</f>
        <v/>
      </c>
      <c r="G522" s="197" t="str">
        <f>IFERROR(VLOOKUP($C522,'Nom Prénom'!$A:$G,5,0),"")</f>
        <v/>
      </c>
      <c r="I522" s="184"/>
      <c r="J522" s="185" t="str">
        <f t="shared" si="25"/>
        <v/>
      </c>
      <c r="K522" s="185" t="str">
        <f>IFERROR(VLOOKUP($C522,'Nom Prénom'!$A:$I,8,0),"")</f>
        <v/>
      </c>
      <c r="L522" s="185" t="str">
        <f t="shared" si="24"/>
        <v/>
      </c>
      <c r="M522" s="185" t="str">
        <f>IFERROR(VLOOKUP($C522,'Nom Prénom'!$A:$I,9,0),"")</f>
        <v/>
      </c>
      <c r="N522" s="186" t="str">
        <f>IFERROR($J522/(VLOOKUP($H522,VLEP!$A:$B,2,0)),"")</f>
        <v/>
      </c>
      <c r="O522" s="187"/>
    </row>
    <row r="523" spans="1:15" ht="20" hidden="1" customHeight="1" x14ac:dyDescent="0.35">
      <c r="A523" s="2" t="str">
        <f>IFERROR(VLOOKUP($C523,'Nom Prénom'!$A:$G,7,0),"")</f>
        <v/>
      </c>
      <c r="B523" s="184" t="str">
        <f>IFERROR(VLOOKUP($C523,'Nom Prénom'!$A:$G,6,0),"")</f>
        <v/>
      </c>
      <c r="C523" s="184"/>
      <c r="D523" s="197" t="str">
        <f>IFERROR(VLOOKUP($C523,'Nom Prénom'!$A:$G,2,0),"")</f>
        <v/>
      </c>
      <c r="E523" s="197" t="str">
        <f>IFERROR(VLOOKUP($C523,'Nom Prénom'!$A:$G,3,0),"")</f>
        <v/>
      </c>
      <c r="F523" s="197" t="str">
        <f>IFERROR(VLOOKUP($C523,'Nom Prénom'!$A:$G,4,0),"")</f>
        <v/>
      </c>
      <c r="G523" s="197" t="str">
        <f>IFERROR(VLOOKUP($C523,'Nom Prénom'!$A:$G,5,0),"")</f>
        <v/>
      </c>
      <c r="I523" s="184"/>
      <c r="J523" s="185" t="str">
        <f t="shared" si="25"/>
        <v/>
      </c>
      <c r="K523" s="185" t="str">
        <f>IFERROR(VLOOKUP($C523,'Nom Prénom'!$A:$I,8,0),"")</f>
        <v/>
      </c>
      <c r="L523" s="185" t="str">
        <f t="shared" si="24"/>
        <v/>
      </c>
      <c r="M523" s="185" t="str">
        <f>IFERROR(VLOOKUP($C523,'Nom Prénom'!$A:$I,9,0),"")</f>
        <v/>
      </c>
      <c r="N523" s="186" t="str">
        <f>IFERROR($J523/(VLOOKUP($H523,VLEP!$A:$B,2,0)),"")</f>
        <v/>
      </c>
      <c r="O523" s="187"/>
    </row>
    <row r="524" spans="1:15" ht="20" hidden="1" customHeight="1" x14ac:dyDescent="0.35">
      <c r="A524" s="2" t="str">
        <f>IFERROR(VLOOKUP($C524,'Nom Prénom'!$A:$G,7,0),"")</f>
        <v/>
      </c>
      <c r="B524" s="184" t="str">
        <f>IFERROR(VLOOKUP($C524,'Nom Prénom'!$A:$G,6,0),"")</f>
        <v/>
      </c>
      <c r="C524" s="184"/>
      <c r="D524" s="197" t="str">
        <f>IFERROR(VLOOKUP($C524,'Nom Prénom'!$A:$G,2,0),"")</f>
        <v/>
      </c>
      <c r="E524" s="197" t="str">
        <f>IFERROR(VLOOKUP($C524,'Nom Prénom'!$A:$G,3,0),"")</f>
        <v/>
      </c>
      <c r="F524" s="197" t="str">
        <f>IFERROR(VLOOKUP($C524,'Nom Prénom'!$A:$G,4,0),"")</f>
        <v/>
      </c>
      <c r="G524" s="197" t="str">
        <f>IFERROR(VLOOKUP($C524,'Nom Prénom'!$A:$G,5,0),"")</f>
        <v/>
      </c>
      <c r="I524" s="184"/>
      <c r="J524" s="185" t="str">
        <f t="shared" si="25"/>
        <v/>
      </c>
      <c r="K524" s="185" t="str">
        <f>IFERROR(VLOOKUP($C524,'Nom Prénom'!$A:$I,8,0),"")</f>
        <v/>
      </c>
      <c r="L524" s="185" t="str">
        <f t="shared" si="24"/>
        <v/>
      </c>
      <c r="M524" s="185" t="str">
        <f>IFERROR(VLOOKUP($C524,'Nom Prénom'!$A:$I,9,0),"")</f>
        <v/>
      </c>
      <c r="N524" s="186" t="str">
        <f>IFERROR($J524/(VLOOKUP($H524,VLEP!$A:$B,2,0)),"")</f>
        <v/>
      </c>
      <c r="O524" s="187"/>
    </row>
    <row r="525" spans="1:15" ht="20" hidden="1" customHeight="1" x14ac:dyDescent="0.35">
      <c r="A525" s="2" t="str">
        <f>IFERROR(VLOOKUP($C525,'Nom Prénom'!$A:$G,7,0),"")</f>
        <v/>
      </c>
      <c r="B525" s="184" t="str">
        <f>IFERROR(VLOOKUP($C525,'Nom Prénom'!$A:$G,6,0),"")</f>
        <v/>
      </c>
      <c r="C525" s="184"/>
      <c r="D525" s="197" t="str">
        <f>IFERROR(VLOOKUP($C525,'Nom Prénom'!$A:$G,2,0),"")</f>
        <v/>
      </c>
      <c r="E525" s="197" t="str">
        <f>IFERROR(VLOOKUP($C525,'Nom Prénom'!$A:$G,3,0),"")</f>
        <v/>
      </c>
      <c r="F525" s="197" t="str">
        <f>IFERROR(VLOOKUP($C525,'Nom Prénom'!$A:$G,4,0),"")</f>
        <v/>
      </c>
      <c r="G525" s="197" t="str">
        <f>IFERROR(VLOOKUP($C525,'Nom Prénom'!$A:$G,5,0),"")</f>
        <v/>
      </c>
      <c r="I525" s="184"/>
      <c r="J525" s="185" t="str">
        <f t="shared" si="25"/>
        <v/>
      </c>
      <c r="K525" s="185" t="str">
        <f>IFERROR(VLOOKUP($C525,'Nom Prénom'!$A:$I,8,0),"")</f>
        <v/>
      </c>
      <c r="L525" s="185" t="str">
        <f t="shared" si="24"/>
        <v/>
      </c>
      <c r="M525" s="185" t="str">
        <f>IFERROR(VLOOKUP($C525,'Nom Prénom'!$A:$I,9,0),"")</f>
        <v/>
      </c>
      <c r="N525" s="186" t="str">
        <f>IFERROR($J525/(VLOOKUP($H525,VLEP!$A:$B,2,0)),"")</f>
        <v/>
      </c>
      <c r="O525" s="187"/>
    </row>
    <row r="526" spans="1:15" ht="20" hidden="1" customHeight="1" x14ac:dyDescent="0.35">
      <c r="A526" s="2" t="str">
        <f>IFERROR(VLOOKUP($C526,'Nom Prénom'!$A:$G,7,0),"")</f>
        <v/>
      </c>
      <c r="B526" s="184" t="str">
        <f>IFERROR(VLOOKUP($C526,'Nom Prénom'!$A:$G,6,0),"")</f>
        <v/>
      </c>
      <c r="C526" s="184"/>
      <c r="D526" s="197" t="str">
        <f>IFERROR(VLOOKUP($C526,'Nom Prénom'!$A:$G,2,0),"")</f>
        <v/>
      </c>
      <c r="E526" s="197" t="str">
        <f>IFERROR(VLOOKUP($C526,'Nom Prénom'!$A:$G,3,0),"")</f>
        <v/>
      </c>
      <c r="F526" s="197" t="str">
        <f>IFERROR(VLOOKUP($C526,'Nom Prénom'!$A:$G,4,0),"")</f>
        <v/>
      </c>
      <c r="G526" s="197" t="str">
        <f>IFERROR(VLOOKUP($C526,'Nom Prénom'!$A:$G,5,0),"")</f>
        <v/>
      </c>
      <c r="I526" s="184"/>
      <c r="J526" s="185" t="str">
        <f t="shared" si="25"/>
        <v/>
      </c>
      <c r="K526" s="185" t="str">
        <f>IFERROR(VLOOKUP($C526,'Nom Prénom'!$A:$I,8,0),"")</f>
        <v/>
      </c>
      <c r="L526" s="185" t="str">
        <f t="shared" si="24"/>
        <v/>
      </c>
      <c r="M526" s="185" t="str">
        <f>IFERROR(VLOOKUP($C526,'Nom Prénom'!$A:$I,9,0),"")</f>
        <v/>
      </c>
      <c r="N526" s="186" t="str">
        <f>IFERROR($J526/(VLOOKUP($H526,VLEP!$A:$B,2,0)),"")</f>
        <v/>
      </c>
      <c r="O526" s="187"/>
    </row>
    <row r="527" spans="1:15" ht="20" hidden="1" customHeight="1" x14ac:dyDescent="0.35">
      <c r="A527" s="2" t="str">
        <f>IFERROR(VLOOKUP($C527,'Nom Prénom'!$A:$G,7,0),"")</f>
        <v/>
      </c>
      <c r="B527" s="184" t="str">
        <f>IFERROR(VLOOKUP($C527,'Nom Prénom'!$A:$G,6,0),"")</f>
        <v/>
      </c>
      <c r="C527" s="184"/>
      <c r="D527" s="197" t="str">
        <f>IFERROR(VLOOKUP($C527,'Nom Prénom'!$A:$G,2,0),"")</f>
        <v/>
      </c>
      <c r="E527" s="197" t="str">
        <f>IFERROR(VLOOKUP($C527,'Nom Prénom'!$A:$G,3,0),"")</f>
        <v/>
      </c>
      <c r="F527" s="197" t="str">
        <f>IFERROR(VLOOKUP($C527,'Nom Prénom'!$A:$G,4,0),"")</f>
        <v/>
      </c>
      <c r="G527" s="197" t="str">
        <f>IFERROR(VLOOKUP($C527,'Nom Prénom'!$A:$G,5,0),"")</f>
        <v/>
      </c>
      <c r="I527" s="184"/>
      <c r="J527" s="185" t="str">
        <f t="shared" si="25"/>
        <v/>
      </c>
      <c r="K527" s="185" t="str">
        <f>IFERROR(VLOOKUP($C527,'Nom Prénom'!$A:$I,8,0),"")</f>
        <v/>
      </c>
      <c r="L527" s="185" t="str">
        <f t="shared" si="24"/>
        <v/>
      </c>
      <c r="M527" s="185" t="str">
        <f>IFERROR(VLOOKUP($C527,'Nom Prénom'!$A:$I,9,0),"")</f>
        <v/>
      </c>
      <c r="N527" s="186" t="str">
        <f>IFERROR($J527/(VLOOKUP($H527,VLEP!$A:$B,2,0)),"")</f>
        <v/>
      </c>
      <c r="O527" s="187"/>
    </row>
    <row r="528" spans="1:15" ht="20" hidden="1" customHeight="1" x14ac:dyDescent="0.35">
      <c r="A528" s="2" t="str">
        <f>IFERROR(VLOOKUP($C528,'Nom Prénom'!$A:$G,7,0),"")</f>
        <v/>
      </c>
      <c r="B528" s="184" t="str">
        <f>IFERROR(VLOOKUP($C528,'Nom Prénom'!$A:$G,6,0),"")</f>
        <v/>
      </c>
      <c r="C528" s="184"/>
      <c r="D528" s="197" t="str">
        <f>IFERROR(VLOOKUP($C528,'Nom Prénom'!$A:$G,2,0),"")</f>
        <v/>
      </c>
      <c r="E528" s="197" t="str">
        <f>IFERROR(VLOOKUP($C528,'Nom Prénom'!$A:$G,3,0),"")</f>
        <v/>
      </c>
      <c r="F528" s="197" t="str">
        <f>IFERROR(VLOOKUP($C528,'Nom Prénom'!$A:$G,4,0),"")</f>
        <v/>
      </c>
      <c r="G528" s="197" t="str">
        <f>IFERROR(VLOOKUP($C528,'Nom Prénom'!$A:$G,5,0),"")</f>
        <v/>
      </c>
      <c r="I528" s="184"/>
      <c r="J528" s="185" t="str">
        <f t="shared" si="25"/>
        <v/>
      </c>
      <c r="K528" s="185" t="str">
        <f>IFERROR(VLOOKUP($C528,'Nom Prénom'!$A:$I,8,0),"")</f>
        <v/>
      </c>
      <c r="L528" s="185" t="str">
        <f t="shared" si="24"/>
        <v/>
      </c>
      <c r="M528" s="185" t="str">
        <f>IFERROR(VLOOKUP($C528,'Nom Prénom'!$A:$I,9,0),"")</f>
        <v/>
      </c>
      <c r="N528" s="186" t="str">
        <f>IFERROR($J528/(VLOOKUP($H528,VLEP!$A:$B,2,0)),"")</f>
        <v/>
      </c>
      <c r="O528" s="187"/>
    </row>
    <row r="529" spans="1:15" ht="20" hidden="1" customHeight="1" x14ac:dyDescent="0.35">
      <c r="A529" s="2" t="str">
        <f>IFERROR(VLOOKUP($C529,'Nom Prénom'!$A:$G,7,0),"")</f>
        <v/>
      </c>
      <c r="B529" s="184" t="str">
        <f>IFERROR(VLOOKUP($C529,'Nom Prénom'!$A:$G,6,0),"")</f>
        <v/>
      </c>
      <c r="C529" s="184"/>
      <c r="D529" s="197" t="str">
        <f>IFERROR(VLOOKUP($C529,'Nom Prénom'!$A:$G,2,0),"")</f>
        <v/>
      </c>
      <c r="E529" s="197" t="str">
        <f>IFERROR(VLOOKUP($C529,'Nom Prénom'!$A:$G,3,0),"")</f>
        <v/>
      </c>
      <c r="F529" s="197" t="str">
        <f>IFERROR(VLOOKUP($C529,'Nom Prénom'!$A:$G,4,0),"")</f>
        <v/>
      </c>
      <c r="G529" s="197" t="str">
        <f>IFERROR(VLOOKUP($C529,'Nom Prénom'!$A:$G,5,0),"")</f>
        <v/>
      </c>
      <c r="I529" s="184"/>
      <c r="J529" s="185" t="str">
        <f t="shared" si="25"/>
        <v/>
      </c>
      <c r="K529" s="185" t="str">
        <f>IFERROR(VLOOKUP($C529,'Nom Prénom'!$A:$I,8,0),"")</f>
        <v/>
      </c>
      <c r="L529" s="185" t="str">
        <f t="shared" si="24"/>
        <v/>
      </c>
      <c r="M529" s="185" t="str">
        <f>IFERROR(VLOOKUP($C529,'Nom Prénom'!$A:$I,9,0),"")</f>
        <v/>
      </c>
      <c r="N529" s="186" t="str">
        <f>IFERROR($J529/(VLOOKUP($H529,VLEP!$A:$B,2,0)),"")</f>
        <v/>
      </c>
      <c r="O529" s="187"/>
    </row>
    <row r="530" spans="1:15" ht="20" hidden="1" customHeight="1" x14ac:dyDescent="0.35">
      <c r="A530" s="2" t="str">
        <f>IFERROR(VLOOKUP($C530,'Nom Prénom'!$A:$G,7,0),"")</f>
        <v/>
      </c>
      <c r="B530" s="184" t="str">
        <f>IFERROR(VLOOKUP($C530,'Nom Prénom'!$A:$G,6,0),"")</f>
        <v/>
      </c>
      <c r="C530" s="184"/>
      <c r="D530" s="197" t="str">
        <f>IFERROR(VLOOKUP($C530,'Nom Prénom'!$A:$G,2,0),"")</f>
        <v/>
      </c>
      <c r="E530" s="197" t="str">
        <f>IFERROR(VLOOKUP($C530,'Nom Prénom'!$A:$G,3,0),"")</f>
        <v/>
      </c>
      <c r="F530" s="197" t="str">
        <f>IFERROR(VLOOKUP($C530,'Nom Prénom'!$A:$G,4,0),"")</f>
        <v/>
      </c>
      <c r="G530" s="197" t="str">
        <f>IFERROR(VLOOKUP($C530,'Nom Prénom'!$A:$G,5,0),"")</f>
        <v/>
      </c>
      <c r="I530" s="184"/>
      <c r="J530" s="185" t="str">
        <f t="shared" si="25"/>
        <v/>
      </c>
      <c r="K530" s="185" t="str">
        <f>IFERROR(VLOOKUP($C530,'Nom Prénom'!$A:$I,8,0),"")</f>
        <v/>
      </c>
      <c r="L530" s="185" t="str">
        <f t="shared" si="24"/>
        <v/>
      </c>
      <c r="M530" s="185" t="str">
        <f>IFERROR(VLOOKUP($C530,'Nom Prénom'!$A:$I,9,0),"")</f>
        <v/>
      </c>
      <c r="N530" s="186" t="str">
        <f>IFERROR($J530/(VLOOKUP($H530,VLEP!$A:$B,2,0)),"")</f>
        <v/>
      </c>
      <c r="O530" s="187"/>
    </row>
    <row r="531" spans="1:15" ht="20" hidden="1" customHeight="1" x14ac:dyDescent="0.35">
      <c r="A531" s="2" t="str">
        <f>IFERROR(VLOOKUP($C531,'Nom Prénom'!$A:$G,7,0),"")</f>
        <v/>
      </c>
      <c r="B531" s="184" t="str">
        <f>IFERROR(VLOOKUP($C531,'Nom Prénom'!$A:$G,6,0),"")</f>
        <v/>
      </c>
      <c r="C531" s="184"/>
      <c r="D531" s="197" t="str">
        <f>IFERROR(VLOOKUP($C531,'Nom Prénom'!$A:$G,2,0),"")</f>
        <v/>
      </c>
      <c r="E531" s="197" t="str">
        <f>IFERROR(VLOOKUP($C531,'Nom Prénom'!$A:$G,3,0),"")</f>
        <v/>
      </c>
      <c r="F531" s="197" t="str">
        <f>IFERROR(VLOOKUP($C531,'Nom Prénom'!$A:$G,4,0),"")</f>
        <v/>
      </c>
      <c r="G531" s="197" t="str">
        <f>IFERROR(VLOOKUP($C531,'Nom Prénom'!$A:$G,5,0),"")</f>
        <v/>
      </c>
      <c r="I531" s="184"/>
      <c r="J531" s="185" t="str">
        <f t="shared" si="25"/>
        <v/>
      </c>
      <c r="K531" s="185" t="str">
        <f>IFERROR(VLOOKUP($C531,'Nom Prénom'!$A:$I,8,0),"")</f>
        <v/>
      </c>
      <c r="L531" s="185" t="str">
        <f t="shared" si="24"/>
        <v/>
      </c>
      <c r="M531" s="185" t="str">
        <f>IFERROR(VLOOKUP($C531,'Nom Prénom'!$A:$I,9,0),"")</f>
        <v/>
      </c>
      <c r="N531" s="186" t="str">
        <f>IFERROR($J531/(VLOOKUP($H531,VLEP!$A:$B,2,0)),"")</f>
        <v/>
      </c>
      <c r="O531" s="187"/>
    </row>
    <row r="532" spans="1:15" ht="20" hidden="1" customHeight="1" x14ac:dyDescent="0.35">
      <c r="A532" s="2" t="str">
        <f>IFERROR(VLOOKUP($C532,'Nom Prénom'!$A:$G,7,0),"")</f>
        <v/>
      </c>
      <c r="B532" s="184" t="str">
        <f>IFERROR(VLOOKUP($C532,'Nom Prénom'!$A:$G,6,0),"")</f>
        <v/>
      </c>
      <c r="C532" s="184"/>
      <c r="D532" s="197" t="str">
        <f>IFERROR(VLOOKUP($C532,'Nom Prénom'!$A:$G,2,0),"")</f>
        <v/>
      </c>
      <c r="E532" s="197" t="str">
        <f>IFERROR(VLOOKUP($C532,'Nom Prénom'!$A:$G,3,0),"")</f>
        <v/>
      </c>
      <c r="F532" s="197" t="str">
        <f>IFERROR(VLOOKUP($C532,'Nom Prénom'!$A:$G,4,0),"")</f>
        <v/>
      </c>
      <c r="G532" s="197" t="str">
        <f>IFERROR(VLOOKUP($C532,'Nom Prénom'!$A:$G,5,0),"")</f>
        <v/>
      </c>
      <c r="I532" s="184"/>
      <c r="J532" s="185" t="str">
        <f t="shared" si="25"/>
        <v/>
      </c>
      <c r="K532" s="185" t="str">
        <f>IFERROR(VLOOKUP($C532,'Nom Prénom'!$A:$I,8,0),"")</f>
        <v/>
      </c>
      <c r="L532" s="185" t="str">
        <f t="shared" si="24"/>
        <v/>
      </c>
      <c r="M532" s="185" t="str">
        <f>IFERROR(VLOOKUP($C532,'Nom Prénom'!$A:$I,9,0),"")</f>
        <v/>
      </c>
      <c r="N532" s="186" t="str">
        <f>IFERROR($J532/(VLOOKUP($H532,VLEP!$A:$B,2,0)),"")</f>
        <v/>
      </c>
      <c r="O532" s="187"/>
    </row>
    <row r="533" spans="1:15" ht="20" hidden="1" customHeight="1" x14ac:dyDescent="0.35">
      <c r="A533" s="2" t="str">
        <f>IFERROR(VLOOKUP($C533,'Nom Prénom'!$A:$G,7,0),"")</f>
        <v/>
      </c>
      <c r="B533" s="184" t="str">
        <f>IFERROR(VLOOKUP($C533,'Nom Prénom'!$A:$G,6,0),"")</f>
        <v/>
      </c>
      <c r="C533" s="184"/>
      <c r="D533" s="197" t="str">
        <f>IFERROR(VLOOKUP($C533,'Nom Prénom'!$A:$G,2,0),"")</f>
        <v/>
      </c>
      <c r="E533" s="197" t="str">
        <f>IFERROR(VLOOKUP($C533,'Nom Prénom'!$A:$G,3,0),"")</f>
        <v/>
      </c>
      <c r="F533" s="197" t="str">
        <f>IFERROR(VLOOKUP($C533,'Nom Prénom'!$A:$G,4,0),"")</f>
        <v/>
      </c>
      <c r="G533" s="197" t="str">
        <f>IFERROR(VLOOKUP($C533,'Nom Prénom'!$A:$G,5,0),"")</f>
        <v/>
      </c>
      <c r="I533" s="184"/>
      <c r="J533" s="185" t="str">
        <f t="shared" si="25"/>
        <v/>
      </c>
      <c r="K533" s="185" t="str">
        <f>IFERROR(VLOOKUP($C533,'Nom Prénom'!$A:$I,8,0),"")</f>
        <v/>
      </c>
      <c r="L533" s="185" t="str">
        <f t="shared" si="24"/>
        <v/>
      </c>
      <c r="M533" s="185" t="str">
        <f>IFERROR(VLOOKUP($C533,'Nom Prénom'!$A:$I,9,0),"")</f>
        <v/>
      </c>
      <c r="N533" s="186" t="str">
        <f>IFERROR($J533/(VLOOKUP($H533,VLEP!$A:$B,2,0)),"")</f>
        <v/>
      </c>
      <c r="O533" s="187"/>
    </row>
    <row r="534" spans="1:15" ht="20" hidden="1" customHeight="1" x14ac:dyDescent="0.35">
      <c r="A534" s="2" t="str">
        <f>IFERROR(VLOOKUP($C534,'Nom Prénom'!$A:$G,7,0),"")</f>
        <v/>
      </c>
      <c r="B534" s="184" t="str">
        <f>IFERROR(VLOOKUP($C534,'Nom Prénom'!$A:$G,6,0),"")</f>
        <v/>
      </c>
      <c r="C534" s="184"/>
      <c r="D534" s="197" t="str">
        <f>IFERROR(VLOOKUP($C534,'Nom Prénom'!$A:$G,2,0),"")</f>
        <v/>
      </c>
      <c r="E534" s="197" t="str">
        <f>IFERROR(VLOOKUP($C534,'Nom Prénom'!$A:$G,3,0),"")</f>
        <v/>
      </c>
      <c r="F534" s="197" t="str">
        <f>IFERROR(VLOOKUP($C534,'Nom Prénom'!$A:$G,4,0),"")</f>
        <v/>
      </c>
      <c r="G534" s="197" t="str">
        <f>IFERROR(VLOOKUP($C534,'Nom Prénom'!$A:$G,5,0),"")</f>
        <v/>
      </c>
      <c r="I534" s="184"/>
      <c r="J534" s="185" t="str">
        <f t="shared" si="25"/>
        <v/>
      </c>
      <c r="K534" s="185" t="str">
        <f>IFERROR(VLOOKUP($C534,'Nom Prénom'!$A:$I,8,0),"")</f>
        <v/>
      </c>
      <c r="L534" s="185" t="str">
        <f t="shared" si="24"/>
        <v/>
      </c>
      <c r="M534" s="185" t="str">
        <f>IFERROR(VLOOKUP($C534,'Nom Prénom'!$A:$I,9,0),"")</f>
        <v/>
      </c>
      <c r="N534" s="186" t="str">
        <f>IFERROR($J534/(VLOOKUP($H534,VLEP!$A:$B,2,0)),"")</f>
        <v/>
      </c>
      <c r="O534" s="187"/>
    </row>
    <row r="535" spans="1:15" ht="20" hidden="1" customHeight="1" x14ac:dyDescent="0.35">
      <c r="A535" s="2" t="str">
        <f>IFERROR(VLOOKUP($C535,'Nom Prénom'!$A:$G,7,0),"")</f>
        <v/>
      </c>
      <c r="B535" s="184" t="str">
        <f>IFERROR(VLOOKUP($C535,'Nom Prénom'!$A:$G,6,0),"")</f>
        <v/>
      </c>
      <c r="C535" s="184"/>
      <c r="D535" s="197" t="str">
        <f>IFERROR(VLOOKUP($C535,'Nom Prénom'!$A:$G,2,0),"")</f>
        <v/>
      </c>
      <c r="E535" s="197" t="str">
        <f>IFERROR(VLOOKUP($C535,'Nom Prénom'!$A:$G,3,0),"")</f>
        <v/>
      </c>
      <c r="F535" s="197" t="str">
        <f>IFERROR(VLOOKUP($C535,'Nom Prénom'!$A:$G,4,0),"")</f>
        <v/>
      </c>
      <c r="G535" s="197" t="str">
        <f>IFERROR(VLOOKUP($C535,'Nom Prénom'!$A:$G,5,0),"")</f>
        <v/>
      </c>
      <c r="I535" s="184"/>
      <c r="J535" s="185" t="str">
        <f t="shared" si="25"/>
        <v/>
      </c>
      <c r="K535" s="185" t="str">
        <f>IFERROR(VLOOKUP($C535,'Nom Prénom'!$A:$I,8,0),"")</f>
        <v/>
      </c>
      <c r="L535" s="185" t="str">
        <f t="shared" si="24"/>
        <v/>
      </c>
      <c r="M535" s="185" t="str">
        <f>IFERROR(VLOOKUP($C535,'Nom Prénom'!$A:$I,9,0),"")</f>
        <v/>
      </c>
      <c r="N535" s="186" t="str">
        <f>IFERROR($J535/(VLOOKUP($H535,VLEP!$A:$B,2,0)),"")</f>
        <v/>
      </c>
      <c r="O535" s="187"/>
    </row>
    <row r="536" spans="1:15" ht="20" hidden="1" customHeight="1" x14ac:dyDescent="0.35">
      <c r="A536" s="2" t="str">
        <f>IFERROR(VLOOKUP($C536,'Nom Prénom'!$A:$G,7,0),"")</f>
        <v/>
      </c>
      <c r="B536" s="184" t="str">
        <f>IFERROR(VLOOKUP($C536,'Nom Prénom'!$A:$G,6,0),"")</f>
        <v/>
      </c>
      <c r="C536" s="184"/>
      <c r="D536" s="197" t="str">
        <f>IFERROR(VLOOKUP($C536,'Nom Prénom'!$A:$G,2,0),"")</f>
        <v/>
      </c>
      <c r="E536" s="197" t="str">
        <f>IFERROR(VLOOKUP($C536,'Nom Prénom'!$A:$G,3,0),"")</f>
        <v/>
      </c>
      <c r="F536" s="197" t="str">
        <f>IFERROR(VLOOKUP($C536,'Nom Prénom'!$A:$G,4,0),"")</f>
        <v/>
      </c>
      <c r="G536" s="197" t="str">
        <f>IFERROR(VLOOKUP($C536,'Nom Prénom'!$A:$G,5,0),"")</f>
        <v/>
      </c>
      <c r="I536" s="184"/>
      <c r="J536" s="185" t="str">
        <f t="shared" si="25"/>
        <v/>
      </c>
      <c r="K536" s="185" t="str">
        <f>IFERROR(VLOOKUP($C536,'Nom Prénom'!$A:$I,8,0),"")</f>
        <v/>
      </c>
      <c r="L536" s="185" t="str">
        <f t="shared" si="24"/>
        <v/>
      </c>
      <c r="M536" s="185" t="str">
        <f>IFERROR(VLOOKUP($C536,'Nom Prénom'!$A:$I,9,0),"")</f>
        <v/>
      </c>
      <c r="N536" s="186" t="str">
        <f>IFERROR($J536/(VLOOKUP($H536,VLEP!$A:$B,2,0)),"")</f>
        <v/>
      </c>
      <c r="O536" s="187"/>
    </row>
    <row r="537" spans="1:15" ht="20" hidden="1" customHeight="1" x14ac:dyDescent="0.35">
      <c r="A537" s="2" t="str">
        <f>IFERROR(VLOOKUP($C537,'Nom Prénom'!$A:$G,7,0),"")</f>
        <v/>
      </c>
      <c r="B537" s="184" t="str">
        <f>IFERROR(VLOOKUP($C537,'Nom Prénom'!$A:$G,6,0),"")</f>
        <v/>
      </c>
      <c r="C537" s="184"/>
      <c r="D537" s="197" t="str">
        <f>IFERROR(VLOOKUP($C537,'Nom Prénom'!$A:$G,2,0),"")</f>
        <v/>
      </c>
      <c r="E537" s="197" t="str">
        <f>IFERROR(VLOOKUP($C537,'Nom Prénom'!$A:$G,3,0),"")</f>
        <v/>
      </c>
      <c r="F537" s="197" t="str">
        <f>IFERROR(VLOOKUP($C537,'Nom Prénom'!$A:$G,4,0),"")</f>
        <v/>
      </c>
      <c r="G537" s="197" t="str">
        <f>IFERROR(VLOOKUP($C537,'Nom Prénom'!$A:$G,5,0),"")</f>
        <v/>
      </c>
      <c r="I537" s="184"/>
      <c r="J537" s="185" t="str">
        <f t="shared" si="25"/>
        <v/>
      </c>
      <c r="K537" s="185" t="str">
        <f>IFERROR(VLOOKUP($C537,'Nom Prénom'!$A:$I,8,0),"")</f>
        <v/>
      </c>
      <c r="L537" s="185" t="str">
        <f t="shared" si="24"/>
        <v/>
      </c>
      <c r="M537" s="185" t="str">
        <f>IFERROR(VLOOKUP($C537,'Nom Prénom'!$A:$I,9,0),"")</f>
        <v/>
      </c>
      <c r="N537" s="186" t="str">
        <f>IFERROR($J537/(VLOOKUP($H537,VLEP!$A:$B,2,0)),"")</f>
        <v/>
      </c>
      <c r="O537" s="187"/>
    </row>
    <row r="538" spans="1:15" ht="20" hidden="1" customHeight="1" x14ac:dyDescent="0.35">
      <c r="A538" s="2" t="str">
        <f>IFERROR(VLOOKUP($C538,'Nom Prénom'!$A:$G,7,0),"")</f>
        <v/>
      </c>
      <c r="B538" s="184" t="str">
        <f>IFERROR(VLOOKUP($C538,'Nom Prénom'!$A:$G,6,0),"")</f>
        <v/>
      </c>
      <c r="C538" s="184"/>
      <c r="D538" s="197" t="str">
        <f>IFERROR(VLOOKUP($C538,'Nom Prénom'!$A:$G,2,0),"")</f>
        <v/>
      </c>
      <c r="E538" s="197" t="str">
        <f>IFERROR(VLOOKUP($C538,'Nom Prénom'!$A:$G,3,0),"")</f>
        <v/>
      </c>
      <c r="F538" s="197" t="str">
        <f>IFERROR(VLOOKUP($C538,'Nom Prénom'!$A:$G,4,0),"")</f>
        <v/>
      </c>
      <c r="G538" s="197" t="str">
        <f>IFERROR(VLOOKUP($C538,'Nom Prénom'!$A:$G,5,0),"")</f>
        <v/>
      </c>
      <c r="I538" s="184"/>
      <c r="J538" s="185" t="str">
        <f t="shared" si="25"/>
        <v/>
      </c>
      <c r="K538" s="185" t="str">
        <f>IFERROR(VLOOKUP($C538,'Nom Prénom'!$A:$I,8,0),"")</f>
        <v/>
      </c>
      <c r="L538" s="185" t="str">
        <f t="shared" si="24"/>
        <v/>
      </c>
      <c r="M538" s="185" t="str">
        <f>IFERROR(VLOOKUP($C538,'Nom Prénom'!$A:$I,9,0),"")</f>
        <v/>
      </c>
      <c r="N538" s="186" t="str">
        <f>IFERROR($J538/(VLOOKUP($H538,VLEP!$A:$B,2,0)),"")</f>
        <v/>
      </c>
      <c r="O538" s="187"/>
    </row>
    <row r="539" spans="1:15" ht="20" hidden="1" customHeight="1" x14ac:dyDescent="0.35">
      <c r="A539" s="2" t="str">
        <f>IFERROR(VLOOKUP($C539,'Nom Prénom'!$A:$G,7,0),"")</f>
        <v/>
      </c>
      <c r="B539" s="184" t="str">
        <f>IFERROR(VLOOKUP($C539,'Nom Prénom'!$A:$G,6,0),"")</f>
        <v/>
      </c>
      <c r="C539" s="184"/>
      <c r="D539" s="197" t="str">
        <f>IFERROR(VLOOKUP($C539,'Nom Prénom'!$A:$G,2,0),"")</f>
        <v/>
      </c>
      <c r="E539" s="197" t="str">
        <f>IFERROR(VLOOKUP($C539,'Nom Prénom'!$A:$G,3,0),"")</f>
        <v/>
      </c>
      <c r="F539" s="197" t="str">
        <f>IFERROR(VLOOKUP($C539,'Nom Prénom'!$A:$G,4,0),"")</f>
        <v/>
      </c>
      <c r="G539" s="197" t="str">
        <f>IFERROR(VLOOKUP($C539,'Nom Prénom'!$A:$G,5,0),"")</f>
        <v/>
      </c>
      <c r="I539" s="184"/>
      <c r="J539" s="185" t="str">
        <f t="shared" si="25"/>
        <v/>
      </c>
      <c r="K539" s="185" t="str">
        <f>IFERROR(VLOOKUP($C539,'Nom Prénom'!$A:$I,8,0),"")</f>
        <v/>
      </c>
      <c r="L539" s="185" t="str">
        <f t="shared" si="24"/>
        <v/>
      </c>
      <c r="M539" s="185" t="str">
        <f>IFERROR(VLOOKUP($C539,'Nom Prénom'!$A:$I,9,0),"")</f>
        <v/>
      </c>
      <c r="N539" s="186" t="str">
        <f>IFERROR($J539/(VLOOKUP($H539,VLEP!$A:$B,2,0)),"")</f>
        <v/>
      </c>
      <c r="O539" s="187"/>
    </row>
    <row r="540" spans="1:15" ht="20" hidden="1" customHeight="1" x14ac:dyDescent="0.35">
      <c r="A540" s="2" t="str">
        <f>IFERROR(VLOOKUP($C540,'Nom Prénom'!$A:$G,7,0),"")</f>
        <v/>
      </c>
      <c r="B540" s="184" t="str">
        <f>IFERROR(VLOOKUP($C540,'Nom Prénom'!$A:$G,6,0),"")</f>
        <v/>
      </c>
      <c r="C540" s="184"/>
      <c r="D540" s="197" t="str">
        <f>IFERROR(VLOOKUP($C540,'Nom Prénom'!$A:$G,2,0),"")</f>
        <v/>
      </c>
      <c r="E540" s="197" t="str">
        <f>IFERROR(VLOOKUP($C540,'Nom Prénom'!$A:$G,3,0),"")</f>
        <v/>
      </c>
      <c r="F540" s="197" t="str">
        <f>IFERROR(VLOOKUP($C540,'Nom Prénom'!$A:$G,4,0),"")</f>
        <v/>
      </c>
      <c r="G540" s="197" t="str">
        <f>IFERROR(VLOOKUP($C540,'Nom Prénom'!$A:$G,5,0),"")</f>
        <v/>
      </c>
      <c r="I540" s="184"/>
      <c r="J540" s="185" t="str">
        <f t="shared" si="25"/>
        <v/>
      </c>
      <c r="K540" s="185" t="str">
        <f>IFERROR(VLOOKUP($C540,'Nom Prénom'!$A:$I,8,0),"")</f>
        <v/>
      </c>
      <c r="L540" s="185" t="str">
        <f t="shared" si="24"/>
        <v/>
      </c>
      <c r="M540" s="185" t="str">
        <f>IFERROR(VLOOKUP($C540,'Nom Prénom'!$A:$I,9,0),"")</f>
        <v/>
      </c>
      <c r="N540" s="186" t="str">
        <f>IFERROR($J540/(VLOOKUP($H540,VLEP!$A:$B,2,0)),"")</f>
        <v/>
      </c>
      <c r="O540" s="187"/>
    </row>
    <row r="541" spans="1:15" ht="20" hidden="1" customHeight="1" x14ac:dyDescent="0.35">
      <c r="A541" s="2" t="str">
        <f>IFERROR(VLOOKUP($C541,'Nom Prénom'!$A:$G,7,0),"")</f>
        <v/>
      </c>
      <c r="B541" s="184" t="str">
        <f>IFERROR(VLOOKUP($C541,'Nom Prénom'!$A:$G,6,0),"")</f>
        <v/>
      </c>
      <c r="C541" s="184"/>
      <c r="D541" s="197" t="str">
        <f>IFERROR(VLOOKUP($C541,'Nom Prénom'!$A:$G,2,0),"")</f>
        <v/>
      </c>
      <c r="E541" s="197" t="str">
        <f>IFERROR(VLOOKUP($C541,'Nom Prénom'!$A:$G,3,0),"")</f>
        <v/>
      </c>
      <c r="F541" s="197" t="str">
        <f>IFERROR(VLOOKUP($C541,'Nom Prénom'!$A:$G,4,0),"")</f>
        <v/>
      </c>
      <c r="G541" s="197" t="str">
        <f>IFERROR(VLOOKUP($C541,'Nom Prénom'!$A:$G,5,0),"")</f>
        <v/>
      </c>
      <c r="I541" s="184"/>
      <c r="J541" s="185" t="str">
        <f t="shared" si="25"/>
        <v/>
      </c>
      <c r="K541" s="185" t="str">
        <f>IFERROR(VLOOKUP($C541,'Nom Prénom'!$A:$I,8,0),"")</f>
        <v/>
      </c>
      <c r="L541" s="185" t="str">
        <f t="shared" si="24"/>
        <v/>
      </c>
      <c r="M541" s="185" t="str">
        <f>IFERROR(VLOOKUP($C541,'Nom Prénom'!$A:$I,9,0),"")</f>
        <v/>
      </c>
      <c r="N541" s="186" t="str">
        <f>IFERROR($J541/(VLOOKUP($H541,VLEP!$A:$B,2,0)),"")</f>
        <v/>
      </c>
      <c r="O541" s="187"/>
    </row>
    <row r="542" spans="1:15" ht="20" hidden="1" customHeight="1" x14ac:dyDescent="0.35">
      <c r="A542" s="2" t="str">
        <f>IFERROR(VLOOKUP($C542,'Nom Prénom'!$A:$G,7,0),"")</f>
        <v/>
      </c>
      <c r="B542" s="184" t="str">
        <f>IFERROR(VLOOKUP($C542,'Nom Prénom'!$A:$G,6,0),"")</f>
        <v/>
      </c>
      <c r="C542" s="184"/>
      <c r="D542" s="197" t="str">
        <f>IFERROR(VLOOKUP($C542,'Nom Prénom'!$A:$G,2,0),"")</f>
        <v/>
      </c>
      <c r="E542" s="197" t="str">
        <f>IFERROR(VLOOKUP($C542,'Nom Prénom'!$A:$G,3,0),"")</f>
        <v/>
      </c>
      <c r="F542" s="197" t="str">
        <f>IFERROR(VLOOKUP($C542,'Nom Prénom'!$A:$G,4,0),"")</f>
        <v/>
      </c>
      <c r="G542" s="197" t="str">
        <f>IFERROR(VLOOKUP($C542,'Nom Prénom'!$A:$G,5,0),"")</f>
        <v/>
      </c>
      <c r="I542" s="184"/>
      <c r="J542" s="185" t="str">
        <f t="shared" si="25"/>
        <v/>
      </c>
      <c r="K542" s="185" t="str">
        <f>IFERROR(VLOOKUP($C542,'Nom Prénom'!$A:$I,8,0),"")</f>
        <v/>
      </c>
      <c r="L542" s="185" t="str">
        <f t="shared" si="24"/>
        <v/>
      </c>
      <c r="M542" s="185" t="str">
        <f>IFERROR(VLOOKUP($C542,'Nom Prénom'!$A:$I,9,0),"")</f>
        <v/>
      </c>
      <c r="N542" s="186" t="str">
        <f>IFERROR($J542/(VLOOKUP($H542,VLEP!$A:$B,2,0)),"")</f>
        <v/>
      </c>
      <c r="O542" s="187"/>
    </row>
    <row r="543" spans="1:15" ht="20" hidden="1" customHeight="1" x14ac:dyDescent="0.35">
      <c r="A543" s="2" t="str">
        <f>IFERROR(VLOOKUP($C543,'Nom Prénom'!$A:$G,7,0),"")</f>
        <v/>
      </c>
      <c r="B543" s="184" t="str">
        <f>IFERROR(VLOOKUP($C543,'Nom Prénom'!$A:$G,6,0),"")</f>
        <v/>
      </c>
      <c r="C543" s="184"/>
      <c r="D543" s="197" t="str">
        <f>IFERROR(VLOOKUP($C543,'Nom Prénom'!$A:$G,2,0),"")</f>
        <v/>
      </c>
      <c r="E543" s="197" t="str">
        <f>IFERROR(VLOOKUP($C543,'Nom Prénom'!$A:$G,3,0),"")</f>
        <v/>
      </c>
      <c r="F543" s="197" t="str">
        <f>IFERROR(VLOOKUP($C543,'Nom Prénom'!$A:$G,4,0),"")</f>
        <v/>
      </c>
      <c r="G543" s="197" t="str">
        <f>IFERROR(VLOOKUP($C543,'Nom Prénom'!$A:$G,5,0),"")</f>
        <v/>
      </c>
      <c r="I543" s="184"/>
      <c r="J543" s="185" t="str">
        <f t="shared" si="25"/>
        <v/>
      </c>
      <c r="K543" s="185" t="str">
        <f>IFERROR(VLOOKUP($C543,'Nom Prénom'!$A:$I,8,0),"")</f>
        <v/>
      </c>
      <c r="L543" s="185" t="str">
        <f t="shared" si="24"/>
        <v/>
      </c>
      <c r="M543" s="185" t="str">
        <f>IFERROR(VLOOKUP($C543,'Nom Prénom'!$A:$I,9,0),"")</f>
        <v/>
      </c>
      <c r="N543" s="186" t="str">
        <f>IFERROR($J543/(VLOOKUP($H543,VLEP!$A:$B,2,0)),"")</f>
        <v/>
      </c>
      <c r="O543" s="187"/>
    </row>
    <row r="544" spans="1:15" ht="20" hidden="1" customHeight="1" x14ac:dyDescent="0.35">
      <c r="A544" s="2" t="str">
        <f>IFERROR(VLOOKUP($C544,'Nom Prénom'!$A:$G,7,0),"")</f>
        <v/>
      </c>
      <c r="B544" s="184" t="str">
        <f>IFERROR(VLOOKUP($C544,'Nom Prénom'!$A:$G,6,0),"")</f>
        <v/>
      </c>
      <c r="C544" s="184"/>
      <c r="D544" s="197" t="str">
        <f>IFERROR(VLOOKUP($C544,'Nom Prénom'!$A:$G,2,0),"")</f>
        <v/>
      </c>
      <c r="E544" s="197" t="str">
        <f>IFERROR(VLOOKUP($C544,'Nom Prénom'!$A:$G,3,0),"")</f>
        <v/>
      </c>
      <c r="F544" s="197" t="str">
        <f>IFERROR(VLOOKUP($C544,'Nom Prénom'!$A:$G,4,0),"")</f>
        <v/>
      </c>
      <c r="G544" s="197" t="str">
        <f>IFERROR(VLOOKUP($C544,'Nom Prénom'!$A:$G,5,0),"")</f>
        <v/>
      </c>
      <c r="I544" s="184"/>
      <c r="J544" s="185" t="str">
        <f t="shared" si="25"/>
        <v/>
      </c>
      <c r="K544" s="185" t="str">
        <f>IFERROR(VLOOKUP($C544,'Nom Prénom'!$A:$I,8,0),"")</f>
        <v/>
      </c>
      <c r="L544" s="185" t="str">
        <f t="shared" si="24"/>
        <v/>
      </c>
      <c r="M544" s="185" t="str">
        <f>IFERROR(VLOOKUP($C544,'Nom Prénom'!$A:$I,9,0),"")</f>
        <v/>
      </c>
      <c r="N544" s="186" t="str">
        <f>IFERROR($J544/(VLOOKUP($H544,VLEP!$A:$B,2,0)),"")</f>
        <v/>
      </c>
      <c r="O544" s="187"/>
    </row>
    <row r="545" spans="1:15" ht="20" hidden="1" customHeight="1" x14ac:dyDescent="0.35">
      <c r="A545" s="2" t="str">
        <f>IFERROR(VLOOKUP($C545,'Nom Prénom'!$A:$G,7,0),"")</f>
        <v/>
      </c>
      <c r="B545" s="184" t="str">
        <f>IFERROR(VLOOKUP($C545,'Nom Prénom'!$A:$G,6,0),"")</f>
        <v/>
      </c>
      <c r="C545" s="184"/>
      <c r="D545" s="197" t="str">
        <f>IFERROR(VLOOKUP($C545,'Nom Prénom'!$A:$G,2,0),"")</f>
        <v/>
      </c>
      <c r="E545" s="197" t="str">
        <f>IFERROR(VLOOKUP($C545,'Nom Prénom'!$A:$G,3,0),"")</f>
        <v/>
      </c>
      <c r="F545" s="197" t="str">
        <f>IFERROR(VLOOKUP($C545,'Nom Prénom'!$A:$G,4,0),"")</f>
        <v/>
      </c>
      <c r="G545" s="197" t="str">
        <f>IFERROR(VLOOKUP($C545,'Nom Prénom'!$A:$G,5,0),"")</f>
        <v/>
      </c>
      <c r="I545" s="184"/>
      <c r="J545" s="185" t="str">
        <f t="shared" si="25"/>
        <v/>
      </c>
      <c r="K545" s="185" t="str">
        <f>IFERROR(VLOOKUP($C545,'Nom Prénom'!$A:$I,8,0),"")</f>
        <v/>
      </c>
      <c r="L545" s="185" t="str">
        <f t="shared" si="24"/>
        <v/>
      </c>
      <c r="M545" s="185" t="str">
        <f>IFERROR(VLOOKUP($C545,'Nom Prénom'!$A:$I,9,0),"")</f>
        <v/>
      </c>
      <c r="N545" s="186" t="str">
        <f>IFERROR($J545/(VLOOKUP($H545,VLEP!$A:$B,2,0)),"")</f>
        <v/>
      </c>
      <c r="O545" s="187"/>
    </row>
    <row r="546" spans="1:15" ht="20" hidden="1" customHeight="1" x14ac:dyDescent="0.35">
      <c r="A546" s="2" t="str">
        <f>IFERROR(VLOOKUP($C546,'Nom Prénom'!$A:$G,7,0),"")</f>
        <v/>
      </c>
      <c r="B546" s="184" t="str">
        <f>IFERROR(VLOOKUP($C546,'Nom Prénom'!$A:$G,6,0),"")</f>
        <v/>
      </c>
      <c r="C546" s="184"/>
      <c r="D546" s="197" t="str">
        <f>IFERROR(VLOOKUP($C546,'Nom Prénom'!$A:$G,2,0),"")</f>
        <v/>
      </c>
      <c r="E546" s="197" t="str">
        <f>IFERROR(VLOOKUP($C546,'Nom Prénom'!$A:$G,3,0),"")</f>
        <v/>
      </c>
      <c r="F546" s="197" t="str">
        <f>IFERROR(VLOOKUP($C546,'Nom Prénom'!$A:$G,4,0),"")</f>
        <v/>
      </c>
      <c r="G546" s="197" t="str">
        <f>IFERROR(VLOOKUP($C546,'Nom Prénom'!$A:$G,5,0),"")</f>
        <v/>
      </c>
      <c r="I546" s="184"/>
      <c r="J546" s="185" t="str">
        <f t="shared" si="25"/>
        <v/>
      </c>
      <c r="K546" s="185" t="str">
        <f>IFERROR(VLOOKUP($C546,'Nom Prénom'!$A:$I,8,0),"")</f>
        <v/>
      </c>
      <c r="L546" s="185" t="str">
        <f t="shared" si="24"/>
        <v/>
      </c>
      <c r="M546" s="185" t="str">
        <f>IFERROR(VLOOKUP($C546,'Nom Prénom'!$A:$I,9,0),"")</f>
        <v/>
      </c>
      <c r="N546" s="186" t="str">
        <f>IFERROR($J546/(VLOOKUP($H546,VLEP!$A:$B,2,0)),"")</f>
        <v/>
      </c>
      <c r="O546" s="187"/>
    </row>
    <row r="547" spans="1:15" ht="20" hidden="1" customHeight="1" x14ac:dyDescent="0.35">
      <c r="A547" s="2" t="str">
        <f>IFERROR(VLOOKUP($C547,'Nom Prénom'!$A:$G,7,0),"")</f>
        <v/>
      </c>
      <c r="B547" s="184" t="str">
        <f>IFERROR(VLOOKUP($C547,'Nom Prénom'!$A:$G,6,0),"")</f>
        <v/>
      </c>
      <c r="C547" s="184"/>
      <c r="D547" s="197" t="str">
        <f>IFERROR(VLOOKUP($C547,'Nom Prénom'!$A:$G,2,0),"")</f>
        <v/>
      </c>
      <c r="E547" s="197" t="str">
        <f>IFERROR(VLOOKUP($C547,'Nom Prénom'!$A:$G,3,0),"")</f>
        <v/>
      </c>
      <c r="F547" s="197" t="str">
        <f>IFERROR(VLOOKUP($C547,'Nom Prénom'!$A:$G,4,0),"")</f>
        <v/>
      </c>
      <c r="G547" s="197" t="str">
        <f>IFERROR(VLOOKUP($C547,'Nom Prénom'!$A:$G,5,0),"")</f>
        <v/>
      </c>
      <c r="I547" s="184"/>
      <c r="J547" s="185" t="str">
        <f t="shared" si="25"/>
        <v/>
      </c>
      <c r="K547" s="185" t="str">
        <f>IFERROR(VLOOKUP($C547,'Nom Prénom'!$A:$I,8,0),"")</f>
        <v/>
      </c>
      <c r="L547" s="185" t="str">
        <f t="shared" si="24"/>
        <v/>
      </c>
      <c r="M547" s="185" t="str">
        <f>IFERROR(VLOOKUP($C547,'Nom Prénom'!$A:$I,9,0),"")</f>
        <v/>
      </c>
      <c r="N547" s="186" t="str">
        <f>IFERROR($J547/(VLOOKUP($H547,VLEP!$A:$B,2,0)),"")</f>
        <v/>
      </c>
      <c r="O547" s="187"/>
    </row>
    <row r="548" spans="1:15" ht="20" hidden="1" customHeight="1" x14ac:dyDescent="0.35">
      <c r="A548" s="2" t="str">
        <f>IFERROR(VLOOKUP($C548,'Nom Prénom'!$A:$G,7,0),"")</f>
        <v/>
      </c>
      <c r="B548" s="184" t="str">
        <f>IFERROR(VLOOKUP($C548,'Nom Prénom'!$A:$G,6,0),"")</f>
        <v/>
      </c>
      <c r="C548" s="184"/>
      <c r="D548" s="197" t="str">
        <f>IFERROR(VLOOKUP($C548,'Nom Prénom'!$A:$G,2,0),"")</f>
        <v/>
      </c>
      <c r="E548" s="197" t="str">
        <f>IFERROR(VLOOKUP($C548,'Nom Prénom'!$A:$G,3,0),"")</f>
        <v/>
      </c>
      <c r="F548" s="197" t="str">
        <f>IFERROR(VLOOKUP($C548,'Nom Prénom'!$A:$G,4,0),"")</f>
        <v/>
      </c>
      <c r="G548" s="197" t="str">
        <f>IFERROR(VLOOKUP($C548,'Nom Prénom'!$A:$G,5,0),"")</f>
        <v/>
      </c>
      <c r="I548" s="184"/>
      <c r="J548" s="185" t="str">
        <f t="shared" si="25"/>
        <v/>
      </c>
      <c r="K548" s="185" t="str">
        <f>IFERROR(VLOOKUP($C548,'Nom Prénom'!$A:$I,8,0),"")</f>
        <v/>
      </c>
      <c r="L548" s="185" t="str">
        <f t="shared" si="24"/>
        <v/>
      </c>
      <c r="M548" s="185" t="str">
        <f>IFERROR(VLOOKUP($C548,'Nom Prénom'!$A:$I,9,0),"")</f>
        <v/>
      </c>
      <c r="N548" s="186" t="str">
        <f>IFERROR($J548/(VLOOKUP($H548,VLEP!$A:$B,2,0)),"")</f>
        <v/>
      </c>
      <c r="O548" s="187"/>
    </row>
    <row r="549" spans="1:15" ht="20" hidden="1" customHeight="1" x14ac:dyDescent="0.35">
      <c r="A549" s="2" t="str">
        <f>IFERROR(VLOOKUP($C549,'Nom Prénom'!$A:$G,7,0),"")</f>
        <v/>
      </c>
      <c r="B549" s="184" t="str">
        <f>IFERROR(VLOOKUP($C549,'Nom Prénom'!$A:$G,6,0),"")</f>
        <v/>
      </c>
      <c r="C549" s="184"/>
      <c r="D549" s="197" t="str">
        <f>IFERROR(VLOOKUP($C549,'Nom Prénom'!$A:$G,2,0),"")</f>
        <v/>
      </c>
      <c r="E549" s="197" t="str">
        <f>IFERROR(VLOOKUP($C549,'Nom Prénom'!$A:$G,3,0),"")</f>
        <v/>
      </c>
      <c r="F549" s="197" t="str">
        <f>IFERROR(VLOOKUP($C549,'Nom Prénom'!$A:$G,4,0),"")</f>
        <v/>
      </c>
      <c r="G549" s="197" t="str">
        <f>IFERROR(VLOOKUP($C549,'Nom Prénom'!$A:$G,5,0),"")</f>
        <v/>
      </c>
      <c r="I549" s="184"/>
      <c r="J549" s="185" t="str">
        <f t="shared" si="25"/>
        <v/>
      </c>
      <c r="K549" s="185" t="str">
        <f>IFERROR(VLOOKUP($C549,'Nom Prénom'!$A:$I,8,0),"")</f>
        <v/>
      </c>
      <c r="L549" s="185" t="str">
        <f t="shared" si="24"/>
        <v/>
      </c>
      <c r="M549" s="185" t="str">
        <f>IFERROR(VLOOKUP($C549,'Nom Prénom'!$A:$I,9,0),"")</f>
        <v/>
      </c>
      <c r="N549" s="186" t="str">
        <f>IFERROR($J549/(VLOOKUP($H549,VLEP!$A:$B,2,0)),"")</f>
        <v/>
      </c>
      <c r="O549" s="187"/>
    </row>
    <row r="550" spans="1:15" ht="20" hidden="1" customHeight="1" x14ac:dyDescent="0.35">
      <c r="A550" s="2" t="str">
        <f>IFERROR(VLOOKUP($C550,'Nom Prénom'!$A:$G,7,0),"")</f>
        <v/>
      </c>
      <c r="B550" s="184" t="str">
        <f>IFERROR(VLOOKUP($C550,'Nom Prénom'!$A:$G,6,0),"")</f>
        <v/>
      </c>
      <c r="C550" s="184"/>
      <c r="D550" s="197" t="str">
        <f>IFERROR(VLOOKUP($C550,'Nom Prénom'!$A:$G,2,0),"")</f>
        <v/>
      </c>
      <c r="E550" s="197" t="str">
        <f>IFERROR(VLOOKUP($C550,'Nom Prénom'!$A:$G,3,0),"")</f>
        <v/>
      </c>
      <c r="F550" s="197" t="str">
        <f>IFERROR(VLOOKUP($C550,'Nom Prénom'!$A:$G,4,0),"")</f>
        <v/>
      </c>
      <c r="G550" s="197" t="str">
        <f>IFERROR(VLOOKUP($C550,'Nom Prénom'!$A:$G,5,0),"")</f>
        <v/>
      </c>
      <c r="I550" s="184"/>
      <c r="J550" s="185" t="str">
        <f t="shared" si="25"/>
        <v/>
      </c>
      <c r="K550" s="185" t="str">
        <f>IFERROR(VLOOKUP($C550,'Nom Prénom'!$A:$I,8,0),"")</f>
        <v/>
      </c>
      <c r="L550" s="185" t="str">
        <f t="shared" si="24"/>
        <v/>
      </c>
      <c r="M550" s="185" t="str">
        <f>IFERROR(VLOOKUP($C550,'Nom Prénom'!$A:$I,9,0),"")</f>
        <v/>
      </c>
      <c r="N550" s="186" t="str">
        <f>IFERROR($J550/(VLOOKUP($H550,VLEP!$A:$B,2,0)),"")</f>
        <v/>
      </c>
      <c r="O550" s="187"/>
    </row>
    <row r="551" spans="1:15" ht="20" hidden="1" customHeight="1" x14ac:dyDescent="0.35">
      <c r="A551" s="2" t="str">
        <f>IFERROR(VLOOKUP($C551,'Nom Prénom'!$A:$G,7,0),"")</f>
        <v/>
      </c>
      <c r="B551" s="184" t="str">
        <f>IFERROR(VLOOKUP($C551,'Nom Prénom'!$A:$G,6,0),"")</f>
        <v/>
      </c>
      <c r="C551" s="184"/>
      <c r="D551" s="197" t="str">
        <f>IFERROR(VLOOKUP($C551,'Nom Prénom'!$A:$G,2,0),"")</f>
        <v/>
      </c>
      <c r="E551" s="197" t="str">
        <f>IFERROR(VLOOKUP($C551,'Nom Prénom'!$A:$G,3,0),"")</f>
        <v/>
      </c>
      <c r="F551" s="197" t="str">
        <f>IFERROR(VLOOKUP($C551,'Nom Prénom'!$A:$G,4,0),"")</f>
        <v/>
      </c>
      <c r="G551" s="197" t="str">
        <f>IFERROR(VLOOKUP($C551,'Nom Prénom'!$A:$G,5,0),"")</f>
        <v/>
      </c>
      <c r="I551" s="184"/>
      <c r="J551" s="185" t="str">
        <f t="shared" si="25"/>
        <v/>
      </c>
      <c r="K551" s="185" t="str">
        <f>IFERROR(VLOOKUP($C551,'Nom Prénom'!$A:$I,8,0),"")</f>
        <v/>
      </c>
      <c r="L551" s="185" t="str">
        <f t="shared" si="24"/>
        <v/>
      </c>
      <c r="M551" s="185" t="str">
        <f>IFERROR(VLOOKUP($C551,'Nom Prénom'!$A:$I,9,0),"")</f>
        <v/>
      </c>
      <c r="N551" s="186" t="str">
        <f>IFERROR($J551/(VLOOKUP($H551,VLEP!$A:$B,2,0)),"")</f>
        <v/>
      </c>
      <c r="O551" s="187"/>
    </row>
    <row r="552" spans="1:15" ht="20" hidden="1" customHeight="1" x14ac:dyDescent="0.35">
      <c r="A552" s="2" t="str">
        <f>IFERROR(VLOOKUP($C552,'Nom Prénom'!$A:$G,7,0),"")</f>
        <v/>
      </c>
      <c r="B552" s="184" t="str">
        <f>IFERROR(VLOOKUP($C552,'Nom Prénom'!$A:$G,6,0),"")</f>
        <v/>
      </c>
      <c r="C552" s="184"/>
      <c r="D552" s="197" t="str">
        <f>IFERROR(VLOOKUP($C552,'Nom Prénom'!$A:$G,2,0),"")</f>
        <v/>
      </c>
      <c r="E552" s="197" t="str">
        <f>IFERROR(VLOOKUP($C552,'Nom Prénom'!$A:$G,3,0),"")</f>
        <v/>
      </c>
      <c r="F552" s="197" t="str">
        <f>IFERROR(VLOOKUP($C552,'Nom Prénom'!$A:$G,4,0),"")</f>
        <v/>
      </c>
      <c r="G552" s="197" t="str">
        <f>IFERROR(VLOOKUP($C552,'Nom Prénom'!$A:$G,5,0),"")</f>
        <v/>
      </c>
      <c r="I552" s="184"/>
      <c r="J552" s="185" t="str">
        <f t="shared" si="25"/>
        <v/>
      </c>
      <c r="K552" s="185" t="str">
        <f>IFERROR(VLOOKUP($C552,'Nom Prénom'!$A:$I,8,0),"")</f>
        <v/>
      </c>
      <c r="L552" s="185" t="str">
        <f t="shared" si="24"/>
        <v/>
      </c>
      <c r="M552" s="185" t="str">
        <f>IFERROR(VLOOKUP($C552,'Nom Prénom'!$A:$I,9,0),"")</f>
        <v/>
      </c>
      <c r="N552" s="186" t="str">
        <f>IFERROR($J552/(VLOOKUP($H552,VLEP!$A:$B,2,0)),"")</f>
        <v/>
      </c>
      <c r="O552" s="187"/>
    </row>
    <row r="553" spans="1:15" ht="20" hidden="1" customHeight="1" x14ac:dyDescent="0.35">
      <c r="A553" s="2" t="str">
        <f>IFERROR(VLOOKUP($C553,'Nom Prénom'!$A:$G,7,0),"")</f>
        <v/>
      </c>
      <c r="B553" s="184" t="str">
        <f>IFERROR(VLOOKUP($C553,'Nom Prénom'!$A:$G,6,0),"")</f>
        <v/>
      </c>
      <c r="C553" s="184"/>
      <c r="D553" s="197" t="str">
        <f>IFERROR(VLOOKUP($C553,'Nom Prénom'!$A:$G,2,0),"")</f>
        <v/>
      </c>
      <c r="E553" s="197" t="str">
        <f>IFERROR(VLOOKUP($C553,'Nom Prénom'!$A:$G,3,0),"")</f>
        <v/>
      </c>
      <c r="F553" s="197" t="str">
        <f>IFERROR(VLOOKUP($C553,'Nom Prénom'!$A:$G,4,0),"")</f>
        <v/>
      </c>
      <c r="G553" s="197" t="str">
        <f>IFERROR(VLOOKUP($C553,'Nom Prénom'!$A:$G,5,0),"")</f>
        <v/>
      </c>
      <c r="I553" s="184"/>
      <c r="J553" s="185" t="str">
        <f t="shared" si="25"/>
        <v/>
      </c>
      <c r="K553" s="185" t="str">
        <f>IFERROR(VLOOKUP($C553,'Nom Prénom'!$A:$I,8,0),"")</f>
        <v/>
      </c>
      <c r="L553" s="185" t="str">
        <f t="shared" si="24"/>
        <v/>
      </c>
      <c r="M553" s="185" t="str">
        <f>IFERROR(VLOOKUP($C553,'Nom Prénom'!$A:$I,9,0),"")</f>
        <v/>
      </c>
      <c r="N553" s="186" t="str">
        <f>IFERROR($J553/(VLOOKUP($H553,VLEP!$A:$B,2,0)),"")</f>
        <v/>
      </c>
      <c r="O553" s="187"/>
    </row>
    <row r="554" spans="1:15" ht="20" hidden="1" customHeight="1" x14ac:dyDescent="0.35">
      <c r="A554" s="2" t="str">
        <f>IFERROR(VLOOKUP($C554,'Nom Prénom'!$A:$G,7,0),"")</f>
        <v/>
      </c>
      <c r="B554" s="184" t="str">
        <f>IFERROR(VLOOKUP($C554,'Nom Prénom'!$A:$G,6,0),"")</f>
        <v/>
      </c>
      <c r="C554" s="184"/>
      <c r="D554" s="197" t="str">
        <f>IFERROR(VLOOKUP($C554,'Nom Prénom'!$A:$G,2,0),"")</f>
        <v/>
      </c>
      <c r="E554" s="197" t="str">
        <f>IFERROR(VLOOKUP($C554,'Nom Prénom'!$A:$G,3,0),"")</f>
        <v/>
      </c>
      <c r="F554" s="197" t="str">
        <f>IFERROR(VLOOKUP($C554,'Nom Prénom'!$A:$G,4,0),"")</f>
        <v/>
      </c>
      <c r="G554" s="197" t="str">
        <f>IFERROR(VLOOKUP($C554,'Nom Prénom'!$A:$G,5,0),"")</f>
        <v/>
      </c>
      <c r="I554" s="184"/>
      <c r="J554" s="185" t="str">
        <f t="shared" si="25"/>
        <v/>
      </c>
      <c r="K554" s="185" t="str">
        <f>IFERROR(VLOOKUP($C554,'Nom Prénom'!$A:$I,8,0),"")</f>
        <v/>
      </c>
      <c r="L554" s="185" t="str">
        <f t="shared" si="24"/>
        <v/>
      </c>
      <c r="M554" s="185" t="str">
        <f>IFERROR(VLOOKUP($C554,'Nom Prénom'!$A:$I,9,0),"")</f>
        <v/>
      </c>
      <c r="N554" s="186" t="str">
        <f>IFERROR($J554/(VLOOKUP($H554,VLEP!$A:$B,2,0)),"")</f>
        <v/>
      </c>
      <c r="O554" s="187"/>
    </row>
    <row r="555" spans="1:15" ht="20" hidden="1" customHeight="1" x14ac:dyDescent="0.35">
      <c r="A555" s="2" t="str">
        <f>IFERROR(VLOOKUP($C555,'Nom Prénom'!$A:$G,7,0),"")</f>
        <v/>
      </c>
      <c r="B555" s="184" t="str">
        <f>IFERROR(VLOOKUP($C555,'Nom Prénom'!$A:$G,6,0),"")</f>
        <v/>
      </c>
      <c r="C555" s="184"/>
      <c r="D555" s="197" t="str">
        <f>IFERROR(VLOOKUP($C555,'Nom Prénom'!$A:$G,2,0),"")</f>
        <v/>
      </c>
      <c r="E555" s="197" t="str">
        <f>IFERROR(VLOOKUP($C555,'Nom Prénom'!$A:$G,3,0),"")</f>
        <v/>
      </c>
      <c r="F555" s="197" t="str">
        <f>IFERROR(VLOOKUP($C555,'Nom Prénom'!$A:$G,4,0),"")</f>
        <v/>
      </c>
      <c r="G555" s="197" t="str">
        <f>IFERROR(VLOOKUP($C555,'Nom Prénom'!$A:$G,5,0),"")</f>
        <v/>
      </c>
      <c r="I555" s="184"/>
      <c r="J555" s="185" t="str">
        <f t="shared" si="25"/>
        <v/>
      </c>
      <c r="K555" s="185" t="str">
        <f>IFERROR(VLOOKUP($C555,'Nom Prénom'!$A:$I,8,0),"")</f>
        <v/>
      </c>
      <c r="L555" s="185" t="str">
        <f t="shared" si="24"/>
        <v/>
      </c>
      <c r="M555" s="185" t="str">
        <f>IFERROR(VLOOKUP($C555,'Nom Prénom'!$A:$I,9,0),"")</f>
        <v/>
      </c>
      <c r="N555" s="186" t="str">
        <f>IFERROR($J555/(VLOOKUP($H555,VLEP!$A:$B,2,0)),"")</f>
        <v/>
      </c>
      <c r="O555" s="187"/>
    </row>
    <row r="556" spans="1:15" ht="20" hidden="1" customHeight="1" x14ac:dyDescent="0.35">
      <c r="A556" s="2" t="str">
        <f>IFERROR(VLOOKUP($C556,'Nom Prénom'!$A:$G,7,0),"")</f>
        <v/>
      </c>
      <c r="B556" s="184" t="str">
        <f>IFERROR(VLOOKUP($C556,'Nom Prénom'!$A:$G,6,0),"")</f>
        <v/>
      </c>
      <c r="C556" s="184"/>
      <c r="D556" s="197" t="str">
        <f>IFERROR(VLOOKUP($C556,'Nom Prénom'!$A:$G,2,0),"")</f>
        <v/>
      </c>
      <c r="E556" s="197" t="str">
        <f>IFERROR(VLOOKUP($C556,'Nom Prénom'!$A:$G,3,0),"")</f>
        <v/>
      </c>
      <c r="F556" s="197" t="str">
        <f>IFERROR(VLOOKUP($C556,'Nom Prénom'!$A:$G,4,0),"")</f>
        <v/>
      </c>
      <c r="G556" s="197" t="str">
        <f>IFERROR(VLOOKUP($C556,'Nom Prénom'!$A:$G,5,0),"")</f>
        <v/>
      </c>
      <c r="I556" s="184"/>
      <c r="J556" s="185" t="str">
        <f t="shared" si="25"/>
        <v/>
      </c>
      <c r="K556" s="185" t="str">
        <f>IFERROR(VLOOKUP($C556,'Nom Prénom'!$A:$I,8,0),"")</f>
        <v/>
      </c>
      <c r="L556" s="185" t="str">
        <f t="shared" si="24"/>
        <v/>
      </c>
      <c r="M556" s="185" t="str">
        <f>IFERROR(VLOOKUP($C556,'Nom Prénom'!$A:$I,9,0),"")</f>
        <v/>
      </c>
      <c r="N556" s="186" t="str">
        <f>IFERROR($J556/(VLOOKUP($H556,VLEP!$A:$B,2,0)),"")</f>
        <v/>
      </c>
      <c r="O556" s="187"/>
    </row>
    <row r="557" spans="1:15" ht="20" hidden="1" customHeight="1" x14ac:dyDescent="0.35">
      <c r="A557" s="2" t="str">
        <f>IFERROR(VLOOKUP($C557,'Nom Prénom'!$A:$G,7,0),"")</f>
        <v/>
      </c>
      <c r="B557" s="184" t="str">
        <f>IFERROR(VLOOKUP($C557,'Nom Prénom'!$A:$G,6,0),"")</f>
        <v/>
      </c>
      <c r="C557" s="184"/>
      <c r="D557" s="197" t="str">
        <f>IFERROR(VLOOKUP($C557,'Nom Prénom'!$A:$G,2,0),"")</f>
        <v/>
      </c>
      <c r="E557" s="197" t="str">
        <f>IFERROR(VLOOKUP($C557,'Nom Prénom'!$A:$G,3,0),"")</f>
        <v/>
      </c>
      <c r="F557" s="197" t="str">
        <f>IFERROR(VLOOKUP($C557,'Nom Prénom'!$A:$G,4,0),"")</f>
        <v/>
      </c>
      <c r="G557" s="197" t="str">
        <f>IFERROR(VLOOKUP($C557,'Nom Prénom'!$A:$G,5,0),"")</f>
        <v/>
      </c>
      <c r="I557" s="184"/>
      <c r="J557" s="185" t="str">
        <f t="shared" si="25"/>
        <v/>
      </c>
      <c r="K557" s="185" t="str">
        <f>IFERROR(VLOOKUP($C557,'Nom Prénom'!$A:$I,8,0),"")</f>
        <v/>
      </c>
      <c r="L557" s="185" t="str">
        <f t="shared" si="24"/>
        <v/>
      </c>
      <c r="M557" s="185" t="str">
        <f>IFERROR(VLOOKUP($C557,'Nom Prénom'!$A:$I,9,0),"")</f>
        <v/>
      </c>
      <c r="N557" s="186" t="str">
        <f>IFERROR($J557/(VLOOKUP($H557,VLEP!$A:$B,2,0)),"")</f>
        <v/>
      </c>
      <c r="O557" s="187"/>
    </row>
    <row r="558" spans="1:15" ht="20" hidden="1" customHeight="1" x14ac:dyDescent="0.35">
      <c r="A558" s="2" t="str">
        <f>IFERROR(VLOOKUP($C558,'Nom Prénom'!$A:$G,7,0),"")</f>
        <v/>
      </c>
      <c r="B558" s="184" t="str">
        <f>IFERROR(VLOOKUP($C558,'Nom Prénom'!$A:$G,6,0),"")</f>
        <v/>
      </c>
      <c r="C558" s="184"/>
      <c r="D558" s="197" t="str">
        <f>IFERROR(VLOOKUP($C558,'Nom Prénom'!$A:$G,2,0),"")</f>
        <v/>
      </c>
      <c r="E558" s="197" t="str">
        <f>IFERROR(VLOOKUP($C558,'Nom Prénom'!$A:$G,3,0),"")</f>
        <v/>
      </c>
      <c r="F558" s="197" t="str">
        <f>IFERROR(VLOOKUP($C558,'Nom Prénom'!$A:$G,4,0),"")</f>
        <v/>
      </c>
      <c r="G558" s="197" t="str">
        <f>IFERROR(VLOOKUP($C558,'Nom Prénom'!$A:$G,5,0),"")</f>
        <v/>
      </c>
      <c r="I558" s="184"/>
      <c r="J558" s="185" t="str">
        <f t="shared" si="25"/>
        <v/>
      </c>
      <c r="K558" s="185" t="str">
        <f>IFERROR(VLOOKUP($C558,'Nom Prénom'!$A:$I,8,0),"")</f>
        <v/>
      </c>
      <c r="L558" s="185" t="str">
        <f t="shared" si="24"/>
        <v/>
      </c>
      <c r="M558" s="185" t="str">
        <f>IFERROR(VLOOKUP($C558,'Nom Prénom'!$A:$I,9,0),"")</f>
        <v/>
      </c>
      <c r="N558" s="186" t="str">
        <f>IFERROR($J558/(VLOOKUP($H558,VLEP!$A:$B,2,0)),"")</f>
        <v/>
      </c>
      <c r="O558" s="187"/>
    </row>
    <row r="559" spans="1:15" ht="20" hidden="1" customHeight="1" x14ac:dyDescent="0.35">
      <c r="A559" s="2" t="str">
        <f>IFERROR(VLOOKUP($C559,'Nom Prénom'!$A:$G,7,0),"")</f>
        <v/>
      </c>
      <c r="B559" s="184" t="str">
        <f>IFERROR(VLOOKUP($C559,'Nom Prénom'!$A:$G,6,0),"")</f>
        <v/>
      </c>
      <c r="C559" s="184"/>
      <c r="D559" s="197" t="str">
        <f>IFERROR(VLOOKUP($C559,'Nom Prénom'!$A:$G,2,0),"")</f>
        <v/>
      </c>
      <c r="E559" s="197" t="str">
        <f>IFERROR(VLOOKUP($C559,'Nom Prénom'!$A:$G,3,0),"")</f>
        <v/>
      </c>
      <c r="F559" s="197" t="str">
        <f>IFERROR(VLOOKUP($C559,'Nom Prénom'!$A:$G,4,0),"")</f>
        <v/>
      </c>
      <c r="G559" s="197" t="str">
        <f>IFERROR(VLOOKUP($C559,'Nom Prénom'!$A:$G,5,0),"")</f>
        <v/>
      </c>
      <c r="I559" s="184"/>
      <c r="J559" s="185" t="str">
        <f t="shared" si="25"/>
        <v/>
      </c>
      <c r="K559" s="185" t="str">
        <f>IFERROR(VLOOKUP($C559,'Nom Prénom'!$A:$I,8,0),"")</f>
        <v/>
      </c>
      <c r="L559" s="185" t="str">
        <f t="shared" si="24"/>
        <v/>
      </c>
      <c r="M559" s="185" t="str">
        <f>IFERROR(VLOOKUP($C559,'Nom Prénom'!$A:$I,9,0),"")</f>
        <v/>
      </c>
      <c r="N559" s="186" t="str">
        <f>IFERROR($J559/(VLOOKUP($H559,VLEP!$A:$B,2,0)),"")</f>
        <v/>
      </c>
      <c r="O559" s="187"/>
    </row>
    <row r="560" spans="1:15" ht="20" hidden="1" customHeight="1" x14ac:dyDescent="0.35">
      <c r="A560" s="2" t="str">
        <f>IFERROR(VLOOKUP($C560,'Nom Prénom'!$A:$G,7,0),"")</f>
        <v/>
      </c>
      <c r="B560" s="184" t="str">
        <f>IFERROR(VLOOKUP($C560,'Nom Prénom'!$A:$G,6,0),"")</f>
        <v/>
      </c>
      <c r="C560" s="184"/>
      <c r="D560" s="197" t="str">
        <f>IFERROR(VLOOKUP($C560,'Nom Prénom'!$A:$G,2,0),"")</f>
        <v/>
      </c>
      <c r="E560" s="197" t="str">
        <f>IFERROR(VLOOKUP($C560,'Nom Prénom'!$A:$G,3,0),"")</f>
        <v/>
      </c>
      <c r="F560" s="197" t="str">
        <f>IFERROR(VLOOKUP($C560,'Nom Prénom'!$A:$G,4,0),"")</f>
        <v/>
      </c>
      <c r="G560" s="197" t="str">
        <f>IFERROR(VLOOKUP($C560,'Nom Prénom'!$A:$G,5,0),"")</f>
        <v/>
      </c>
      <c r="I560" s="184"/>
      <c r="J560" s="185" t="str">
        <f t="shared" si="25"/>
        <v/>
      </c>
      <c r="K560" s="185" t="str">
        <f>IFERROR(VLOOKUP($C560,'Nom Prénom'!$A:$I,8,0),"")</f>
        <v/>
      </c>
      <c r="L560" s="185" t="str">
        <f t="shared" si="24"/>
        <v/>
      </c>
      <c r="M560" s="185" t="str">
        <f>IFERROR(VLOOKUP($C560,'Nom Prénom'!$A:$I,9,0),"")</f>
        <v/>
      </c>
      <c r="N560" s="186" t="str">
        <f>IFERROR($J560/(VLOOKUP($H560,VLEP!$A:$B,2,0)),"")</f>
        <v/>
      </c>
      <c r="O560" s="187"/>
    </row>
    <row r="561" spans="1:15" ht="20" hidden="1" customHeight="1" x14ac:dyDescent="0.35">
      <c r="A561" s="2" t="str">
        <f>IFERROR(VLOOKUP($C561,'Nom Prénom'!$A:$G,7,0),"")</f>
        <v/>
      </c>
      <c r="B561" s="184" t="str">
        <f>IFERROR(VLOOKUP($C561,'Nom Prénom'!$A:$G,6,0),"")</f>
        <v/>
      </c>
      <c r="C561" s="184"/>
      <c r="D561" s="197" t="str">
        <f>IFERROR(VLOOKUP($C561,'Nom Prénom'!$A:$G,2,0),"")</f>
        <v/>
      </c>
      <c r="E561" s="197" t="str">
        <f>IFERROR(VLOOKUP($C561,'Nom Prénom'!$A:$G,3,0),"")</f>
        <v/>
      </c>
      <c r="F561" s="197" t="str">
        <f>IFERROR(VLOOKUP($C561,'Nom Prénom'!$A:$G,4,0),"")</f>
        <v/>
      </c>
      <c r="G561" s="197" t="str">
        <f>IFERROR(VLOOKUP($C561,'Nom Prénom'!$A:$G,5,0),"")</f>
        <v/>
      </c>
      <c r="I561" s="184"/>
      <c r="J561" s="185" t="str">
        <f t="shared" si="25"/>
        <v/>
      </c>
      <c r="K561" s="185" t="str">
        <f>IFERROR(VLOOKUP($C561,'Nom Prénom'!$A:$I,8,0),"")</f>
        <v/>
      </c>
      <c r="L561" s="185" t="str">
        <f t="shared" si="24"/>
        <v/>
      </c>
      <c r="M561" s="185" t="str">
        <f>IFERROR(VLOOKUP($C561,'Nom Prénom'!$A:$I,9,0),"")</f>
        <v/>
      </c>
      <c r="N561" s="186" t="str">
        <f>IFERROR($J561/(VLOOKUP($H561,VLEP!$A:$B,2,0)),"")</f>
        <v/>
      </c>
      <c r="O561" s="187"/>
    </row>
    <row r="562" spans="1:15" ht="20" hidden="1" customHeight="1" x14ac:dyDescent="0.35">
      <c r="A562" s="2" t="str">
        <f>IFERROR(VLOOKUP($C562,'Nom Prénom'!$A:$G,7,0),"")</f>
        <v/>
      </c>
      <c r="B562" s="184" t="str">
        <f>IFERROR(VLOOKUP($C562,'Nom Prénom'!$A:$G,6,0),"")</f>
        <v/>
      </c>
      <c r="C562" s="184"/>
      <c r="D562" s="197" t="str">
        <f>IFERROR(VLOOKUP($C562,'Nom Prénom'!$A:$G,2,0),"")</f>
        <v/>
      </c>
      <c r="E562" s="197" t="str">
        <f>IFERROR(VLOOKUP($C562,'Nom Prénom'!$A:$G,3,0),"")</f>
        <v/>
      </c>
      <c r="F562" s="197" t="str">
        <f>IFERROR(VLOOKUP($C562,'Nom Prénom'!$A:$G,4,0),"")</f>
        <v/>
      </c>
      <c r="G562" s="197" t="str">
        <f>IFERROR(VLOOKUP($C562,'Nom Prénom'!$A:$G,5,0),"")</f>
        <v/>
      </c>
      <c r="I562" s="184"/>
      <c r="J562" s="185" t="str">
        <f t="shared" si="25"/>
        <v/>
      </c>
      <c r="K562" s="185" t="str">
        <f>IFERROR(VLOOKUP($C562,'Nom Prénom'!$A:$I,8,0),"")</f>
        <v/>
      </c>
      <c r="L562" s="185" t="str">
        <f t="shared" si="24"/>
        <v/>
      </c>
      <c r="M562" s="185" t="str">
        <f>IFERROR(VLOOKUP($C562,'Nom Prénom'!$A:$I,9,0),"")</f>
        <v/>
      </c>
      <c r="N562" s="186" t="str">
        <f>IFERROR($J562/(VLOOKUP($H562,VLEP!$A:$B,2,0)),"")</f>
        <v/>
      </c>
      <c r="O562" s="187"/>
    </row>
    <row r="563" spans="1:15" ht="20" hidden="1" customHeight="1" x14ac:dyDescent="0.35">
      <c r="A563" s="2" t="str">
        <f>IFERROR(VLOOKUP($C563,'Nom Prénom'!$A:$G,7,0),"")</f>
        <v/>
      </c>
      <c r="B563" s="184" t="str">
        <f>IFERROR(VLOOKUP($C563,'Nom Prénom'!$A:$G,6,0),"")</f>
        <v/>
      </c>
      <c r="C563" s="184"/>
      <c r="D563" s="197" t="str">
        <f>IFERROR(VLOOKUP($C563,'Nom Prénom'!$A:$G,2,0),"")</f>
        <v/>
      </c>
      <c r="E563" s="197" t="str">
        <f>IFERROR(VLOOKUP($C563,'Nom Prénom'!$A:$G,3,0),"")</f>
        <v/>
      </c>
      <c r="F563" s="197" t="str">
        <f>IFERROR(VLOOKUP($C563,'Nom Prénom'!$A:$G,4,0),"")</f>
        <v/>
      </c>
      <c r="G563" s="197" t="str">
        <f>IFERROR(VLOOKUP($C563,'Nom Prénom'!$A:$G,5,0),"")</f>
        <v/>
      </c>
      <c r="I563" s="184"/>
      <c r="J563" s="185" t="str">
        <f t="shared" si="25"/>
        <v/>
      </c>
      <c r="K563" s="185" t="str">
        <f>IFERROR(VLOOKUP($C563,'Nom Prénom'!$A:$I,8,0),"")</f>
        <v/>
      </c>
      <c r="L563" s="185" t="str">
        <f t="shared" si="24"/>
        <v/>
      </c>
      <c r="M563" s="185" t="str">
        <f>IFERROR(VLOOKUP($C563,'Nom Prénom'!$A:$I,9,0),"")</f>
        <v/>
      </c>
      <c r="N563" s="186" t="str">
        <f>IFERROR($J563/(VLOOKUP($H563,VLEP!$A:$B,2,0)),"")</f>
        <v/>
      </c>
      <c r="O563" s="187"/>
    </row>
    <row r="564" spans="1:15" ht="20" hidden="1" customHeight="1" x14ac:dyDescent="0.35">
      <c r="A564" s="2" t="str">
        <f>IFERROR(VLOOKUP($C564,'Nom Prénom'!$A:$G,7,0),"")</f>
        <v/>
      </c>
      <c r="B564" s="184" t="str">
        <f>IFERROR(VLOOKUP($C564,'Nom Prénom'!$A:$G,6,0),"")</f>
        <v/>
      </c>
      <c r="C564" s="184"/>
      <c r="D564" s="197" t="str">
        <f>IFERROR(VLOOKUP($C564,'Nom Prénom'!$A:$G,2,0),"")</f>
        <v/>
      </c>
      <c r="E564" s="197" t="str">
        <f>IFERROR(VLOOKUP($C564,'Nom Prénom'!$A:$G,3,0),"")</f>
        <v/>
      </c>
      <c r="F564" s="197" t="str">
        <f>IFERROR(VLOOKUP($C564,'Nom Prénom'!$A:$G,4,0),"")</f>
        <v/>
      </c>
      <c r="G564" s="197" t="str">
        <f>IFERROR(VLOOKUP($C564,'Nom Prénom'!$A:$G,5,0),"")</f>
        <v/>
      </c>
      <c r="I564" s="184"/>
      <c r="J564" s="185" t="str">
        <f t="shared" si="25"/>
        <v/>
      </c>
      <c r="K564" s="185" t="str">
        <f>IFERROR(VLOOKUP($C564,'Nom Prénom'!$A:$I,8,0),"")</f>
        <v/>
      </c>
      <c r="L564" s="185" t="str">
        <f t="shared" si="24"/>
        <v/>
      </c>
      <c r="M564" s="185" t="str">
        <f>IFERROR(VLOOKUP($C564,'Nom Prénom'!$A:$I,9,0),"")</f>
        <v/>
      </c>
      <c r="N564" s="186" t="str">
        <f>IFERROR($J564/(VLOOKUP($H564,VLEP!$A:$B,2,0)),"")</f>
        <v/>
      </c>
      <c r="O564" s="187"/>
    </row>
    <row r="565" spans="1:15" ht="20" hidden="1" customHeight="1" x14ac:dyDescent="0.35">
      <c r="A565" s="2" t="str">
        <f>IFERROR(VLOOKUP($C565,'Nom Prénom'!$A:$G,7,0),"")</f>
        <v/>
      </c>
      <c r="B565" s="184" t="str">
        <f>IFERROR(VLOOKUP($C565,'Nom Prénom'!$A:$G,6,0),"")</f>
        <v/>
      </c>
      <c r="C565" s="184"/>
      <c r="D565" s="197" t="str">
        <f>IFERROR(VLOOKUP($C565,'Nom Prénom'!$A:$G,2,0),"")</f>
        <v/>
      </c>
      <c r="E565" s="197" t="str">
        <f>IFERROR(VLOOKUP($C565,'Nom Prénom'!$A:$G,3,0),"")</f>
        <v/>
      </c>
      <c r="F565" s="197" t="str">
        <f>IFERROR(VLOOKUP($C565,'Nom Prénom'!$A:$G,4,0),"")</f>
        <v/>
      </c>
      <c r="G565" s="197" t="str">
        <f>IFERROR(VLOOKUP($C565,'Nom Prénom'!$A:$G,5,0),"")</f>
        <v/>
      </c>
      <c r="I565" s="184"/>
      <c r="J565" s="185" t="str">
        <f t="shared" si="25"/>
        <v/>
      </c>
      <c r="K565" s="185" t="str">
        <f>IFERROR(VLOOKUP($C565,'Nom Prénom'!$A:$I,8,0),"")</f>
        <v/>
      </c>
      <c r="L565" s="185" t="str">
        <f t="shared" si="24"/>
        <v/>
      </c>
      <c r="M565" s="185" t="str">
        <f>IFERROR(VLOOKUP($C565,'Nom Prénom'!$A:$I,9,0),"")</f>
        <v/>
      </c>
      <c r="N565" s="186" t="str">
        <f>IFERROR($J565/(VLOOKUP($H565,VLEP!$A:$B,2,0)),"")</f>
        <v/>
      </c>
      <c r="O565" s="187"/>
    </row>
    <row r="566" spans="1:15" ht="20" hidden="1" customHeight="1" x14ac:dyDescent="0.35">
      <c r="A566" s="2" t="str">
        <f>IFERROR(VLOOKUP($C566,'Nom Prénom'!$A:$G,7,0),"")</f>
        <v/>
      </c>
      <c r="B566" s="184" t="str">
        <f>IFERROR(VLOOKUP($C566,'Nom Prénom'!$A:$G,6,0),"")</f>
        <v/>
      </c>
      <c r="C566" s="184"/>
      <c r="D566" s="197" t="str">
        <f>IFERROR(VLOOKUP($C566,'Nom Prénom'!$A:$G,2,0),"")</f>
        <v/>
      </c>
      <c r="E566" s="197" t="str">
        <f>IFERROR(VLOOKUP($C566,'Nom Prénom'!$A:$G,3,0),"")</f>
        <v/>
      </c>
      <c r="F566" s="197" t="str">
        <f>IFERROR(VLOOKUP($C566,'Nom Prénom'!$A:$G,4,0),"")</f>
        <v/>
      </c>
      <c r="G566" s="197" t="str">
        <f>IFERROR(VLOOKUP($C566,'Nom Prénom'!$A:$G,5,0),"")</f>
        <v/>
      </c>
      <c r="I566" s="184"/>
      <c r="J566" s="185" t="str">
        <f t="shared" si="25"/>
        <v/>
      </c>
      <c r="K566" s="185" t="str">
        <f>IFERROR(VLOOKUP($C566,'Nom Prénom'!$A:$I,8,0),"")</f>
        <v/>
      </c>
      <c r="L566" s="185" t="str">
        <f t="shared" si="24"/>
        <v/>
      </c>
      <c r="M566" s="185" t="str">
        <f>IFERROR(VLOOKUP($C566,'Nom Prénom'!$A:$I,9,0),"")</f>
        <v/>
      </c>
      <c r="N566" s="186" t="str">
        <f>IFERROR($J566/(VLOOKUP($H566,VLEP!$A:$B,2,0)),"")</f>
        <v/>
      </c>
      <c r="O566" s="187"/>
    </row>
    <row r="567" spans="1:15" ht="20" hidden="1" customHeight="1" x14ac:dyDescent="0.35">
      <c r="A567" s="2" t="str">
        <f>IFERROR(VLOOKUP($C567,'Nom Prénom'!$A:$G,7,0),"")</f>
        <v/>
      </c>
      <c r="B567" s="184" t="str">
        <f>IFERROR(VLOOKUP($C567,'Nom Prénom'!$A:$G,6,0),"")</f>
        <v/>
      </c>
      <c r="C567" s="184"/>
      <c r="D567" s="197" t="str">
        <f>IFERROR(VLOOKUP($C567,'Nom Prénom'!$A:$G,2,0),"")</f>
        <v/>
      </c>
      <c r="E567" s="197" t="str">
        <f>IFERROR(VLOOKUP($C567,'Nom Prénom'!$A:$G,3,0),"")</f>
        <v/>
      </c>
      <c r="F567" s="197" t="str">
        <f>IFERROR(VLOOKUP($C567,'Nom Prénom'!$A:$G,4,0),"")</f>
        <v/>
      </c>
      <c r="G567" s="197" t="str">
        <f>IFERROR(VLOOKUP($C567,'Nom Prénom'!$A:$G,5,0),"")</f>
        <v/>
      </c>
      <c r="I567" s="184"/>
      <c r="J567" s="185" t="str">
        <f t="shared" si="25"/>
        <v/>
      </c>
      <c r="K567" s="185" t="str">
        <f>IFERROR(VLOOKUP($C567,'Nom Prénom'!$A:$I,8,0),"")</f>
        <v/>
      </c>
      <c r="L567" s="185" t="str">
        <f t="shared" si="24"/>
        <v/>
      </c>
      <c r="M567" s="185" t="str">
        <f>IFERROR(VLOOKUP($C567,'Nom Prénom'!$A:$I,9,0),"")</f>
        <v/>
      </c>
      <c r="N567" s="186" t="str">
        <f>IFERROR($J567/(VLOOKUP($H567,VLEP!$A:$B,2,0)),"")</f>
        <v/>
      </c>
      <c r="O567" s="187"/>
    </row>
    <row r="568" spans="1:15" ht="20" hidden="1" customHeight="1" x14ac:dyDescent="0.35">
      <c r="A568" s="2" t="str">
        <f>IFERROR(VLOOKUP($C568,'Nom Prénom'!$A:$G,7,0),"")</f>
        <v/>
      </c>
      <c r="B568" s="184" t="str">
        <f>IFERROR(VLOOKUP($C568,'Nom Prénom'!$A:$G,6,0),"")</f>
        <v/>
      </c>
      <c r="C568" s="184"/>
      <c r="D568" s="197" t="str">
        <f>IFERROR(VLOOKUP($C568,'Nom Prénom'!$A:$G,2,0),"")</f>
        <v/>
      </c>
      <c r="E568" s="197" t="str">
        <f>IFERROR(VLOOKUP($C568,'Nom Prénom'!$A:$G,3,0),"")</f>
        <v/>
      </c>
      <c r="F568" s="197" t="str">
        <f>IFERROR(VLOOKUP($C568,'Nom Prénom'!$A:$G,4,0),"")</f>
        <v/>
      </c>
      <c r="G568" s="197" t="str">
        <f>IFERROR(VLOOKUP($C568,'Nom Prénom'!$A:$G,5,0),"")</f>
        <v/>
      </c>
      <c r="I568" s="184"/>
      <c r="J568" s="185" t="str">
        <f t="shared" si="25"/>
        <v/>
      </c>
      <c r="K568" s="185" t="str">
        <f>IFERROR(VLOOKUP($C568,'Nom Prénom'!$A:$I,8,0),"")</f>
        <v/>
      </c>
      <c r="L568" s="185" t="str">
        <f t="shared" si="24"/>
        <v/>
      </c>
      <c r="M568" s="185" t="str">
        <f>IFERROR(VLOOKUP($C568,'Nom Prénom'!$A:$I,9,0),"")</f>
        <v/>
      </c>
      <c r="N568" s="186" t="str">
        <f>IFERROR($J568/(VLOOKUP($H568,VLEP!$A:$B,2,0)),"")</f>
        <v/>
      </c>
      <c r="O568" s="187"/>
    </row>
    <row r="569" spans="1:15" ht="20" hidden="1" customHeight="1" x14ac:dyDescent="0.35">
      <c r="A569" s="2" t="str">
        <f>IFERROR(VLOOKUP($C569,'Nom Prénom'!$A:$G,7,0),"")</f>
        <v/>
      </c>
      <c r="B569" s="184" t="str">
        <f>IFERROR(VLOOKUP($C569,'Nom Prénom'!$A:$G,6,0),"")</f>
        <v/>
      </c>
      <c r="C569" s="184"/>
      <c r="D569" s="197" t="str">
        <f>IFERROR(VLOOKUP($C569,'Nom Prénom'!$A:$G,2,0),"")</f>
        <v/>
      </c>
      <c r="E569" s="197" t="str">
        <f>IFERROR(VLOOKUP($C569,'Nom Prénom'!$A:$G,3,0),"")</f>
        <v/>
      </c>
      <c r="F569" s="197" t="str">
        <f>IFERROR(VLOOKUP($C569,'Nom Prénom'!$A:$G,4,0),"")</f>
        <v/>
      </c>
      <c r="G569" s="197" t="str">
        <f>IFERROR(VLOOKUP($C569,'Nom Prénom'!$A:$G,5,0),"")</f>
        <v/>
      </c>
      <c r="I569" s="184"/>
      <c r="J569" s="185" t="str">
        <f t="shared" si="25"/>
        <v/>
      </c>
      <c r="K569" s="185" t="str">
        <f>IFERROR(VLOOKUP($C569,'Nom Prénom'!$A:$I,8,0),"")</f>
        <v/>
      </c>
      <c r="L569" s="185" t="str">
        <f t="shared" si="24"/>
        <v/>
      </c>
      <c r="M569" s="185" t="str">
        <f>IFERROR(VLOOKUP($C569,'Nom Prénom'!$A:$I,9,0),"")</f>
        <v/>
      </c>
      <c r="N569" s="186" t="str">
        <f>IFERROR($J569/(VLOOKUP($H569,VLEP!$A:$B,2,0)),"")</f>
        <v/>
      </c>
      <c r="O569" s="187"/>
    </row>
    <row r="570" spans="1:15" ht="20" hidden="1" customHeight="1" x14ac:dyDescent="0.35">
      <c r="A570" s="2" t="str">
        <f>IFERROR(VLOOKUP($C570,'Nom Prénom'!$A:$G,7,0),"")</f>
        <v/>
      </c>
      <c r="B570" s="184" t="str">
        <f>IFERROR(VLOOKUP($C570,'Nom Prénom'!$A:$G,6,0),"")</f>
        <v/>
      </c>
      <c r="C570" s="184"/>
      <c r="D570" s="197" t="str">
        <f>IFERROR(VLOOKUP($C570,'Nom Prénom'!$A:$G,2,0),"")</f>
        <v/>
      </c>
      <c r="E570" s="197" t="str">
        <f>IFERROR(VLOOKUP($C570,'Nom Prénom'!$A:$G,3,0),"")</f>
        <v/>
      </c>
      <c r="F570" s="197" t="str">
        <f>IFERROR(VLOOKUP($C570,'Nom Prénom'!$A:$G,4,0),"")</f>
        <v/>
      </c>
      <c r="G570" s="197" t="str">
        <f>IFERROR(VLOOKUP($C570,'Nom Prénom'!$A:$G,5,0),"")</f>
        <v/>
      </c>
      <c r="I570" s="184"/>
      <c r="J570" s="185" t="str">
        <f t="shared" si="25"/>
        <v/>
      </c>
      <c r="K570" s="185" t="str">
        <f>IFERROR(VLOOKUP($C570,'Nom Prénom'!$A:$I,8,0),"")</f>
        <v/>
      </c>
      <c r="L570" s="185" t="str">
        <f t="shared" si="24"/>
        <v/>
      </c>
      <c r="M570" s="185" t="str">
        <f>IFERROR(VLOOKUP($C570,'Nom Prénom'!$A:$I,9,0),"")</f>
        <v/>
      </c>
      <c r="N570" s="186" t="str">
        <f>IFERROR($J570/(VLOOKUP($H570,VLEP!$A:$B,2,0)),"")</f>
        <v/>
      </c>
      <c r="O570" s="187"/>
    </row>
    <row r="571" spans="1:15" ht="20" hidden="1" customHeight="1" x14ac:dyDescent="0.35">
      <c r="A571" s="2" t="str">
        <f>IFERROR(VLOOKUP($C571,'Nom Prénom'!$A:$G,7,0),"")</f>
        <v/>
      </c>
      <c r="B571" s="184" t="str">
        <f>IFERROR(VLOOKUP($C571,'Nom Prénom'!$A:$G,6,0),"")</f>
        <v/>
      </c>
      <c r="C571" s="184"/>
      <c r="D571" s="197" t="str">
        <f>IFERROR(VLOOKUP($C571,'Nom Prénom'!$A:$G,2,0),"")</f>
        <v/>
      </c>
      <c r="E571" s="197" t="str">
        <f>IFERROR(VLOOKUP($C571,'Nom Prénom'!$A:$G,3,0),"")</f>
        <v/>
      </c>
      <c r="F571" s="197" t="str">
        <f>IFERROR(VLOOKUP($C571,'Nom Prénom'!$A:$G,4,0),"")</f>
        <v/>
      </c>
      <c r="G571" s="197" t="str">
        <f>IFERROR(VLOOKUP($C571,'Nom Prénom'!$A:$G,5,0),"")</f>
        <v/>
      </c>
      <c r="I571" s="184"/>
      <c r="J571" s="185" t="str">
        <f t="shared" si="25"/>
        <v/>
      </c>
      <c r="K571" s="185" t="str">
        <f>IFERROR(VLOOKUP($C571,'Nom Prénom'!$A:$I,8,0),"")</f>
        <v/>
      </c>
      <c r="L571" s="185" t="str">
        <f t="shared" si="24"/>
        <v/>
      </c>
      <c r="M571" s="185" t="str">
        <f>IFERROR(VLOOKUP($C571,'Nom Prénom'!$A:$I,9,0),"")</f>
        <v/>
      </c>
      <c r="N571" s="186" t="str">
        <f>IFERROR($J571/(VLOOKUP($H571,VLEP!$A:$B,2,0)),"")</f>
        <v/>
      </c>
      <c r="O571" s="187"/>
    </row>
    <row r="572" spans="1:15" ht="20" hidden="1" customHeight="1" x14ac:dyDescent="0.35">
      <c r="A572" s="2" t="str">
        <f>IFERROR(VLOOKUP($C572,'Nom Prénom'!$A:$G,7,0),"")</f>
        <v/>
      </c>
      <c r="B572" s="184" t="str">
        <f>IFERROR(VLOOKUP($C572,'Nom Prénom'!$A:$G,6,0),"")</f>
        <v/>
      </c>
      <c r="C572" s="184"/>
      <c r="D572" s="197" t="str">
        <f>IFERROR(VLOOKUP($C572,'Nom Prénom'!$A:$G,2,0),"")</f>
        <v/>
      </c>
      <c r="E572" s="197" t="str">
        <f>IFERROR(VLOOKUP($C572,'Nom Prénom'!$A:$G,3,0),"")</f>
        <v/>
      </c>
      <c r="F572" s="197" t="str">
        <f>IFERROR(VLOOKUP($C572,'Nom Prénom'!$A:$G,4,0),"")</f>
        <v/>
      </c>
      <c r="G572" s="197" t="str">
        <f>IFERROR(VLOOKUP($C572,'Nom Prénom'!$A:$G,5,0),"")</f>
        <v/>
      </c>
      <c r="I572" s="184"/>
      <c r="J572" s="185" t="str">
        <f t="shared" si="25"/>
        <v/>
      </c>
      <c r="K572" s="185" t="str">
        <f>IFERROR(VLOOKUP($C572,'Nom Prénom'!$A:$I,8,0),"")</f>
        <v/>
      </c>
      <c r="L572" s="185" t="str">
        <f t="shared" si="24"/>
        <v/>
      </c>
      <c r="M572" s="185" t="str">
        <f>IFERROR(VLOOKUP($C572,'Nom Prénom'!$A:$I,9,0),"")</f>
        <v/>
      </c>
      <c r="N572" s="186" t="str">
        <f>IFERROR($J572/(VLOOKUP($H572,VLEP!$A:$B,2,0)),"")</f>
        <v/>
      </c>
      <c r="O572" s="187"/>
    </row>
    <row r="573" spans="1:15" ht="20" hidden="1" customHeight="1" x14ac:dyDescent="0.35">
      <c r="A573" s="2" t="str">
        <f>IFERROR(VLOOKUP($C573,'Nom Prénom'!$A:$G,7,0),"")</f>
        <v/>
      </c>
      <c r="B573" s="184" t="str">
        <f>IFERROR(VLOOKUP($C573,'Nom Prénom'!$A:$G,6,0),"")</f>
        <v/>
      </c>
      <c r="C573" s="184"/>
      <c r="D573" s="197" t="str">
        <f>IFERROR(VLOOKUP($C573,'Nom Prénom'!$A:$G,2,0),"")</f>
        <v/>
      </c>
      <c r="E573" s="197" t="str">
        <f>IFERROR(VLOOKUP($C573,'Nom Prénom'!$A:$G,3,0),"")</f>
        <v/>
      </c>
      <c r="F573" s="197" t="str">
        <f>IFERROR(VLOOKUP($C573,'Nom Prénom'!$A:$G,4,0),"")</f>
        <v/>
      </c>
      <c r="G573" s="197" t="str">
        <f>IFERROR(VLOOKUP($C573,'Nom Prénom'!$A:$G,5,0),"")</f>
        <v/>
      </c>
      <c r="I573" s="184"/>
      <c r="J573" s="185" t="str">
        <f t="shared" si="25"/>
        <v/>
      </c>
      <c r="K573" s="185" t="str">
        <f>IFERROR(VLOOKUP($C573,'Nom Prénom'!$A:$I,8,0),"")</f>
        <v/>
      </c>
      <c r="L573" s="185" t="str">
        <f t="shared" si="24"/>
        <v/>
      </c>
      <c r="M573" s="185" t="str">
        <f>IFERROR(VLOOKUP($C573,'Nom Prénom'!$A:$I,9,0),"")</f>
        <v/>
      </c>
      <c r="N573" s="186" t="str">
        <f>IFERROR($J573/(VLOOKUP($H573,VLEP!$A:$B,2,0)),"")</f>
        <v/>
      </c>
      <c r="O573" s="187"/>
    </row>
    <row r="574" spans="1:15" ht="20" hidden="1" customHeight="1" x14ac:dyDescent="0.35">
      <c r="A574" s="2" t="str">
        <f>IFERROR(VLOOKUP($C574,'Nom Prénom'!$A:$G,7,0),"")</f>
        <v/>
      </c>
      <c r="B574" s="184" t="str">
        <f>IFERROR(VLOOKUP($C574,'Nom Prénom'!$A:$G,6,0),"")</f>
        <v/>
      </c>
      <c r="C574" s="184"/>
      <c r="D574" s="197" t="str">
        <f>IFERROR(VLOOKUP($C574,'Nom Prénom'!$A:$G,2,0),"")</f>
        <v/>
      </c>
      <c r="E574" s="197" t="str">
        <f>IFERROR(VLOOKUP($C574,'Nom Prénom'!$A:$G,3,0),"")</f>
        <v/>
      </c>
      <c r="F574" s="197" t="str">
        <f>IFERROR(VLOOKUP($C574,'Nom Prénom'!$A:$G,4,0),"")</f>
        <v/>
      </c>
      <c r="G574" s="197" t="str">
        <f>IFERROR(VLOOKUP($C574,'Nom Prénom'!$A:$G,5,0),"")</f>
        <v/>
      </c>
      <c r="I574" s="184"/>
      <c r="J574" s="185" t="str">
        <f t="shared" si="25"/>
        <v/>
      </c>
      <c r="K574" s="185" t="str">
        <f>IFERROR(VLOOKUP($C574,'Nom Prénom'!$A:$I,8,0),"")</f>
        <v/>
      </c>
      <c r="L574" s="185" t="str">
        <f t="shared" si="24"/>
        <v/>
      </c>
      <c r="M574" s="185" t="str">
        <f>IFERROR(VLOOKUP($C574,'Nom Prénom'!$A:$I,9,0),"")</f>
        <v/>
      </c>
      <c r="N574" s="186" t="str">
        <f>IFERROR($J574/(VLOOKUP($H574,VLEP!$A:$B,2,0)),"")</f>
        <v/>
      </c>
      <c r="O574" s="187"/>
    </row>
    <row r="575" spans="1:15" ht="20" hidden="1" customHeight="1" x14ac:dyDescent="0.35">
      <c r="A575" s="2" t="str">
        <f>IFERROR(VLOOKUP($C575,'Nom Prénom'!$A:$G,7,0),"")</f>
        <v/>
      </c>
      <c r="B575" s="184" t="str">
        <f>IFERROR(VLOOKUP($C575,'Nom Prénom'!$A:$G,6,0),"")</f>
        <v/>
      </c>
      <c r="C575" s="184"/>
      <c r="D575" s="197" t="str">
        <f>IFERROR(VLOOKUP($C575,'Nom Prénom'!$A:$G,2,0),"")</f>
        <v/>
      </c>
      <c r="E575" s="197" t="str">
        <f>IFERROR(VLOOKUP($C575,'Nom Prénom'!$A:$G,3,0),"")</f>
        <v/>
      </c>
      <c r="F575" s="197" t="str">
        <f>IFERROR(VLOOKUP($C575,'Nom Prénom'!$A:$G,4,0),"")</f>
        <v/>
      </c>
      <c r="G575" s="197" t="str">
        <f>IFERROR(VLOOKUP($C575,'Nom Prénom'!$A:$G,5,0),"")</f>
        <v/>
      </c>
      <c r="I575" s="184"/>
      <c r="J575" s="185" t="str">
        <f t="shared" si="25"/>
        <v/>
      </c>
      <c r="K575" s="185" t="str">
        <f>IFERROR(VLOOKUP($C575,'Nom Prénom'!$A:$I,8,0),"")</f>
        <v/>
      </c>
      <c r="L575" s="185" t="str">
        <f t="shared" si="24"/>
        <v/>
      </c>
      <c r="M575" s="185" t="str">
        <f>IFERROR(VLOOKUP($C575,'Nom Prénom'!$A:$I,9,0),"")</f>
        <v/>
      </c>
      <c r="N575" s="186" t="str">
        <f>IFERROR($J575/(VLOOKUP($H575,VLEP!$A:$B,2,0)),"")</f>
        <v/>
      </c>
      <c r="O575" s="187"/>
    </row>
    <row r="576" spans="1:15" ht="20" hidden="1" customHeight="1" x14ac:dyDescent="0.35">
      <c r="A576" s="2" t="str">
        <f>IFERROR(VLOOKUP($C576,'Nom Prénom'!$A:$G,7,0),"")</f>
        <v/>
      </c>
      <c r="B576" s="184" t="str">
        <f>IFERROR(VLOOKUP($C576,'Nom Prénom'!$A:$G,6,0),"")</f>
        <v/>
      </c>
      <c r="C576" s="184"/>
      <c r="D576" s="197" t="str">
        <f>IFERROR(VLOOKUP($C576,'Nom Prénom'!$A:$G,2,0),"")</f>
        <v/>
      </c>
      <c r="E576" s="197" t="str">
        <f>IFERROR(VLOOKUP($C576,'Nom Prénom'!$A:$G,3,0),"")</f>
        <v/>
      </c>
      <c r="F576" s="197" t="str">
        <f>IFERROR(VLOOKUP($C576,'Nom Prénom'!$A:$G,4,0),"")</f>
        <v/>
      </c>
      <c r="G576" s="197" t="str">
        <f>IFERROR(VLOOKUP($C576,'Nom Prénom'!$A:$G,5,0),"")</f>
        <v/>
      </c>
      <c r="I576" s="184"/>
      <c r="J576" s="185" t="str">
        <f t="shared" si="25"/>
        <v/>
      </c>
      <c r="K576" s="185" t="str">
        <f>IFERROR(VLOOKUP($C576,'Nom Prénom'!$A:$I,8,0),"")</f>
        <v/>
      </c>
      <c r="L576" s="185" t="str">
        <f t="shared" si="24"/>
        <v/>
      </c>
      <c r="M576" s="185" t="str">
        <f>IFERROR(VLOOKUP($C576,'Nom Prénom'!$A:$I,9,0),"")</f>
        <v/>
      </c>
      <c r="N576" s="186" t="str">
        <f>IFERROR($J576/(VLOOKUP($H576,VLEP!$A:$B,2,0)),"")</f>
        <v/>
      </c>
      <c r="O576" s="187"/>
    </row>
    <row r="577" spans="1:15" ht="20" hidden="1" customHeight="1" x14ac:dyDescent="0.35">
      <c r="A577" s="2" t="str">
        <f>IFERROR(VLOOKUP($C577,'Nom Prénom'!$A:$G,7,0),"")</f>
        <v/>
      </c>
      <c r="B577" s="184" t="str">
        <f>IFERROR(VLOOKUP($C577,'Nom Prénom'!$A:$G,6,0),"")</f>
        <v/>
      </c>
      <c r="C577" s="184"/>
      <c r="D577" s="197" t="str">
        <f>IFERROR(VLOOKUP($C577,'Nom Prénom'!$A:$G,2,0),"")</f>
        <v/>
      </c>
      <c r="E577" s="197" t="str">
        <f>IFERROR(VLOOKUP($C577,'Nom Prénom'!$A:$G,3,0),"")</f>
        <v/>
      </c>
      <c r="F577" s="197" t="str">
        <f>IFERROR(VLOOKUP($C577,'Nom Prénom'!$A:$G,4,0),"")</f>
        <v/>
      </c>
      <c r="G577" s="197" t="str">
        <f>IFERROR(VLOOKUP($C577,'Nom Prénom'!$A:$G,5,0),"")</f>
        <v/>
      </c>
      <c r="I577" s="184"/>
      <c r="J577" s="185" t="str">
        <f t="shared" si="25"/>
        <v/>
      </c>
      <c r="K577" s="185" t="str">
        <f>IFERROR(VLOOKUP($C577,'Nom Prénom'!$A:$I,8,0),"")</f>
        <v/>
      </c>
      <c r="L577" s="185" t="str">
        <f t="shared" si="24"/>
        <v/>
      </c>
      <c r="M577" s="185" t="str">
        <f>IFERROR(VLOOKUP($C577,'Nom Prénom'!$A:$I,9,0),"")</f>
        <v/>
      </c>
      <c r="N577" s="186" t="str">
        <f>IFERROR($J577/(VLOOKUP($H577,VLEP!$A:$B,2,0)),"")</f>
        <v/>
      </c>
      <c r="O577" s="187"/>
    </row>
    <row r="578" spans="1:15" ht="20" hidden="1" customHeight="1" x14ac:dyDescent="0.35">
      <c r="A578" s="2" t="str">
        <f>IFERROR(VLOOKUP($C578,'Nom Prénom'!$A:$G,7,0),"")</f>
        <v/>
      </c>
      <c r="B578" s="184" t="str">
        <f>IFERROR(VLOOKUP($C578,'Nom Prénom'!$A:$G,6,0),"")</f>
        <v/>
      </c>
      <c r="C578" s="184"/>
      <c r="D578" s="197" t="str">
        <f>IFERROR(VLOOKUP($C578,'Nom Prénom'!$A:$G,2,0),"")</f>
        <v/>
      </c>
      <c r="E578" s="197" t="str">
        <f>IFERROR(VLOOKUP($C578,'Nom Prénom'!$A:$G,3,0),"")</f>
        <v/>
      </c>
      <c r="F578" s="197" t="str">
        <f>IFERROR(VLOOKUP($C578,'Nom Prénom'!$A:$G,4,0),"")</f>
        <v/>
      </c>
      <c r="G578" s="197" t="str">
        <f>IFERROR(VLOOKUP($C578,'Nom Prénom'!$A:$G,5,0),"")</f>
        <v/>
      </c>
      <c r="I578" s="184"/>
      <c r="J578" s="185" t="str">
        <f t="shared" si="25"/>
        <v/>
      </c>
      <c r="K578" s="185" t="str">
        <f>IFERROR(VLOOKUP($C578,'Nom Prénom'!$A:$I,8,0),"")</f>
        <v/>
      </c>
      <c r="L578" s="185" t="str">
        <f t="shared" ref="L578:L641" si="26">IFERROR(J578*K578,"")</f>
        <v/>
      </c>
      <c r="M578" s="185" t="str">
        <f>IFERROR(VLOOKUP($C578,'Nom Prénom'!$A:$I,9,0),"")</f>
        <v/>
      </c>
      <c r="N578" s="186" t="str">
        <f>IFERROR($J578/(VLOOKUP($H578,VLEP!$A:$B,2,0)),"")</f>
        <v/>
      </c>
      <c r="O578" s="187"/>
    </row>
    <row r="579" spans="1:15" ht="20" hidden="1" customHeight="1" x14ac:dyDescent="0.35">
      <c r="A579" s="2" t="str">
        <f>IFERROR(VLOOKUP($C579,'Nom Prénom'!$A:$G,7,0),"")</f>
        <v/>
      </c>
      <c r="B579" s="184" t="str">
        <f>IFERROR(VLOOKUP($C579,'Nom Prénom'!$A:$G,6,0),"")</f>
        <v/>
      </c>
      <c r="C579" s="184"/>
      <c r="D579" s="197" t="str">
        <f>IFERROR(VLOOKUP($C579,'Nom Prénom'!$A:$G,2,0),"")</f>
        <v/>
      </c>
      <c r="E579" s="197" t="str">
        <f>IFERROR(VLOOKUP($C579,'Nom Prénom'!$A:$G,3,0),"")</f>
        <v/>
      </c>
      <c r="F579" s="197" t="str">
        <f>IFERROR(VLOOKUP($C579,'Nom Prénom'!$A:$G,4,0),"")</f>
        <v/>
      </c>
      <c r="G579" s="197" t="str">
        <f>IFERROR(VLOOKUP($C579,'Nom Prénom'!$A:$G,5,0),"")</f>
        <v/>
      </c>
      <c r="I579" s="184"/>
      <c r="J579" s="185" t="str">
        <f t="shared" si="25"/>
        <v/>
      </c>
      <c r="K579" s="185" t="str">
        <f>IFERROR(VLOOKUP($C579,'Nom Prénom'!$A:$I,8,0),"")</f>
        <v/>
      </c>
      <c r="L579" s="185" t="str">
        <f t="shared" si="26"/>
        <v/>
      </c>
      <c r="M579" s="185" t="str">
        <f>IFERROR(VLOOKUP($C579,'Nom Prénom'!$A:$I,9,0),"")</f>
        <v/>
      </c>
      <c r="N579" s="186" t="str">
        <f>IFERROR($J579/(VLOOKUP($H579,VLEP!$A:$B,2,0)),"")</f>
        <v/>
      </c>
      <c r="O579" s="187"/>
    </row>
    <row r="580" spans="1:15" ht="20" hidden="1" customHeight="1" x14ac:dyDescent="0.35">
      <c r="A580" s="2" t="str">
        <f>IFERROR(VLOOKUP($C580,'Nom Prénom'!$A:$G,7,0),"")</f>
        <v/>
      </c>
      <c r="B580" s="184" t="str">
        <f>IFERROR(VLOOKUP($C580,'Nom Prénom'!$A:$G,6,0),"")</f>
        <v/>
      </c>
      <c r="C580" s="184"/>
      <c r="D580" s="197" t="str">
        <f>IFERROR(VLOOKUP($C580,'Nom Prénom'!$A:$G,2,0),"")</f>
        <v/>
      </c>
      <c r="E580" s="197" t="str">
        <f>IFERROR(VLOOKUP($C580,'Nom Prénom'!$A:$G,3,0),"")</f>
        <v/>
      </c>
      <c r="F580" s="197" t="str">
        <f>IFERROR(VLOOKUP($C580,'Nom Prénom'!$A:$G,4,0),"")</f>
        <v/>
      </c>
      <c r="G580" s="197" t="str">
        <f>IFERROR(VLOOKUP($C580,'Nom Prénom'!$A:$G,5,0),"")</f>
        <v/>
      </c>
      <c r="I580" s="184"/>
      <c r="J580" s="185" t="str">
        <f t="shared" si="25"/>
        <v/>
      </c>
      <c r="K580" s="185" t="str">
        <f>IFERROR(VLOOKUP($C580,'Nom Prénom'!$A:$I,8,0),"")</f>
        <v/>
      </c>
      <c r="L580" s="185" t="str">
        <f t="shared" si="26"/>
        <v/>
      </c>
      <c r="M580" s="185" t="str">
        <f>IFERROR(VLOOKUP($C580,'Nom Prénom'!$A:$I,9,0),"")</f>
        <v/>
      </c>
      <c r="N580" s="186" t="str">
        <f>IFERROR($J580/(VLOOKUP($H580,VLEP!$A:$B,2,0)),"")</f>
        <v/>
      </c>
      <c r="O580" s="187"/>
    </row>
    <row r="581" spans="1:15" ht="20" hidden="1" customHeight="1" x14ac:dyDescent="0.35">
      <c r="A581" s="2" t="str">
        <f>IFERROR(VLOOKUP($C581,'Nom Prénom'!$A:$G,7,0),"")</f>
        <v/>
      </c>
      <c r="B581" s="184" t="str">
        <f>IFERROR(VLOOKUP($C581,'Nom Prénom'!$A:$G,6,0),"")</f>
        <v/>
      </c>
      <c r="C581" s="184"/>
      <c r="D581" s="197" t="str">
        <f>IFERROR(VLOOKUP($C581,'Nom Prénom'!$A:$G,2,0),"")</f>
        <v/>
      </c>
      <c r="E581" s="197" t="str">
        <f>IFERROR(VLOOKUP($C581,'Nom Prénom'!$A:$G,3,0),"")</f>
        <v/>
      </c>
      <c r="F581" s="197" t="str">
        <f>IFERROR(VLOOKUP($C581,'Nom Prénom'!$A:$G,4,0),"")</f>
        <v/>
      </c>
      <c r="G581" s="197" t="str">
        <f>IFERROR(VLOOKUP($C581,'Nom Prénom'!$A:$G,5,0),"")</f>
        <v/>
      </c>
      <c r="I581" s="184"/>
      <c r="J581" s="185" t="str">
        <f t="shared" si="25"/>
        <v/>
      </c>
      <c r="K581" s="185" t="str">
        <f>IFERROR(VLOOKUP($C581,'Nom Prénom'!$A:$I,8,0),"")</f>
        <v/>
      </c>
      <c r="L581" s="185" t="str">
        <f t="shared" si="26"/>
        <v/>
      </c>
      <c r="M581" s="185" t="str">
        <f>IFERROR(VLOOKUP($C581,'Nom Prénom'!$A:$I,9,0),"")</f>
        <v/>
      </c>
      <c r="N581" s="186" t="str">
        <f>IFERROR($J581/(VLOOKUP($H581,VLEP!$A:$B,2,0)),"")</f>
        <v/>
      </c>
      <c r="O581" s="187"/>
    </row>
    <row r="582" spans="1:15" ht="20" hidden="1" customHeight="1" x14ac:dyDescent="0.35">
      <c r="A582" s="2" t="str">
        <f>IFERROR(VLOOKUP($C582,'Nom Prénom'!$A:$G,7,0),"")</f>
        <v/>
      </c>
      <c r="B582" s="184" t="str">
        <f>IFERROR(VLOOKUP($C582,'Nom Prénom'!$A:$G,6,0),"")</f>
        <v/>
      </c>
      <c r="C582" s="184"/>
      <c r="D582" s="197" t="str">
        <f>IFERROR(VLOOKUP($C582,'Nom Prénom'!$A:$G,2,0),"")</f>
        <v/>
      </c>
      <c r="E582" s="197" t="str">
        <f>IFERROR(VLOOKUP($C582,'Nom Prénom'!$A:$G,3,0),"")</f>
        <v/>
      </c>
      <c r="F582" s="197" t="str">
        <f>IFERROR(VLOOKUP($C582,'Nom Prénom'!$A:$G,4,0),"")</f>
        <v/>
      </c>
      <c r="G582" s="197" t="str">
        <f>IFERROR(VLOOKUP($C582,'Nom Prénom'!$A:$G,5,0),"")</f>
        <v/>
      </c>
      <c r="I582" s="184"/>
      <c r="J582" s="185" t="str">
        <f t="shared" ref="J582:J645" si="27">IFERROR(IF(OR(B582="GEH1a",B582="GEH1b",B582="GEH2",B582="GEH3",B582="GEH4"),I582/G582,((I582*(D582-E582))+(I582*(E582/G582)))/(D582-F582)),"")</f>
        <v/>
      </c>
      <c r="K582" s="185" t="str">
        <f>IFERROR(VLOOKUP($C582,'Nom Prénom'!$A:$I,8,0),"")</f>
        <v/>
      </c>
      <c r="L582" s="185" t="str">
        <f t="shared" si="26"/>
        <v/>
      </c>
      <c r="M582" s="185" t="str">
        <f>IFERROR(VLOOKUP($C582,'Nom Prénom'!$A:$I,9,0),"")</f>
        <v/>
      </c>
      <c r="N582" s="186" t="str">
        <f>IFERROR($J582/(VLOOKUP($H582,VLEP!$A:$B,2,0)),"")</f>
        <v/>
      </c>
      <c r="O582" s="187"/>
    </row>
    <row r="583" spans="1:15" ht="20" hidden="1" customHeight="1" x14ac:dyDescent="0.35">
      <c r="A583" s="2" t="str">
        <f>IFERROR(VLOOKUP($C583,'Nom Prénom'!$A:$G,7,0),"")</f>
        <v/>
      </c>
      <c r="B583" s="184" t="str">
        <f>IFERROR(VLOOKUP($C583,'Nom Prénom'!$A:$G,6,0),"")</f>
        <v/>
      </c>
      <c r="C583" s="184"/>
      <c r="D583" s="197" t="str">
        <f>IFERROR(VLOOKUP($C583,'Nom Prénom'!$A:$G,2,0),"")</f>
        <v/>
      </c>
      <c r="E583" s="197" t="str">
        <f>IFERROR(VLOOKUP($C583,'Nom Prénom'!$A:$G,3,0),"")</f>
        <v/>
      </c>
      <c r="F583" s="197" t="str">
        <f>IFERROR(VLOOKUP($C583,'Nom Prénom'!$A:$G,4,0),"")</f>
        <v/>
      </c>
      <c r="G583" s="197" t="str">
        <f>IFERROR(VLOOKUP($C583,'Nom Prénom'!$A:$G,5,0),"")</f>
        <v/>
      </c>
      <c r="I583" s="184"/>
      <c r="J583" s="185" t="str">
        <f t="shared" si="27"/>
        <v/>
      </c>
      <c r="K583" s="185" t="str">
        <f>IFERROR(VLOOKUP($C583,'Nom Prénom'!$A:$I,8,0),"")</f>
        <v/>
      </c>
      <c r="L583" s="185" t="str">
        <f t="shared" si="26"/>
        <v/>
      </c>
      <c r="M583" s="185" t="str">
        <f>IFERROR(VLOOKUP($C583,'Nom Prénom'!$A:$I,9,0),"")</f>
        <v/>
      </c>
      <c r="N583" s="186" t="str">
        <f>IFERROR($J583/(VLOOKUP($H583,VLEP!$A:$B,2,0)),"")</f>
        <v/>
      </c>
      <c r="O583" s="187"/>
    </row>
    <row r="584" spans="1:15" ht="20" hidden="1" customHeight="1" x14ac:dyDescent="0.35">
      <c r="A584" s="2" t="str">
        <f>IFERROR(VLOOKUP($C584,'Nom Prénom'!$A:$G,7,0),"")</f>
        <v/>
      </c>
      <c r="B584" s="184" t="str">
        <f>IFERROR(VLOOKUP($C584,'Nom Prénom'!$A:$G,6,0),"")</f>
        <v/>
      </c>
      <c r="C584" s="184"/>
      <c r="D584" s="197" t="str">
        <f>IFERROR(VLOOKUP($C584,'Nom Prénom'!$A:$G,2,0),"")</f>
        <v/>
      </c>
      <c r="E584" s="197" t="str">
        <f>IFERROR(VLOOKUP($C584,'Nom Prénom'!$A:$G,3,0),"")</f>
        <v/>
      </c>
      <c r="F584" s="197" t="str">
        <f>IFERROR(VLOOKUP($C584,'Nom Prénom'!$A:$G,4,0),"")</f>
        <v/>
      </c>
      <c r="G584" s="197" t="str">
        <f>IFERROR(VLOOKUP($C584,'Nom Prénom'!$A:$G,5,0),"")</f>
        <v/>
      </c>
      <c r="I584" s="184"/>
      <c r="J584" s="185" t="str">
        <f t="shared" si="27"/>
        <v/>
      </c>
      <c r="K584" s="185" t="str">
        <f>IFERROR(VLOOKUP($C584,'Nom Prénom'!$A:$I,8,0),"")</f>
        <v/>
      </c>
      <c r="L584" s="185" t="str">
        <f t="shared" si="26"/>
        <v/>
      </c>
      <c r="M584" s="185" t="str">
        <f>IFERROR(VLOOKUP($C584,'Nom Prénom'!$A:$I,9,0),"")</f>
        <v/>
      </c>
      <c r="N584" s="186" t="str">
        <f>IFERROR($J584/(VLOOKUP($H584,VLEP!$A:$B,2,0)),"")</f>
        <v/>
      </c>
      <c r="O584" s="187"/>
    </row>
    <row r="585" spans="1:15" ht="20" hidden="1" customHeight="1" x14ac:dyDescent="0.35">
      <c r="A585" s="2" t="str">
        <f>IFERROR(VLOOKUP($C585,'Nom Prénom'!$A:$G,7,0),"")</f>
        <v/>
      </c>
      <c r="B585" s="184" t="str">
        <f>IFERROR(VLOOKUP($C585,'Nom Prénom'!$A:$G,6,0),"")</f>
        <v/>
      </c>
      <c r="C585" s="184"/>
      <c r="D585" s="197" t="str">
        <f>IFERROR(VLOOKUP($C585,'Nom Prénom'!$A:$G,2,0),"")</f>
        <v/>
      </c>
      <c r="E585" s="197" t="str">
        <f>IFERROR(VLOOKUP($C585,'Nom Prénom'!$A:$G,3,0),"")</f>
        <v/>
      </c>
      <c r="F585" s="197" t="str">
        <f>IFERROR(VLOOKUP($C585,'Nom Prénom'!$A:$G,4,0),"")</f>
        <v/>
      </c>
      <c r="G585" s="197" t="str">
        <f>IFERROR(VLOOKUP($C585,'Nom Prénom'!$A:$G,5,0),"")</f>
        <v/>
      </c>
      <c r="I585" s="184"/>
      <c r="J585" s="185" t="str">
        <f t="shared" si="27"/>
        <v/>
      </c>
      <c r="K585" s="185" t="str">
        <f>IFERROR(VLOOKUP($C585,'Nom Prénom'!$A:$I,8,0),"")</f>
        <v/>
      </c>
      <c r="L585" s="185" t="str">
        <f t="shared" si="26"/>
        <v/>
      </c>
      <c r="M585" s="185" t="str">
        <f>IFERROR(VLOOKUP($C585,'Nom Prénom'!$A:$I,9,0),"")</f>
        <v/>
      </c>
      <c r="N585" s="186" t="str">
        <f>IFERROR($J585/(VLOOKUP($H585,VLEP!$A:$B,2,0)),"")</f>
        <v/>
      </c>
      <c r="O585" s="187"/>
    </row>
    <row r="586" spans="1:15" ht="20" hidden="1" customHeight="1" x14ac:dyDescent="0.35">
      <c r="A586" s="2" t="str">
        <f>IFERROR(VLOOKUP($C586,'Nom Prénom'!$A:$G,7,0),"")</f>
        <v/>
      </c>
      <c r="B586" s="184" t="str">
        <f>IFERROR(VLOOKUP($C586,'Nom Prénom'!$A:$G,6,0),"")</f>
        <v/>
      </c>
      <c r="C586" s="184"/>
      <c r="D586" s="197" t="str">
        <f>IFERROR(VLOOKUP($C586,'Nom Prénom'!$A:$G,2,0),"")</f>
        <v/>
      </c>
      <c r="E586" s="197" t="str">
        <f>IFERROR(VLOOKUP($C586,'Nom Prénom'!$A:$G,3,0),"")</f>
        <v/>
      </c>
      <c r="F586" s="197" t="str">
        <f>IFERROR(VLOOKUP($C586,'Nom Prénom'!$A:$G,4,0),"")</f>
        <v/>
      </c>
      <c r="G586" s="197" t="str">
        <f>IFERROR(VLOOKUP($C586,'Nom Prénom'!$A:$G,5,0),"")</f>
        <v/>
      </c>
      <c r="I586" s="184"/>
      <c r="J586" s="185" t="str">
        <f t="shared" si="27"/>
        <v/>
      </c>
      <c r="K586" s="185" t="str">
        <f>IFERROR(VLOOKUP($C586,'Nom Prénom'!$A:$I,8,0),"")</f>
        <v/>
      </c>
      <c r="L586" s="185" t="str">
        <f t="shared" si="26"/>
        <v/>
      </c>
      <c r="M586" s="185" t="str">
        <f>IFERROR(VLOOKUP($C586,'Nom Prénom'!$A:$I,9,0),"")</f>
        <v/>
      </c>
      <c r="N586" s="186" t="str">
        <f>IFERROR($J586/(VLOOKUP($H586,VLEP!$A:$B,2,0)),"")</f>
        <v/>
      </c>
      <c r="O586" s="187"/>
    </row>
    <row r="587" spans="1:15" ht="20" hidden="1" customHeight="1" x14ac:dyDescent="0.35">
      <c r="A587" s="2" t="str">
        <f>IFERROR(VLOOKUP($C587,'Nom Prénom'!$A:$G,7,0),"")</f>
        <v/>
      </c>
      <c r="B587" s="184" t="str">
        <f>IFERROR(VLOOKUP($C587,'Nom Prénom'!$A:$G,6,0),"")</f>
        <v/>
      </c>
      <c r="C587" s="184"/>
      <c r="D587" s="197" t="str">
        <f>IFERROR(VLOOKUP($C587,'Nom Prénom'!$A:$G,2,0),"")</f>
        <v/>
      </c>
      <c r="E587" s="197" t="str">
        <f>IFERROR(VLOOKUP($C587,'Nom Prénom'!$A:$G,3,0),"")</f>
        <v/>
      </c>
      <c r="F587" s="197" t="str">
        <f>IFERROR(VLOOKUP($C587,'Nom Prénom'!$A:$G,4,0),"")</f>
        <v/>
      </c>
      <c r="G587" s="197" t="str">
        <f>IFERROR(VLOOKUP($C587,'Nom Prénom'!$A:$G,5,0),"")</f>
        <v/>
      </c>
      <c r="I587" s="184"/>
      <c r="J587" s="185" t="str">
        <f t="shared" si="27"/>
        <v/>
      </c>
      <c r="K587" s="185" t="str">
        <f>IFERROR(VLOOKUP($C587,'Nom Prénom'!$A:$I,8,0),"")</f>
        <v/>
      </c>
      <c r="L587" s="185" t="str">
        <f t="shared" si="26"/>
        <v/>
      </c>
      <c r="M587" s="185" t="str">
        <f>IFERROR(VLOOKUP($C587,'Nom Prénom'!$A:$I,9,0),"")</f>
        <v/>
      </c>
      <c r="N587" s="186" t="str">
        <f>IFERROR($J587/(VLOOKUP($H587,VLEP!$A:$B,2,0)),"")</f>
        <v/>
      </c>
      <c r="O587" s="187"/>
    </row>
    <row r="588" spans="1:15" ht="20" hidden="1" customHeight="1" x14ac:dyDescent="0.35">
      <c r="A588" s="2" t="str">
        <f>IFERROR(VLOOKUP($C588,'Nom Prénom'!$A:$G,7,0),"")</f>
        <v/>
      </c>
      <c r="B588" s="184" t="str">
        <f>IFERROR(VLOOKUP($C588,'Nom Prénom'!$A:$G,6,0),"")</f>
        <v/>
      </c>
      <c r="C588" s="184"/>
      <c r="D588" s="197" t="str">
        <f>IFERROR(VLOOKUP($C588,'Nom Prénom'!$A:$G,2,0),"")</f>
        <v/>
      </c>
      <c r="E588" s="197" t="str">
        <f>IFERROR(VLOOKUP($C588,'Nom Prénom'!$A:$G,3,0),"")</f>
        <v/>
      </c>
      <c r="F588" s="197" t="str">
        <f>IFERROR(VLOOKUP($C588,'Nom Prénom'!$A:$G,4,0),"")</f>
        <v/>
      </c>
      <c r="G588" s="197" t="str">
        <f>IFERROR(VLOOKUP($C588,'Nom Prénom'!$A:$G,5,0),"")</f>
        <v/>
      </c>
      <c r="I588" s="184"/>
      <c r="J588" s="185" t="str">
        <f t="shared" si="27"/>
        <v/>
      </c>
      <c r="K588" s="185" t="str">
        <f>IFERROR(VLOOKUP($C588,'Nom Prénom'!$A:$I,8,0),"")</f>
        <v/>
      </c>
      <c r="L588" s="185" t="str">
        <f t="shared" si="26"/>
        <v/>
      </c>
      <c r="M588" s="185" t="str">
        <f>IFERROR(VLOOKUP($C588,'Nom Prénom'!$A:$I,9,0),"")</f>
        <v/>
      </c>
      <c r="N588" s="186" t="str">
        <f>IFERROR($J588/(VLOOKUP($H588,VLEP!$A:$B,2,0)),"")</f>
        <v/>
      </c>
      <c r="O588" s="187"/>
    </row>
    <row r="589" spans="1:15" ht="20" hidden="1" customHeight="1" x14ac:dyDescent="0.35">
      <c r="A589" s="2" t="str">
        <f>IFERROR(VLOOKUP($C589,'Nom Prénom'!$A:$G,7,0),"")</f>
        <v/>
      </c>
      <c r="B589" s="184" t="str">
        <f>IFERROR(VLOOKUP($C589,'Nom Prénom'!$A:$G,6,0),"")</f>
        <v/>
      </c>
      <c r="C589" s="184"/>
      <c r="D589" s="197" t="str">
        <f>IFERROR(VLOOKUP($C589,'Nom Prénom'!$A:$G,2,0),"")</f>
        <v/>
      </c>
      <c r="E589" s="197" t="str">
        <f>IFERROR(VLOOKUP($C589,'Nom Prénom'!$A:$G,3,0),"")</f>
        <v/>
      </c>
      <c r="F589" s="197" t="str">
        <f>IFERROR(VLOOKUP($C589,'Nom Prénom'!$A:$G,4,0),"")</f>
        <v/>
      </c>
      <c r="G589" s="197" t="str">
        <f>IFERROR(VLOOKUP($C589,'Nom Prénom'!$A:$G,5,0),"")</f>
        <v/>
      </c>
      <c r="I589" s="184"/>
      <c r="J589" s="185" t="str">
        <f t="shared" si="27"/>
        <v/>
      </c>
      <c r="K589" s="185" t="str">
        <f>IFERROR(VLOOKUP($C589,'Nom Prénom'!$A:$I,8,0),"")</f>
        <v/>
      </c>
      <c r="L589" s="185" t="str">
        <f t="shared" si="26"/>
        <v/>
      </c>
      <c r="M589" s="185" t="str">
        <f>IFERROR(VLOOKUP($C589,'Nom Prénom'!$A:$I,9,0),"")</f>
        <v/>
      </c>
      <c r="N589" s="186" t="str">
        <f>IFERROR($J589/(VLOOKUP($H589,VLEP!$A:$B,2,0)),"")</f>
        <v/>
      </c>
      <c r="O589" s="187"/>
    </row>
    <row r="590" spans="1:15" ht="20" hidden="1" customHeight="1" x14ac:dyDescent="0.35">
      <c r="A590" s="2" t="str">
        <f>IFERROR(VLOOKUP($C590,'Nom Prénom'!$A:$G,7,0),"")</f>
        <v/>
      </c>
      <c r="B590" s="184" t="str">
        <f>IFERROR(VLOOKUP($C590,'Nom Prénom'!$A:$G,6,0),"")</f>
        <v/>
      </c>
      <c r="C590" s="184"/>
      <c r="D590" s="197" t="str">
        <f>IFERROR(VLOOKUP($C590,'Nom Prénom'!$A:$G,2,0),"")</f>
        <v/>
      </c>
      <c r="E590" s="197" t="str">
        <f>IFERROR(VLOOKUP($C590,'Nom Prénom'!$A:$G,3,0),"")</f>
        <v/>
      </c>
      <c r="F590" s="197" t="str">
        <f>IFERROR(VLOOKUP($C590,'Nom Prénom'!$A:$G,4,0),"")</f>
        <v/>
      </c>
      <c r="G590" s="197" t="str">
        <f>IFERROR(VLOOKUP($C590,'Nom Prénom'!$A:$G,5,0),"")</f>
        <v/>
      </c>
      <c r="I590" s="184"/>
      <c r="J590" s="185" t="str">
        <f t="shared" si="27"/>
        <v/>
      </c>
      <c r="K590" s="185" t="str">
        <f>IFERROR(VLOOKUP($C590,'Nom Prénom'!$A:$I,8,0),"")</f>
        <v/>
      </c>
      <c r="L590" s="185" t="str">
        <f t="shared" si="26"/>
        <v/>
      </c>
      <c r="M590" s="185" t="str">
        <f>IFERROR(VLOOKUP($C590,'Nom Prénom'!$A:$I,9,0),"")</f>
        <v/>
      </c>
      <c r="N590" s="186" t="str">
        <f>IFERROR($J590/(VLOOKUP($H590,VLEP!$A:$B,2,0)),"")</f>
        <v/>
      </c>
      <c r="O590" s="187"/>
    </row>
    <row r="591" spans="1:15" ht="20" hidden="1" customHeight="1" x14ac:dyDescent="0.35">
      <c r="A591" s="2" t="str">
        <f>IFERROR(VLOOKUP($C591,'Nom Prénom'!$A:$G,7,0),"")</f>
        <v/>
      </c>
      <c r="B591" s="184" t="str">
        <f>IFERROR(VLOOKUP($C591,'Nom Prénom'!$A:$G,6,0),"")</f>
        <v/>
      </c>
      <c r="C591" s="184"/>
      <c r="D591" s="197" t="str">
        <f>IFERROR(VLOOKUP($C591,'Nom Prénom'!$A:$G,2,0),"")</f>
        <v/>
      </c>
      <c r="E591" s="197" t="str">
        <f>IFERROR(VLOOKUP($C591,'Nom Prénom'!$A:$G,3,0),"")</f>
        <v/>
      </c>
      <c r="F591" s="197" t="str">
        <f>IFERROR(VLOOKUP($C591,'Nom Prénom'!$A:$G,4,0),"")</f>
        <v/>
      </c>
      <c r="G591" s="197" t="str">
        <f>IFERROR(VLOOKUP($C591,'Nom Prénom'!$A:$G,5,0),"")</f>
        <v/>
      </c>
      <c r="I591" s="184"/>
      <c r="J591" s="185" t="str">
        <f t="shared" si="27"/>
        <v/>
      </c>
      <c r="K591" s="185" t="str">
        <f>IFERROR(VLOOKUP($C591,'Nom Prénom'!$A:$I,8,0),"")</f>
        <v/>
      </c>
      <c r="L591" s="185" t="str">
        <f t="shared" si="26"/>
        <v/>
      </c>
      <c r="M591" s="185" t="str">
        <f>IFERROR(VLOOKUP($C591,'Nom Prénom'!$A:$I,9,0),"")</f>
        <v/>
      </c>
      <c r="N591" s="186" t="str">
        <f>IFERROR($J591/(VLOOKUP($H591,VLEP!$A:$B,2,0)),"")</f>
        <v/>
      </c>
      <c r="O591" s="187"/>
    </row>
    <row r="592" spans="1:15" ht="20" hidden="1" customHeight="1" x14ac:dyDescent="0.35">
      <c r="A592" s="2" t="str">
        <f>IFERROR(VLOOKUP($C592,'Nom Prénom'!$A:$G,7,0),"")</f>
        <v/>
      </c>
      <c r="B592" s="184" t="str">
        <f>IFERROR(VLOOKUP($C592,'Nom Prénom'!$A:$G,6,0),"")</f>
        <v/>
      </c>
      <c r="C592" s="184"/>
      <c r="D592" s="197" t="str">
        <f>IFERROR(VLOOKUP($C592,'Nom Prénom'!$A:$G,2,0),"")</f>
        <v/>
      </c>
      <c r="E592" s="197" t="str">
        <f>IFERROR(VLOOKUP($C592,'Nom Prénom'!$A:$G,3,0),"")</f>
        <v/>
      </c>
      <c r="F592" s="197" t="str">
        <f>IFERROR(VLOOKUP($C592,'Nom Prénom'!$A:$G,4,0),"")</f>
        <v/>
      </c>
      <c r="G592" s="197" t="str">
        <f>IFERROR(VLOOKUP($C592,'Nom Prénom'!$A:$G,5,0),"")</f>
        <v/>
      </c>
      <c r="I592" s="184"/>
      <c r="J592" s="185" t="str">
        <f t="shared" si="27"/>
        <v/>
      </c>
      <c r="K592" s="185" t="str">
        <f>IFERROR(VLOOKUP($C592,'Nom Prénom'!$A:$I,8,0),"")</f>
        <v/>
      </c>
      <c r="L592" s="185" t="str">
        <f t="shared" si="26"/>
        <v/>
      </c>
      <c r="M592" s="185" t="str">
        <f>IFERROR(VLOOKUP($C592,'Nom Prénom'!$A:$I,9,0),"")</f>
        <v/>
      </c>
      <c r="N592" s="186" t="str">
        <f>IFERROR($J592/(VLOOKUP($H592,VLEP!$A:$B,2,0)),"")</f>
        <v/>
      </c>
      <c r="O592" s="187"/>
    </row>
    <row r="593" spans="1:15" ht="20" hidden="1" customHeight="1" x14ac:dyDescent="0.35">
      <c r="A593" s="2" t="str">
        <f>IFERROR(VLOOKUP($C593,'Nom Prénom'!$A:$G,7,0),"")</f>
        <v/>
      </c>
      <c r="B593" s="184" t="str">
        <f>IFERROR(VLOOKUP($C593,'Nom Prénom'!$A:$G,6,0),"")</f>
        <v/>
      </c>
      <c r="C593" s="184"/>
      <c r="D593" s="197" t="str">
        <f>IFERROR(VLOOKUP($C593,'Nom Prénom'!$A:$G,2,0),"")</f>
        <v/>
      </c>
      <c r="E593" s="197" t="str">
        <f>IFERROR(VLOOKUP($C593,'Nom Prénom'!$A:$G,3,0),"")</f>
        <v/>
      </c>
      <c r="F593" s="197" t="str">
        <f>IFERROR(VLOOKUP($C593,'Nom Prénom'!$A:$G,4,0),"")</f>
        <v/>
      </c>
      <c r="G593" s="197" t="str">
        <f>IFERROR(VLOOKUP($C593,'Nom Prénom'!$A:$G,5,0),"")</f>
        <v/>
      </c>
      <c r="I593" s="184"/>
      <c r="J593" s="185" t="str">
        <f t="shared" si="27"/>
        <v/>
      </c>
      <c r="K593" s="185" t="str">
        <f>IFERROR(VLOOKUP($C593,'Nom Prénom'!$A:$I,8,0),"")</f>
        <v/>
      </c>
      <c r="L593" s="185" t="str">
        <f t="shared" si="26"/>
        <v/>
      </c>
      <c r="M593" s="185" t="str">
        <f>IFERROR(VLOOKUP($C593,'Nom Prénom'!$A:$I,9,0),"")</f>
        <v/>
      </c>
      <c r="N593" s="186" t="str">
        <f>IFERROR($J593/(VLOOKUP($H593,VLEP!$A:$B,2,0)),"")</f>
        <v/>
      </c>
      <c r="O593" s="187"/>
    </row>
    <row r="594" spans="1:15" ht="20" hidden="1" customHeight="1" x14ac:dyDescent="0.35">
      <c r="A594" s="2" t="str">
        <f>IFERROR(VLOOKUP($C594,'Nom Prénom'!$A:$G,7,0),"")</f>
        <v/>
      </c>
      <c r="B594" s="184" t="str">
        <f>IFERROR(VLOOKUP($C594,'Nom Prénom'!$A:$G,6,0),"")</f>
        <v/>
      </c>
      <c r="C594" s="184"/>
      <c r="D594" s="197" t="str">
        <f>IFERROR(VLOOKUP($C594,'Nom Prénom'!$A:$G,2,0),"")</f>
        <v/>
      </c>
      <c r="E594" s="197" t="str">
        <f>IFERROR(VLOOKUP($C594,'Nom Prénom'!$A:$G,3,0),"")</f>
        <v/>
      </c>
      <c r="F594" s="197" t="str">
        <f>IFERROR(VLOOKUP($C594,'Nom Prénom'!$A:$G,4,0),"")</f>
        <v/>
      </c>
      <c r="G594" s="197" t="str">
        <f>IFERROR(VLOOKUP($C594,'Nom Prénom'!$A:$G,5,0),"")</f>
        <v/>
      </c>
      <c r="I594" s="184"/>
      <c r="J594" s="185" t="str">
        <f t="shared" si="27"/>
        <v/>
      </c>
      <c r="K594" s="185" t="str">
        <f>IFERROR(VLOOKUP($C594,'Nom Prénom'!$A:$I,8,0),"")</f>
        <v/>
      </c>
      <c r="L594" s="185" t="str">
        <f t="shared" si="26"/>
        <v/>
      </c>
      <c r="M594" s="185" t="str">
        <f>IFERROR(VLOOKUP($C594,'Nom Prénom'!$A:$I,9,0),"")</f>
        <v/>
      </c>
      <c r="N594" s="186" t="str">
        <f>IFERROR($J594/(VLOOKUP($H594,VLEP!$A:$B,2,0)),"")</f>
        <v/>
      </c>
      <c r="O594" s="187"/>
    </row>
    <row r="595" spans="1:15" ht="20" hidden="1" customHeight="1" x14ac:dyDescent="0.35">
      <c r="A595" s="2" t="str">
        <f>IFERROR(VLOOKUP($C595,'Nom Prénom'!$A:$G,7,0),"")</f>
        <v/>
      </c>
      <c r="B595" s="184" t="str">
        <f>IFERROR(VLOOKUP($C595,'Nom Prénom'!$A:$G,6,0),"")</f>
        <v/>
      </c>
      <c r="C595" s="184"/>
      <c r="D595" s="197" t="str">
        <f>IFERROR(VLOOKUP($C595,'Nom Prénom'!$A:$G,2,0),"")</f>
        <v/>
      </c>
      <c r="E595" s="197" t="str">
        <f>IFERROR(VLOOKUP($C595,'Nom Prénom'!$A:$G,3,0),"")</f>
        <v/>
      </c>
      <c r="F595" s="197" t="str">
        <f>IFERROR(VLOOKUP($C595,'Nom Prénom'!$A:$G,4,0),"")</f>
        <v/>
      </c>
      <c r="G595" s="197" t="str">
        <f>IFERROR(VLOOKUP($C595,'Nom Prénom'!$A:$G,5,0),"")</f>
        <v/>
      </c>
      <c r="I595" s="184"/>
      <c r="J595" s="185" t="str">
        <f t="shared" si="27"/>
        <v/>
      </c>
      <c r="K595" s="185" t="str">
        <f>IFERROR(VLOOKUP($C595,'Nom Prénom'!$A:$I,8,0),"")</f>
        <v/>
      </c>
      <c r="L595" s="185" t="str">
        <f t="shared" si="26"/>
        <v/>
      </c>
      <c r="M595" s="185" t="str">
        <f>IFERROR(VLOOKUP($C595,'Nom Prénom'!$A:$I,9,0),"")</f>
        <v/>
      </c>
      <c r="N595" s="186" t="str">
        <f>IFERROR($J595/(VLOOKUP($H595,VLEP!$A:$B,2,0)),"")</f>
        <v/>
      </c>
      <c r="O595" s="187"/>
    </row>
    <row r="596" spans="1:15" ht="20" hidden="1" customHeight="1" x14ac:dyDescent="0.35">
      <c r="A596" s="2" t="str">
        <f>IFERROR(VLOOKUP($C596,'Nom Prénom'!$A:$G,7,0),"")</f>
        <v/>
      </c>
      <c r="B596" s="184" t="str">
        <f>IFERROR(VLOOKUP($C596,'Nom Prénom'!$A:$G,6,0),"")</f>
        <v/>
      </c>
      <c r="C596" s="184"/>
      <c r="D596" s="197" t="str">
        <f>IFERROR(VLOOKUP($C596,'Nom Prénom'!$A:$G,2,0),"")</f>
        <v/>
      </c>
      <c r="E596" s="197" t="str">
        <f>IFERROR(VLOOKUP($C596,'Nom Prénom'!$A:$G,3,0),"")</f>
        <v/>
      </c>
      <c r="F596" s="197" t="str">
        <f>IFERROR(VLOOKUP($C596,'Nom Prénom'!$A:$G,4,0),"")</f>
        <v/>
      </c>
      <c r="G596" s="197" t="str">
        <f>IFERROR(VLOOKUP($C596,'Nom Prénom'!$A:$G,5,0),"")</f>
        <v/>
      </c>
      <c r="I596" s="184"/>
      <c r="J596" s="185" t="str">
        <f t="shared" si="27"/>
        <v/>
      </c>
      <c r="K596" s="185" t="str">
        <f>IFERROR(VLOOKUP($C596,'Nom Prénom'!$A:$I,8,0),"")</f>
        <v/>
      </c>
      <c r="L596" s="185" t="str">
        <f t="shared" si="26"/>
        <v/>
      </c>
      <c r="M596" s="185" t="str">
        <f>IFERROR(VLOOKUP($C596,'Nom Prénom'!$A:$I,9,0),"")</f>
        <v/>
      </c>
      <c r="N596" s="186" t="str">
        <f>IFERROR($J596/(VLOOKUP($H596,VLEP!$A:$B,2,0)),"")</f>
        <v/>
      </c>
      <c r="O596" s="187"/>
    </row>
    <row r="597" spans="1:15" ht="20" hidden="1" customHeight="1" x14ac:dyDescent="0.35">
      <c r="A597" s="2" t="str">
        <f>IFERROR(VLOOKUP($C597,'Nom Prénom'!$A:$G,7,0),"")</f>
        <v/>
      </c>
      <c r="B597" s="184" t="str">
        <f>IFERROR(VLOOKUP($C597,'Nom Prénom'!$A:$G,6,0),"")</f>
        <v/>
      </c>
      <c r="C597" s="184"/>
      <c r="D597" s="197" t="str">
        <f>IFERROR(VLOOKUP($C597,'Nom Prénom'!$A:$G,2,0),"")</f>
        <v/>
      </c>
      <c r="E597" s="197" t="str">
        <f>IFERROR(VLOOKUP($C597,'Nom Prénom'!$A:$G,3,0),"")</f>
        <v/>
      </c>
      <c r="F597" s="197" t="str">
        <f>IFERROR(VLOOKUP($C597,'Nom Prénom'!$A:$G,4,0),"")</f>
        <v/>
      </c>
      <c r="G597" s="197" t="str">
        <f>IFERROR(VLOOKUP($C597,'Nom Prénom'!$A:$G,5,0),"")</f>
        <v/>
      </c>
      <c r="I597" s="184"/>
      <c r="J597" s="185" t="str">
        <f t="shared" si="27"/>
        <v/>
      </c>
      <c r="K597" s="185" t="str">
        <f>IFERROR(VLOOKUP($C597,'Nom Prénom'!$A:$I,8,0),"")</f>
        <v/>
      </c>
      <c r="L597" s="185" t="str">
        <f t="shared" si="26"/>
        <v/>
      </c>
      <c r="M597" s="185" t="str">
        <f>IFERROR(VLOOKUP($C597,'Nom Prénom'!$A:$I,9,0),"")</f>
        <v/>
      </c>
      <c r="N597" s="186" t="str">
        <f>IFERROR($J597/(VLOOKUP($H597,VLEP!$A:$B,2,0)),"")</f>
        <v/>
      </c>
      <c r="O597" s="187"/>
    </row>
    <row r="598" spans="1:15" ht="20" hidden="1" customHeight="1" x14ac:dyDescent="0.35">
      <c r="A598" s="2" t="str">
        <f>IFERROR(VLOOKUP($C598,'Nom Prénom'!$A:$G,7,0),"")</f>
        <v/>
      </c>
      <c r="B598" s="184" t="str">
        <f>IFERROR(VLOOKUP($C598,'Nom Prénom'!$A:$G,6,0),"")</f>
        <v/>
      </c>
      <c r="C598" s="184"/>
      <c r="D598" s="197" t="str">
        <f>IFERROR(VLOOKUP($C598,'Nom Prénom'!$A:$G,2,0),"")</f>
        <v/>
      </c>
      <c r="E598" s="197" t="str">
        <f>IFERROR(VLOOKUP($C598,'Nom Prénom'!$A:$G,3,0),"")</f>
        <v/>
      </c>
      <c r="F598" s="197" t="str">
        <f>IFERROR(VLOOKUP($C598,'Nom Prénom'!$A:$G,4,0),"")</f>
        <v/>
      </c>
      <c r="G598" s="197" t="str">
        <f>IFERROR(VLOOKUP($C598,'Nom Prénom'!$A:$G,5,0),"")</f>
        <v/>
      </c>
      <c r="I598" s="184"/>
      <c r="J598" s="185" t="str">
        <f t="shared" si="27"/>
        <v/>
      </c>
      <c r="K598" s="185" t="str">
        <f>IFERROR(VLOOKUP($C598,'Nom Prénom'!$A:$I,8,0),"")</f>
        <v/>
      </c>
      <c r="L598" s="185" t="str">
        <f t="shared" si="26"/>
        <v/>
      </c>
      <c r="M598" s="185" t="str">
        <f>IFERROR(VLOOKUP($C598,'Nom Prénom'!$A:$I,9,0),"")</f>
        <v/>
      </c>
      <c r="N598" s="186" t="str">
        <f>IFERROR($J598/(VLOOKUP($H598,VLEP!$A:$B,2,0)),"")</f>
        <v/>
      </c>
      <c r="O598" s="187"/>
    </row>
    <row r="599" spans="1:15" ht="20" hidden="1" customHeight="1" x14ac:dyDescent="0.35">
      <c r="A599" s="2" t="str">
        <f>IFERROR(VLOOKUP($C599,'Nom Prénom'!$A:$G,7,0),"")</f>
        <v/>
      </c>
      <c r="B599" s="184" t="str">
        <f>IFERROR(VLOOKUP($C599,'Nom Prénom'!$A:$G,6,0),"")</f>
        <v/>
      </c>
      <c r="C599" s="184"/>
      <c r="D599" s="197" t="str">
        <f>IFERROR(VLOOKUP($C599,'Nom Prénom'!$A:$G,2,0),"")</f>
        <v/>
      </c>
      <c r="E599" s="197" t="str">
        <f>IFERROR(VLOOKUP($C599,'Nom Prénom'!$A:$G,3,0),"")</f>
        <v/>
      </c>
      <c r="F599" s="197" t="str">
        <f>IFERROR(VLOOKUP($C599,'Nom Prénom'!$A:$G,4,0),"")</f>
        <v/>
      </c>
      <c r="G599" s="197" t="str">
        <f>IFERROR(VLOOKUP($C599,'Nom Prénom'!$A:$G,5,0),"")</f>
        <v/>
      </c>
      <c r="I599" s="184"/>
      <c r="J599" s="185" t="str">
        <f t="shared" si="27"/>
        <v/>
      </c>
      <c r="K599" s="185" t="str">
        <f>IFERROR(VLOOKUP($C599,'Nom Prénom'!$A:$I,8,0),"")</f>
        <v/>
      </c>
      <c r="L599" s="185" t="str">
        <f t="shared" si="26"/>
        <v/>
      </c>
      <c r="M599" s="185" t="str">
        <f>IFERROR(VLOOKUP($C599,'Nom Prénom'!$A:$I,9,0),"")</f>
        <v/>
      </c>
      <c r="N599" s="186" t="str">
        <f>IFERROR($J599/(VLOOKUP($H599,VLEP!$A:$B,2,0)),"")</f>
        <v/>
      </c>
      <c r="O599" s="187"/>
    </row>
    <row r="600" spans="1:15" ht="20" hidden="1" customHeight="1" x14ac:dyDescent="0.35">
      <c r="A600" s="2" t="str">
        <f>IFERROR(VLOOKUP($C600,'Nom Prénom'!$A:$G,7,0),"")</f>
        <v/>
      </c>
      <c r="B600" s="184" t="str">
        <f>IFERROR(VLOOKUP($C600,'Nom Prénom'!$A:$G,6,0),"")</f>
        <v/>
      </c>
      <c r="C600" s="184"/>
      <c r="D600" s="197" t="str">
        <f>IFERROR(VLOOKUP($C600,'Nom Prénom'!$A:$G,2,0),"")</f>
        <v/>
      </c>
      <c r="E600" s="197" t="str">
        <f>IFERROR(VLOOKUP($C600,'Nom Prénom'!$A:$G,3,0),"")</f>
        <v/>
      </c>
      <c r="F600" s="197" t="str">
        <f>IFERROR(VLOOKUP($C600,'Nom Prénom'!$A:$G,4,0),"")</f>
        <v/>
      </c>
      <c r="G600" s="197" t="str">
        <f>IFERROR(VLOOKUP($C600,'Nom Prénom'!$A:$G,5,0),"")</f>
        <v/>
      </c>
      <c r="I600" s="184"/>
      <c r="J600" s="185" t="str">
        <f t="shared" si="27"/>
        <v/>
      </c>
      <c r="K600" s="185" t="str">
        <f>IFERROR(VLOOKUP($C600,'Nom Prénom'!$A:$I,8,0),"")</f>
        <v/>
      </c>
      <c r="L600" s="185" t="str">
        <f t="shared" si="26"/>
        <v/>
      </c>
      <c r="M600" s="185" t="str">
        <f>IFERROR(VLOOKUP($C600,'Nom Prénom'!$A:$I,9,0),"")</f>
        <v/>
      </c>
      <c r="N600" s="186" t="str">
        <f>IFERROR($J600/(VLOOKUP($H600,VLEP!$A:$B,2,0)),"")</f>
        <v/>
      </c>
      <c r="O600" s="187"/>
    </row>
    <row r="601" spans="1:15" ht="20" hidden="1" customHeight="1" x14ac:dyDescent="0.35">
      <c r="A601" s="2" t="str">
        <f>IFERROR(VLOOKUP($C601,'Nom Prénom'!$A:$G,7,0),"")</f>
        <v/>
      </c>
      <c r="B601" s="184" t="str">
        <f>IFERROR(VLOOKUP($C601,'Nom Prénom'!$A:$G,6,0),"")</f>
        <v/>
      </c>
      <c r="C601" s="184"/>
      <c r="D601" s="197" t="str">
        <f>IFERROR(VLOOKUP($C601,'Nom Prénom'!$A:$G,2,0),"")</f>
        <v/>
      </c>
      <c r="E601" s="197" t="str">
        <f>IFERROR(VLOOKUP($C601,'Nom Prénom'!$A:$G,3,0),"")</f>
        <v/>
      </c>
      <c r="F601" s="197" t="str">
        <f>IFERROR(VLOOKUP($C601,'Nom Prénom'!$A:$G,4,0),"")</f>
        <v/>
      </c>
      <c r="G601" s="197" t="str">
        <f>IFERROR(VLOOKUP($C601,'Nom Prénom'!$A:$G,5,0),"")</f>
        <v/>
      </c>
      <c r="I601" s="184"/>
      <c r="J601" s="185" t="str">
        <f t="shared" si="27"/>
        <v/>
      </c>
      <c r="K601" s="185" t="str">
        <f>IFERROR(VLOOKUP($C601,'Nom Prénom'!$A:$I,8,0),"")</f>
        <v/>
      </c>
      <c r="L601" s="185" t="str">
        <f t="shared" si="26"/>
        <v/>
      </c>
      <c r="M601" s="185" t="str">
        <f>IFERROR(VLOOKUP($C601,'Nom Prénom'!$A:$I,9,0),"")</f>
        <v/>
      </c>
      <c r="N601" s="186" t="str">
        <f>IFERROR($J601/(VLOOKUP($H601,VLEP!$A:$B,2,0)),"")</f>
        <v/>
      </c>
      <c r="O601" s="187"/>
    </row>
    <row r="602" spans="1:15" ht="20" hidden="1" customHeight="1" x14ac:dyDescent="0.35">
      <c r="A602" s="2" t="str">
        <f>IFERROR(VLOOKUP($C602,'Nom Prénom'!$A:$G,7,0),"")</f>
        <v/>
      </c>
      <c r="B602" s="184" t="str">
        <f>IFERROR(VLOOKUP($C602,'Nom Prénom'!$A:$G,6,0),"")</f>
        <v/>
      </c>
      <c r="C602" s="184"/>
      <c r="D602" s="197" t="str">
        <f>IFERROR(VLOOKUP($C602,'Nom Prénom'!$A:$G,2,0),"")</f>
        <v/>
      </c>
      <c r="E602" s="197" t="str">
        <f>IFERROR(VLOOKUP($C602,'Nom Prénom'!$A:$G,3,0),"")</f>
        <v/>
      </c>
      <c r="F602" s="197" t="str">
        <f>IFERROR(VLOOKUP($C602,'Nom Prénom'!$A:$G,4,0),"")</f>
        <v/>
      </c>
      <c r="G602" s="197" t="str">
        <f>IFERROR(VLOOKUP($C602,'Nom Prénom'!$A:$G,5,0),"")</f>
        <v/>
      </c>
      <c r="I602" s="184"/>
      <c r="J602" s="185" t="str">
        <f t="shared" si="27"/>
        <v/>
      </c>
      <c r="K602" s="185" t="str">
        <f>IFERROR(VLOOKUP($C602,'Nom Prénom'!$A:$I,8,0),"")</f>
        <v/>
      </c>
      <c r="L602" s="185" t="str">
        <f t="shared" si="26"/>
        <v/>
      </c>
      <c r="M602" s="185" t="str">
        <f>IFERROR(VLOOKUP($C602,'Nom Prénom'!$A:$I,9,0),"")</f>
        <v/>
      </c>
      <c r="N602" s="186" t="str">
        <f>IFERROR($J602/(VLOOKUP($H602,VLEP!$A:$B,2,0)),"")</f>
        <v/>
      </c>
      <c r="O602" s="187"/>
    </row>
    <row r="603" spans="1:15" ht="20" hidden="1" customHeight="1" x14ac:dyDescent="0.35">
      <c r="A603" s="2" t="str">
        <f>IFERROR(VLOOKUP($C603,'Nom Prénom'!$A:$G,7,0),"")</f>
        <v/>
      </c>
      <c r="B603" s="184" t="str">
        <f>IFERROR(VLOOKUP($C603,'Nom Prénom'!$A:$G,6,0),"")</f>
        <v/>
      </c>
      <c r="C603" s="184"/>
      <c r="D603" s="197" t="str">
        <f>IFERROR(VLOOKUP($C603,'Nom Prénom'!$A:$G,2,0),"")</f>
        <v/>
      </c>
      <c r="E603" s="197" t="str">
        <f>IFERROR(VLOOKUP($C603,'Nom Prénom'!$A:$G,3,0),"")</f>
        <v/>
      </c>
      <c r="F603" s="197" t="str">
        <f>IFERROR(VLOOKUP($C603,'Nom Prénom'!$A:$G,4,0),"")</f>
        <v/>
      </c>
      <c r="G603" s="197" t="str">
        <f>IFERROR(VLOOKUP($C603,'Nom Prénom'!$A:$G,5,0),"")</f>
        <v/>
      </c>
      <c r="I603" s="184"/>
      <c r="J603" s="185" t="str">
        <f t="shared" si="27"/>
        <v/>
      </c>
      <c r="K603" s="185" t="str">
        <f>IFERROR(VLOOKUP($C603,'Nom Prénom'!$A:$I,8,0),"")</f>
        <v/>
      </c>
      <c r="L603" s="185" t="str">
        <f t="shared" si="26"/>
        <v/>
      </c>
      <c r="M603" s="185" t="str">
        <f>IFERROR(VLOOKUP($C603,'Nom Prénom'!$A:$I,9,0),"")</f>
        <v/>
      </c>
      <c r="N603" s="186" t="str">
        <f>IFERROR($J603/(VLOOKUP($H603,VLEP!$A:$B,2,0)),"")</f>
        <v/>
      </c>
      <c r="O603" s="187"/>
    </row>
    <row r="604" spans="1:15" ht="20" hidden="1" customHeight="1" x14ac:dyDescent="0.35">
      <c r="A604" s="2" t="str">
        <f>IFERROR(VLOOKUP($C604,'Nom Prénom'!$A:$G,7,0),"")</f>
        <v/>
      </c>
      <c r="B604" s="184" t="str">
        <f>IFERROR(VLOOKUP($C604,'Nom Prénom'!$A:$G,6,0),"")</f>
        <v/>
      </c>
      <c r="C604" s="184"/>
      <c r="D604" s="197" t="str">
        <f>IFERROR(VLOOKUP($C604,'Nom Prénom'!$A:$G,2,0),"")</f>
        <v/>
      </c>
      <c r="E604" s="197" t="str">
        <f>IFERROR(VLOOKUP($C604,'Nom Prénom'!$A:$G,3,0),"")</f>
        <v/>
      </c>
      <c r="F604" s="197" t="str">
        <f>IFERROR(VLOOKUP($C604,'Nom Prénom'!$A:$G,4,0),"")</f>
        <v/>
      </c>
      <c r="G604" s="197" t="str">
        <f>IFERROR(VLOOKUP($C604,'Nom Prénom'!$A:$G,5,0),"")</f>
        <v/>
      </c>
      <c r="I604" s="184"/>
      <c r="J604" s="185" t="str">
        <f t="shared" si="27"/>
        <v/>
      </c>
      <c r="K604" s="185" t="str">
        <f>IFERROR(VLOOKUP($C604,'Nom Prénom'!$A:$I,8,0),"")</f>
        <v/>
      </c>
      <c r="L604" s="185" t="str">
        <f t="shared" si="26"/>
        <v/>
      </c>
      <c r="M604" s="185" t="str">
        <f>IFERROR(VLOOKUP($C604,'Nom Prénom'!$A:$I,9,0),"")</f>
        <v/>
      </c>
      <c r="N604" s="186" t="str">
        <f>IFERROR($J604/(VLOOKUP($H604,VLEP!$A:$B,2,0)),"")</f>
        <v/>
      </c>
      <c r="O604" s="187"/>
    </row>
    <row r="605" spans="1:15" ht="20" hidden="1" customHeight="1" x14ac:dyDescent="0.35">
      <c r="A605" s="2" t="str">
        <f>IFERROR(VLOOKUP($C605,'Nom Prénom'!$A:$G,7,0),"")</f>
        <v/>
      </c>
      <c r="B605" s="184" t="str">
        <f>IFERROR(VLOOKUP($C605,'Nom Prénom'!$A:$G,6,0),"")</f>
        <v/>
      </c>
      <c r="C605" s="184"/>
      <c r="D605" s="197" t="str">
        <f>IFERROR(VLOOKUP($C605,'Nom Prénom'!$A:$G,2,0),"")</f>
        <v/>
      </c>
      <c r="E605" s="197" t="str">
        <f>IFERROR(VLOOKUP($C605,'Nom Prénom'!$A:$G,3,0),"")</f>
        <v/>
      </c>
      <c r="F605" s="197" t="str">
        <f>IFERROR(VLOOKUP($C605,'Nom Prénom'!$A:$G,4,0),"")</f>
        <v/>
      </c>
      <c r="G605" s="197" t="str">
        <f>IFERROR(VLOOKUP($C605,'Nom Prénom'!$A:$G,5,0),"")</f>
        <v/>
      </c>
      <c r="I605" s="184"/>
      <c r="J605" s="185" t="str">
        <f t="shared" si="27"/>
        <v/>
      </c>
      <c r="K605" s="185" t="str">
        <f>IFERROR(VLOOKUP($C605,'Nom Prénom'!$A:$I,8,0),"")</f>
        <v/>
      </c>
      <c r="L605" s="185" t="str">
        <f t="shared" si="26"/>
        <v/>
      </c>
      <c r="M605" s="185" t="str">
        <f>IFERROR(VLOOKUP($C605,'Nom Prénom'!$A:$I,9,0),"")</f>
        <v/>
      </c>
      <c r="N605" s="186" t="str">
        <f>IFERROR($J605/(VLOOKUP($H605,VLEP!$A:$B,2,0)),"")</f>
        <v/>
      </c>
      <c r="O605" s="187"/>
    </row>
    <row r="606" spans="1:15" ht="20" hidden="1" customHeight="1" x14ac:dyDescent="0.35">
      <c r="A606" s="2" t="str">
        <f>IFERROR(VLOOKUP($C606,'Nom Prénom'!$A:$G,7,0),"")</f>
        <v/>
      </c>
      <c r="B606" s="184" t="str">
        <f>IFERROR(VLOOKUP($C606,'Nom Prénom'!$A:$G,6,0),"")</f>
        <v/>
      </c>
      <c r="C606" s="184"/>
      <c r="D606" s="197" t="str">
        <f>IFERROR(VLOOKUP($C606,'Nom Prénom'!$A:$G,2,0),"")</f>
        <v/>
      </c>
      <c r="E606" s="197" t="str">
        <f>IFERROR(VLOOKUP($C606,'Nom Prénom'!$A:$G,3,0),"")</f>
        <v/>
      </c>
      <c r="F606" s="197" t="str">
        <f>IFERROR(VLOOKUP($C606,'Nom Prénom'!$A:$G,4,0),"")</f>
        <v/>
      </c>
      <c r="G606" s="197" t="str">
        <f>IFERROR(VLOOKUP($C606,'Nom Prénom'!$A:$G,5,0),"")</f>
        <v/>
      </c>
      <c r="I606" s="184"/>
      <c r="J606" s="185" t="str">
        <f t="shared" si="27"/>
        <v/>
      </c>
      <c r="K606" s="185" t="str">
        <f>IFERROR(VLOOKUP($C606,'Nom Prénom'!$A:$I,8,0),"")</f>
        <v/>
      </c>
      <c r="L606" s="185" t="str">
        <f t="shared" si="26"/>
        <v/>
      </c>
      <c r="M606" s="185" t="str">
        <f>IFERROR(VLOOKUP($C606,'Nom Prénom'!$A:$I,9,0),"")</f>
        <v/>
      </c>
      <c r="N606" s="186" t="str">
        <f>IFERROR($J606/(VLOOKUP($H606,VLEP!$A:$B,2,0)),"")</f>
        <v/>
      </c>
      <c r="O606" s="187"/>
    </row>
    <row r="607" spans="1:15" ht="20" hidden="1" customHeight="1" x14ac:dyDescent="0.35">
      <c r="A607" s="2" t="str">
        <f>IFERROR(VLOOKUP($C607,'Nom Prénom'!$A:$G,7,0),"")</f>
        <v/>
      </c>
      <c r="B607" s="184" t="str">
        <f>IFERROR(VLOOKUP($C607,'Nom Prénom'!$A:$G,6,0),"")</f>
        <v/>
      </c>
      <c r="C607" s="184"/>
      <c r="D607" s="197" t="str">
        <f>IFERROR(VLOOKUP($C607,'Nom Prénom'!$A:$G,2,0),"")</f>
        <v/>
      </c>
      <c r="E607" s="197" t="str">
        <f>IFERROR(VLOOKUP($C607,'Nom Prénom'!$A:$G,3,0),"")</f>
        <v/>
      </c>
      <c r="F607" s="197" t="str">
        <f>IFERROR(VLOOKUP($C607,'Nom Prénom'!$A:$G,4,0),"")</f>
        <v/>
      </c>
      <c r="G607" s="197" t="str">
        <f>IFERROR(VLOOKUP($C607,'Nom Prénom'!$A:$G,5,0),"")</f>
        <v/>
      </c>
      <c r="I607" s="184"/>
      <c r="J607" s="185" t="str">
        <f t="shared" si="27"/>
        <v/>
      </c>
      <c r="K607" s="185" t="str">
        <f>IFERROR(VLOOKUP($C607,'Nom Prénom'!$A:$I,8,0),"")</f>
        <v/>
      </c>
      <c r="L607" s="185" t="str">
        <f t="shared" si="26"/>
        <v/>
      </c>
      <c r="M607" s="185" t="str">
        <f>IFERROR(VLOOKUP($C607,'Nom Prénom'!$A:$I,9,0),"")</f>
        <v/>
      </c>
      <c r="N607" s="186" t="str">
        <f>IFERROR($J607/(VLOOKUP($H607,VLEP!$A:$B,2,0)),"")</f>
        <v/>
      </c>
      <c r="O607" s="187"/>
    </row>
    <row r="608" spans="1:15" ht="20" hidden="1" customHeight="1" x14ac:dyDescent="0.35">
      <c r="A608" s="2" t="str">
        <f>IFERROR(VLOOKUP($C608,'Nom Prénom'!$A:$G,7,0),"")</f>
        <v/>
      </c>
      <c r="B608" s="184" t="str">
        <f>IFERROR(VLOOKUP($C608,'Nom Prénom'!$A:$G,6,0),"")</f>
        <v/>
      </c>
      <c r="C608" s="184"/>
      <c r="D608" s="197" t="str">
        <f>IFERROR(VLOOKUP($C608,'Nom Prénom'!$A:$G,2,0),"")</f>
        <v/>
      </c>
      <c r="E608" s="197" t="str">
        <f>IFERROR(VLOOKUP($C608,'Nom Prénom'!$A:$G,3,0),"")</f>
        <v/>
      </c>
      <c r="F608" s="197" t="str">
        <f>IFERROR(VLOOKUP($C608,'Nom Prénom'!$A:$G,4,0),"")</f>
        <v/>
      </c>
      <c r="G608" s="197" t="str">
        <f>IFERROR(VLOOKUP($C608,'Nom Prénom'!$A:$G,5,0),"")</f>
        <v/>
      </c>
      <c r="I608" s="184"/>
      <c r="J608" s="185" t="str">
        <f t="shared" si="27"/>
        <v/>
      </c>
      <c r="K608" s="185" t="str">
        <f>IFERROR(VLOOKUP($C608,'Nom Prénom'!$A:$I,8,0),"")</f>
        <v/>
      </c>
      <c r="L608" s="185" t="str">
        <f t="shared" si="26"/>
        <v/>
      </c>
      <c r="M608" s="185" t="str">
        <f>IFERROR(VLOOKUP($C608,'Nom Prénom'!$A:$I,9,0),"")</f>
        <v/>
      </c>
      <c r="N608" s="186" t="str">
        <f>IFERROR($J608/(VLOOKUP($H608,VLEP!$A:$B,2,0)),"")</f>
        <v/>
      </c>
      <c r="O608" s="187"/>
    </row>
    <row r="609" spans="1:15" ht="20" hidden="1" customHeight="1" x14ac:dyDescent="0.35">
      <c r="A609" s="2" t="str">
        <f>IFERROR(VLOOKUP($C609,'Nom Prénom'!$A:$G,7,0),"")</f>
        <v/>
      </c>
      <c r="B609" s="184" t="str">
        <f>IFERROR(VLOOKUP($C609,'Nom Prénom'!$A:$G,6,0),"")</f>
        <v/>
      </c>
      <c r="C609" s="184"/>
      <c r="D609" s="197" t="str">
        <f>IFERROR(VLOOKUP($C609,'Nom Prénom'!$A:$G,2,0),"")</f>
        <v/>
      </c>
      <c r="E609" s="197" t="str">
        <f>IFERROR(VLOOKUP($C609,'Nom Prénom'!$A:$G,3,0),"")</f>
        <v/>
      </c>
      <c r="F609" s="197" t="str">
        <f>IFERROR(VLOOKUP($C609,'Nom Prénom'!$A:$G,4,0),"")</f>
        <v/>
      </c>
      <c r="G609" s="197" t="str">
        <f>IFERROR(VLOOKUP($C609,'Nom Prénom'!$A:$G,5,0),"")</f>
        <v/>
      </c>
      <c r="I609" s="184"/>
      <c r="J609" s="185" t="str">
        <f t="shared" si="27"/>
        <v/>
      </c>
      <c r="K609" s="185" t="str">
        <f>IFERROR(VLOOKUP($C609,'Nom Prénom'!$A:$I,8,0),"")</f>
        <v/>
      </c>
      <c r="L609" s="185" t="str">
        <f t="shared" si="26"/>
        <v/>
      </c>
      <c r="M609" s="185" t="str">
        <f>IFERROR(VLOOKUP($C609,'Nom Prénom'!$A:$I,9,0),"")</f>
        <v/>
      </c>
      <c r="N609" s="186" t="str">
        <f>IFERROR($J609/(VLOOKUP($H609,VLEP!$A:$B,2,0)),"")</f>
        <v/>
      </c>
      <c r="O609" s="187"/>
    </row>
    <row r="610" spans="1:15" ht="20" hidden="1" customHeight="1" x14ac:dyDescent="0.35">
      <c r="A610" s="2" t="str">
        <f>IFERROR(VLOOKUP($C610,'Nom Prénom'!$A:$G,7,0),"")</f>
        <v/>
      </c>
      <c r="B610" s="184" t="str">
        <f>IFERROR(VLOOKUP($C610,'Nom Prénom'!$A:$G,6,0),"")</f>
        <v/>
      </c>
      <c r="C610" s="184"/>
      <c r="D610" s="197" t="str">
        <f>IFERROR(VLOOKUP($C610,'Nom Prénom'!$A:$G,2,0),"")</f>
        <v/>
      </c>
      <c r="E610" s="197" t="str">
        <f>IFERROR(VLOOKUP($C610,'Nom Prénom'!$A:$G,3,0),"")</f>
        <v/>
      </c>
      <c r="F610" s="197" t="str">
        <f>IFERROR(VLOOKUP($C610,'Nom Prénom'!$A:$G,4,0),"")</f>
        <v/>
      </c>
      <c r="G610" s="197" t="str">
        <f>IFERROR(VLOOKUP($C610,'Nom Prénom'!$A:$G,5,0),"")</f>
        <v/>
      </c>
      <c r="I610" s="184"/>
      <c r="J610" s="185" t="str">
        <f t="shared" si="27"/>
        <v/>
      </c>
      <c r="K610" s="185" t="str">
        <f>IFERROR(VLOOKUP($C610,'Nom Prénom'!$A:$I,8,0),"")</f>
        <v/>
      </c>
      <c r="L610" s="185" t="str">
        <f t="shared" si="26"/>
        <v/>
      </c>
      <c r="M610" s="185" t="str">
        <f>IFERROR(VLOOKUP($C610,'Nom Prénom'!$A:$I,9,0),"")</f>
        <v/>
      </c>
      <c r="N610" s="186" t="str">
        <f>IFERROR($J610/(VLOOKUP($H610,VLEP!$A:$B,2,0)),"")</f>
        <v/>
      </c>
      <c r="O610" s="187"/>
    </row>
    <row r="611" spans="1:15" ht="20" hidden="1" customHeight="1" x14ac:dyDescent="0.35">
      <c r="A611" s="2" t="str">
        <f>IFERROR(VLOOKUP($C611,'Nom Prénom'!$A:$G,7,0),"")</f>
        <v/>
      </c>
      <c r="B611" s="184" t="str">
        <f>IFERROR(VLOOKUP($C611,'Nom Prénom'!$A:$G,6,0),"")</f>
        <v/>
      </c>
      <c r="C611" s="184"/>
      <c r="D611" s="197" t="str">
        <f>IFERROR(VLOOKUP($C611,'Nom Prénom'!$A:$G,2,0),"")</f>
        <v/>
      </c>
      <c r="E611" s="197" t="str">
        <f>IFERROR(VLOOKUP($C611,'Nom Prénom'!$A:$G,3,0),"")</f>
        <v/>
      </c>
      <c r="F611" s="197" t="str">
        <f>IFERROR(VLOOKUP($C611,'Nom Prénom'!$A:$G,4,0),"")</f>
        <v/>
      </c>
      <c r="G611" s="197" t="str">
        <f>IFERROR(VLOOKUP($C611,'Nom Prénom'!$A:$G,5,0),"")</f>
        <v/>
      </c>
      <c r="I611" s="184"/>
      <c r="J611" s="185" t="str">
        <f t="shared" si="27"/>
        <v/>
      </c>
      <c r="K611" s="185" t="str">
        <f>IFERROR(VLOOKUP($C611,'Nom Prénom'!$A:$I,8,0),"")</f>
        <v/>
      </c>
      <c r="L611" s="185" t="str">
        <f t="shared" si="26"/>
        <v/>
      </c>
      <c r="M611" s="185" t="str">
        <f>IFERROR(VLOOKUP($C611,'Nom Prénom'!$A:$I,9,0),"")</f>
        <v/>
      </c>
      <c r="N611" s="186" t="str">
        <f>IFERROR($J611/(VLOOKUP($H611,VLEP!$A:$B,2,0)),"")</f>
        <v/>
      </c>
      <c r="O611" s="187"/>
    </row>
    <row r="612" spans="1:15" ht="20" hidden="1" customHeight="1" x14ac:dyDescent="0.35">
      <c r="A612" s="2" t="str">
        <f>IFERROR(VLOOKUP($C612,'Nom Prénom'!$A:$G,7,0),"")</f>
        <v/>
      </c>
      <c r="B612" s="184" t="str">
        <f>IFERROR(VLOOKUP($C612,'Nom Prénom'!$A:$G,6,0),"")</f>
        <v/>
      </c>
      <c r="C612" s="184"/>
      <c r="D612" s="197" t="str">
        <f>IFERROR(VLOOKUP($C612,'Nom Prénom'!$A:$G,2,0),"")</f>
        <v/>
      </c>
      <c r="E612" s="197" t="str">
        <f>IFERROR(VLOOKUP($C612,'Nom Prénom'!$A:$G,3,0),"")</f>
        <v/>
      </c>
      <c r="F612" s="197" t="str">
        <f>IFERROR(VLOOKUP($C612,'Nom Prénom'!$A:$G,4,0),"")</f>
        <v/>
      </c>
      <c r="G612" s="197" t="str">
        <f>IFERROR(VLOOKUP($C612,'Nom Prénom'!$A:$G,5,0),"")</f>
        <v/>
      </c>
      <c r="I612" s="184"/>
      <c r="J612" s="185" t="str">
        <f t="shared" si="27"/>
        <v/>
      </c>
      <c r="K612" s="185" t="str">
        <f>IFERROR(VLOOKUP($C612,'Nom Prénom'!$A:$I,8,0),"")</f>
        <v/>
      </c>
      <c r="L612" s="185" t="str">
        <f t="shared" si="26"/>
        <v/>
      </c>
      <c r="M612" s="185" t="str">
        <f>IFERROR(VLOOKUP($C612,'Nom Prénom'!$A:$I,9,0),"")</f>
        <v/>
      </c>
      <c r="N612" s="186" t="str">
        <f>IFERROR($J612/(VLOOKUP($H612,VLEP!$A:$B,2,0)),"")</f>
        <v/>
      </c>
      <c r="O612" s="187"/>
    </row>
    <row r="613" spans="1:15" ht="20" hidden="1" customHeight="1" x14ac:dyDescent="0.35">
      <c r="A613" s="2" t="str">
        <f>IFERROR(VLOOKUP($C613,'Nom Prénom'!$A:$G,7,0),"")</f>
        <v/>
      </c>
      <c r="B613" s="184" t="str">
        <f>IFERROR(VLOOKUP($C613,'Nom Prénom'!$A:$G,6,0),"")</f>
        <v/>
      </c>
      <c r="C613" s="184"/>
      <c r="D613" s="197" t="str">
        <f>IFERROR(VLOOKUP($C613,'Nom Prénom'!$A:$G,2,0),"")</f>
        <v/>
      </c>
      <c r="E613" s="197" t="str">
        <f>IFERROR(VLOOKUP($C613,'Nom Prénom'!$A:$G,3,0),"")</f>
        <v/>
      </c>
      <c r="F613" s="197" t="str">
        <f>IFERROR(VLOOKUP($C613,'Nom Prénom'!$A:$G,4,0),"")</f>
        <v/>
      </c>
      <c r="G613" s="197" t="str">
        <f>IFERROR(VLOOKUP($C613,'Nom Prénom'!$A:$G,5,0),"")</f>
        <v/>
      </c>
      <c r="I613" s="184"/>
      <c r="J613" s="185" t="str">
        <f t="shared" si="27"/>
        <v/>
      </c>
      <c r="K613" s="185" t="str">
        <f>IFERROR(VLOOKUP($C613,'Nom Prénom'!$A:$I,8,0),"")</f>
        <v/>
      </c>
      <c r="L613" s="185" t="str">
        <f t="shared" si="26"/>
        <v/>
      </c>
      <c r="M613" s="185" t="str">
        <f>IFERROR(VLOOKUP($C613,'Nom Prénom'!$A:$I,9,0),"")</f>
        <v/>
      </c>
      <c r="N613" s="186" t="str">
        <f>IFERROR($J613/(VLOOKUP($H613,VLEP!$A:$B,2,0)),"")</f>
        <v/>
      </c>
      <c r="O613" s="187"/>
    </row>
    <row r="614" spans="1:15" ht="20" hidden="1" customHeight="1" x14ac:dyDescent="0.35">
      <c r="A614" s="2" t="str">
        <f>IFERROR(VLOOKUP($C614,'Nom Prénom'!$A:$G,7,0),"")</f>
        <v/>
      </c>
      <c r="B614" s="184" t="str">
        <f>IFERROR(VLOOKUP($C614,'Nom Prénom'!$A:$G,6,0),"")</f>
        <v/>
      </c>
      <c r="C614" s="184"/>
      <c r="D614" s="197" t="str">
        <f>IFERROR(VLOOKUP($C614,'Nom Prénom'!$A:$G,2,0),"")</f>
        <v/>
      </c>
      <c r="E614" s="197" t="str">
        <f>IFERROR(VLOOKUP($C614,'Nom Prénom'!$A:$G,3,0),"")</f>
        <v/>
      </c>
      <c r="F614" s="197" t="str">
        <f>IFERROR(VLOOKUP($C614,'Nom Prénom'!$A:$G,4,0),"")</f>
        <v/>
      </c>
      <c r="G614" s="197" t="str">
        <f>IFERROR(VLOOKUP($C614,'Nom Prénom'!$A:$G,5,0),"")</f>
        <v/>
      </c>
      <c r="I614" s="184"/>
      <c r="J614" s="185" t="str">
        <f t="shared" si="27"/>
        <v/>
      </c>
      <c r="K614" s="185" t="str">
        <f>IFERROR(VLOOKUP($C614,'Nom Prénom'!$A:$I,8,0),"")</f>
        <v/>
      </c>
      <c r="L614" s="185" t="str">
        <f t="shared" si="26"/>
        <v/>
      </c>
      <c r="M614" s="185" t="str">
        <f>IFERROR(VLOOKUP($C614,'Nom Prénom'!$A:$I,9,0),"")</f>
        <v/>
      </c>
      <c r="N614" s="186" t="str">
        <f>IFERROR($J614/(VLOOKUP($H614,VLEP!$A:$B,2,0)),"")</f>
        <v/>
      </c>
      <c r="O614" s="187"/>
    </row>
    <row r="615" spans="1:15" ht="20" hidden="1" customHeight="1" x14ac:dyDescent="0.35">
      <c r="A615" s="2" t="str">
        <f>IFERROR(VLOOKUP($C615,'Nom Prénom'!$A:$G,7,0),"")</f>
        <v/>
      </c>
      <c r="B615" s="184" t="str">
        <f>IFERROR(VLOOKUP($C615,'Nom Prénom'!$A:$G,6,0),"")</f>
        <v/>
      </c>
      <c r="C615" s="184"/>
      <c r="D615" s="197" t="str">
        <f>IFERROR(VLOOKUP($C615,'Nom Prénom'!$A:$G,2,0),"")</f>
        <v/>
      </c>
      <c r="E615" s="197" t="str">
        <f>IFERROR(VLOOKUP($C615,'Nom Prénom'!$A:$G,3,0),"")</f>
        <v/>
      </c>
      <c r="F615" s="197" t="str">
        <f>IFERROR(VLOOKUP($C615,'Nom Prénom'!$A:$G,4,0),"")</f>
        <v/>
      </c>
      <c r="G615" s="197" t="str">
        <f>IFERROR(VLOOKUP($C615,'Nom Prénom'!$A:$G,5,0),"")</f>
        <v/>
      </c>
      <c r="I615" s="184"/>
      <c r="J615" s="185" t="str">
        <f t="shared" si="27"/>
        <v/>
      </c>
      <c r="K615" s="185" t="str">
        <f>IFERROR(VLOOKUP($C615,'Nom Prénom'!$A:$I,8,0),"")</f>
        <v/>
      </c>
      <c r="L615" s="185" t="str">
        <f t="shared" si="26"/>
        <v/>
      </c>
      <c r="M615" s="185" t="str">
        <f>IFERROR(VLOOKUP($C615,'Nom Prénom'!$A:$I,9,0),"")</f>
        <v/>
      </c>
      <c r="N615" s="186" t="str">
        <f>IFERROR($J615/(VLOOKUP($H615,VLEP!$A:$B,2,0)),"")</f>
        <v/>
      </c>
      <c r="O615" s="187"/>
    </row>
    <row r="616" spans="1:15" ht="20" hidden="1" customHeight="1" x14ac:dyDescent="0.35">
      <c r="A616" s="2" t="str">
        <f>IFERROR(VLOOKUP($C616,'Nom Prénom'!$A:$G,7,0),"")</f>
        <v/>
      </c>
      <c r="B616" s="184" t="str">
        <f>IFERROR(VLOOKUP($C616,'Nom Prénom'!$A:$G,6,0),"")</f>
        <v/>
      </c>
      <c r="C616" s="184"/>
      <c r="D616" s="197" t="str">
        <f>IFERROR(VLOOKUP($C616,'Nom Prénom'!$A:$G,2,0),"")</f>
        <v/>
      </c>
      <c r="E616" s="197" t="str">
        <f>IFERROR(VLOOKUP($C616,'Nom Prénom'!$A:$G,3,0),"")</f>
        <v/>
      </c>
      <c r="F616" s="197" t="str">
        <f>IFERROR(VLOOKUP($C616,'Nom Prénom'!$A:$G,4,0),"")</f>
        <v/>
      </c>
      <c r="G616" s="197" t="str">
        <f>IFERROR(VLOOKUP($C616,'Nom Prénom'!$A:$G,5,0),"")</f>
        <v/>
      </c>
      <c r="I616" s="184"/>
      <c r="J616" s="185" t="str">
        <f t="shared" si="27"/>
        <v/>
      </c>
      <c r="K616" s="185" t="str">
        <f>IFERROR(VLOOKUP($C616,'Nom Prénom'!$A:$I,8,0),"")</f>
        <v/>
      </c>
      <c r="L616" s="185" t="str">
        <f t="shared" si="26"/>
        <v/>
      </c>
      <c r="M616" s="185" t="str">
        <f>IFERROR(VLOOKUP($C616,'Nom Prénom'!$A:$I,9,0),"")</f>
        <v/>
      </c>
      <c r="N616" s="186" t="str">
        <f>IFERROR($J616/(VLOOKUP($H616,VLEP!$A:$B,2,0)),"")</f>
        <v/>
      </c>
      <c r="O616" s="187"/>
    </row>
    <row r="617" spans="1:15" ht="20" hidden="1" customHeight="1" x14ac:dyDescent="0.35">
      <c r="A617" s="2" t="str">
        <f>IFERROR(VLOOKUP($C617,'Nom Prénom'!$A:$G,7,0),"")</f>
        <v/>
      </c>
      <c r="B617" s="184" t="str">
        <f>IFERROR(VLOOKUP($C617,'Nom Prénom'!$A:$G,6,0),"")</f>
        <v/>
      </c>
      <c r="C617" s="184"/>
      <c r="D617" s="197" t="str">
        <f>IFERROR(VLOOKUP($C617,'Nom Prénom'!$A:$G,2,0),"")</f>
        <v/>
      </c>
      <c r="E617" s="197" t="str">
        <f>IFERROR(VLOOKUP($C617,'Nom Prénom'!$A:$G,3,0),"")</f>
        <v/>
      </c>
      <c r="F617" s="197" t="str">
        <f>IFERROR(VLOOKUP($C617,'Nom Prénom'!$A:$G,4,0),"")</f>
        <v/>
      </c>
      <c r="G617" s="197" t="str">
        <f>IFERROR(VLOOKUP($C617,'Nom Prénom'!$A:$G,5,0),"")</f>
        <v/>
      </c>
      <c r="I617" s="184"/>
      <c r="J617" s="185" t="str">
        <f t="shared" si="27"/>
        <v/>
      </c>
      <c r="K617" s="185" t="str">
        <f>IFERROR(VLOOKUP($C617,'Nom Prénom'!$A:$I,8,0),"")</f>
        <v/>
      </c>
      <c r="L617" s="185" t="str">
        <f t="shared" si="26"/>
        <v/>
      </c>
      <c r="M617" s="185" t="str">
        <f>IFERROR(VLOOKUP($C617,'Nom Prénom'!$A:$I,9,0),"")</f>
        <v/>
      </c>
      <c r="N617" s="186" t="str">
        <f>IFERROR($J617/(VLOOKUP($H617,VLEP!$A:$B,2,0)),"")</f>
        <v/>
      </c>
      <c r="O617" s="187"/>
    </row>
    <row r="618" spans="1:15" ht="20" hidden="1" customHeight="1" x14ac:dyDescent="0.35">
      <c r="A618" s="2" t="str">
        <f>IFERROR(VLOOKUP($C618,'Nom Prénom'!$A:$G,7,0),"")</f>
        <v/>
      </c>
      <c r="B618" s="184" t="str">
        <f>IFERROR(VLOOKUP($C618,'Nom Prénom'!$A:$G,6,0),"")</f>
        <v/>
      </c>
      <c r="C618" s="184"/>
      <c r="D618" s="197" t="str">
        <f>IFERROR(VLOOKUP($C618,'Nom Prénom'!$A:$G,2,0),"")</f>
        <v/>
      </c>
      <c r="E618" s="197" t="str">
        <f>IFERROR(VLOOKUP($C618,'Nom Prénom'!$A:$G,3,0),"")</f>
        <v/>
      </c>
      <c r="F618" s="197" t="str">
        <f>IFERROR(VLOOKUP($C618,'Nom Prénom'!$A:$G,4,0),"")</f>
        <v/>
      </c>
      <c r="G618" s="197" t="str">
        <f>IFERROR(VLOOKUP($C618,'Nom Prénom'!$A:$G,5,0),"")</f>
        <v/>
      </c>
      <c r="I618" s="184"/>
      <c r="J618" s="185" t="str">
        <f t="shared" si="27"/>
        <v/>
      </c>
      <c r="K618" s="185" t="str">
        <f>IFERROR(VLOOKUP($C618,'Nom Prénom'!$A:$I,8,0),"")</f>
        <v/>
      </c>
      <c r="L618" s="185" t="str">
        <f t="shared" si="26"/>
        <v/>
      </c>
      <c r="M618" s="185" t="str">
        <f>IFERROR(VLOOKUP($C618,'Nom Prénom'!$A:$I,9,0),"")</f>
        <v/>
      </c>
      <c r="N618" s="186" t="str">
        <f>IFERROR($J618/(VLOOKUP($H618,VLEP!$A:$B,2,0)),"")</f>
        <v/>
      </c>
      <c r="O618" s="187"/>
    </row>
    <row r="619" spans="1:15" ht="20" hidden="1" customHeight="1" x14ac:dyDescent="0.35">
      <c r="A619" s="2" t="str">
        <f>IFERROR(VLOOKUP($C619,'Nom Prénom'!$A:$G,7,0),"")</f>
        <v/>
      </c>
      <c r="B619" s="184" t="str">
        <f>IFERROR(VLOOKUP($C619,'Nom Prénom'!$A:$G,6,0),"")</f>
        <v/>
      </c>
      <c r="C619" s="184"/>
      <c r="D619" s="197" t="str">
        <f>IFERROR(VLOOKUP($C619,'Nom Prénom'!$A:$G,2,0),"")</f>
        <v/>
      </c>
      <c r="E619" s="197" t="str">
        <f>IFERROR(VLOOKUP($C619,'Nom Prénom'!$A:$G,3,0),"")</f>
        <v/>
      </c>
      <c r="F619" s="197" t="str">
        <f>IFERROR(VLOOKUP($C619,'Nom Prénom'!$A:$G,4,0),"")</f>
        <v/>
      </c>
      <c r="G619" s="197" t="str">
        <f>IFERROR(VLOOKUP($C619,'Nom Prénom'!$A:$G,5,0),"")</f>
        <v/>
      </c>
      <c r="I619" s="184"/>
      <c r="J619" s="185" t="str">
        <f t="shared" si="27"/>
        <v/>
      </c>
      <c r="K619" s="185" t="str">
        <f>IFERROR(VLOOKUP($C619,'Nom Prénom'!$A:$I,8,0),"")</f>
        <v/>
      </c>
      <c r="L619" s="185" t="str">
        <f t="shared" si="26"/>
        <v/>
      </c>
      <c r="M619" s="185" t="str">
        <f>IFERROR(VLOOKUP($C619,'Nom Prénom'!$A:$I,9,0),"")</f>
        <v/>
      </c>
      <c r="N619" s="186" t="str">
        <f>IFERROR($J619/(VLOOKUP($H619,VLEP!$A:$B,2,0)),"")</f>
        <v/>
      </c>
      <c r="O619" s="187"/>
    </row>
    <row r="620" spans="1:15" ht="20" hidden="1" customHeight="1" x14ac:dyDescent="0.35">
      <c r="A620" s="2" t="str">
        <f>IFERROR(VLOOKUP($C620,'Nom Prénom'!$A:$G,7,0),"")</f>
        <v/>
      </c>
      <c r="B620" s="184" t="str">
        <f>IFERROR(VLOOKUP($C620,'Nom Prénom'!$A:$G,6,0),"")</f>
        <v/>
      </c>
      <c r="C620" s="184"/>
      <c r="D620" s="197" t="str">
        <f>IFERROR(VLOOKUP($C620,'Nom Prénom'!$A:$G,2,0),"")</f>
        <v/>
      </c>
      <c r="E620" s="197" t="str">
        <f>IFERROR(VLOOKUP($C620,'Nom Prénom'!$A:$G,3,0),"")</f>
        <v/>
      </c>
      <c r="F620" s="197" t="str">
        <f>IFERROR(VLOOKUP($C620,'Nom Prénom'!$A:$G,4,0),"")</f>
        <v/>
      </c>
      <c r="G620" s="197" t="str">
        <f>IFERROR(VLOOKUP($C620,'Nom Prénom'!$A:$G,5,0),"")</f>
        <v/>
      </c>
      <c r="I620" s="184"/>
      <c r="J620" s="185" t="str">
        <f t="shared" si="27"/>
        <v/>
      </c>
      <c r="K620" s="185" t="str">
        <f>IFERROR(VLOOKUP($C620,'Nom Prénom'!$A:$I,8,0),"")</f>
        <v/>
      </c>
      <c r="L620" s="185" t="str">
        <f t="shared" si="26"/>
        <v/>
      </c>
      <c r="M620" s="185" t="str">
        <f>IFERROR(VLOOKUP($C620,'Nom Prénom'!$A:$I,9,0),"")</f>
        <v/>
      </c>
      <c r="N620" s="186" t="str">
        <f>IFERROR($J620/(VLOOKUP($H620,VLEP!$A:$B,2,0)),"")</f>
        <v/>
      </c>
      <c r="O620" s="187"/>
    </row>
    <row r="621" spans="1:15" ht="20" hidden="1" customHeight="1" x14ac:dyDescent="0.35">
      <c r="A621" s="2" t="str">
        <f>IFERROR(VLOOKUP($C621,'Nom Prénom'!$A:$G,7,0),"")</f>
        <v/>
      </c>
      <c r="B621" s="184" t="str">
        <f>IFERROR(VLOOKUP($C621,'Nom Prénom'!$A:$G,6,0),"")</f>
        <v/>
      </c>
      <c r="C621" s="184"/>
      <c r="D621" s="197" t="str">
        <f>IFERROR(VLOOKUP($C621,'Nom Prénom'!$A:$G,2,0),"")</f>
        <v/>
      </c>
      <c r="E621" s="197" t="str">
        <f>IFERROR(VLOOKUP($C621,'Nom Prénom'!$A:$G,3,0),"")</f>
        <v/>
      </c>
      <c r="F621" s="197" t="str">
        <f>IFERROR(VLOOKUP($C621,'Nom Prénom'!$A:$G,4,0),"")</f>
        <v/>
      </c>
      <c r="G621" s="197" t="str">
        <f>IFERROR(VLOOKUP($C621,'Nom Prénom'!$A:$G,5,0),"")</f>
        <v/>
      </c>
      <c r="I621" s="184"/>
      <c r="J621" s="185" t="str">
        <f t="shared" si="27"/>
        <v/>
      </c>
      <c r="K621" s="185" t="str">
        <f>IFERROR(VLOOKUP($C621,'Nom Prénom'!$A:$I,8,0),"")</f>
        <v/>
      </c>
      <c r="L621" s="185" t="str">
        <f t="shared" si="26"/>
        <v/>
      </c>
      <c r="M621" s="185" t="str">
        <f>IFERROR(VLOOKUP($C621,'Nom Prénom'!$A:$I,9,0),"")</f>
        <v/>
      </c>
      <c r="N621" s="186" t="str">
        <f>IFERROR($J621/(VLOOKUP($H621,VLEP!$A:$B,2,0)),"")</f>
        <v/>
      </c>
      <c r="O621" s="187"/>
    </row>
    <row r="622" spans="1:15" ht="20" hidden="1" customHeight="1" x14ac:dyDescent="0.35">
      <c r="A622" s="2" t="str">
        <f>IFERROR(VLOOKUP($C622,'Nom Prénom'!$A:$G,7,0),"")</f>
        <v/>
      </c>
      <c r="B622" s="184" t="str">
        <f>IFERROR(VLOOKUP($C622,'Nom Prénom'!$A:$G,6,0),"")</f>
        <v/>
      </c>
      <c r="C622" s="184"/>
      <c r="D622" s="197" t="str">
        <f>IFERROR(VLOOKUP($C622,'Nom Prénom'!$A:$G,2,0),"")</f>
        <v/>
      </c>
      <c r="E622" s="197" t="str">
        <f>IFERROR(VLOOKUP($C622,'Nom Prénom'!$A:$G,3,0),"")</f>
        <v/>
      </c>
      <c r="F622" s="197" t="str">
        <f>IFERROR(VLOOKUP($C622,'Nom Prénom'!$A:$G,4,0),"")</f>
        <v/>
      </c>
      <c r="G622" s="197" t="str">
        <f>IFERROR(VLOOKUP($C622,'Nom Prénom'!$A:$G,5,0),"")</f>
        <v/>
      </c>
      <c r="I622" s="184"/>
      <c r="J622" s="185" t="str">
        <f t="shared" si="27"/>
        <v/>
      </c>
      <c r="K622" s="185" t="str">
        <f>IFERROR(VLOOKUP($C622,'Nom Prénom'!$A:$I,8,0),"")</f>
        <v/>
      </c>
      <c r="L622" s="185" t="str">
        <f t="shared" si="26"/>
        <v/>
      </c>
      <c r="M622" s="185" t="str">
        <f>IFERROR(VLOOKUP($C622,'Nom Prénom'!$A:$I,9,0),"")</f>
        <v/>
      </c>
      <c r="N622" s="186" t="str">
        <f>IFERROR($J622/(VLOOKUP($H622,VLEP!$A:$B,2,0)),"")</f>
        <v/>
      </c>
      <c r="O622" s="187"/>
    </row>
    <row r="623" spans="1:15" ht="20" hidden="1" customHeight="1" x14ac:dyDescent="0.35">
      <c r="A623" s="2" t="str">
        <f>IFERROR(VLOOKUP($C623,'Nom Prénom'!$A:$G,7,0),"")</f>
        <v/>
      </c>
      <c r="B623" s="184" t="str">
        <f>IFERROR(VLOOKUP($C623,'Nom Prénom'!$A:$G,6,0),"")</f>
        <v/>
      </c>
      <c r="C623" s="184"/>
      <c r="D623" s="197" t="str">
        <f>IFERROR(VLOOKUP($C623,'Nom Prénom'!$A:$G,2,0),"")</f>
        <v/>
      </c>
      <c r="E623" s="197" t="str">
        <f>IFERROR(VLOOKUP($C623,'Nom Prénom'!$A:$G,3,0),"")</f>
        <v/>
      </c>
      <c r="F623" s="197" t="str">
        <f>IFERROR(VLOOKUP($C623,'Nom Prénom'!$A:$G,4,0),"")</f>
        <v/>
      </c>
      <c r="G623" s="197" t="str">
        <f>IFERROR(VLOOKUP($C623,'Nom Prénom'!$A:$G,5,0),"")</f>
        <v/>
      </c>
      <c r="I623" s="184"/>
      <c r="J623" s="185" t="str">
        <f t="shared" si="27"/>
        <v/>
      </c>
      <c r="K623" s="185" t="str">
        <f>IFERROR(VLOOKUP($C623,'Nom Prénom'!$A:$I,8,0),"")</f>
        <v/>
      </c>
      <c r="L623" s="185" t="str">
        <f t="shared" si="26"/>
        <v/>
      </c>
      <c r="M623" s="185" t="str">
        <f>IFERROR(VLOOKUP($C623,'Nom Prénom'!$A:$I,9,0),"")</f>
        <v/>
      </c>
      <c r="N623" s="186" t="str">
        <f>IFERROR($J623/(VLOOKUP($H623,VLEP!$A:$B,2,0)),"")</f>
        <v/>
      </c>
      <c r="O623" s="187"/>
    </row>
    <row r="624" spans="1:15" ht="20" hidden="1" customHeight="1" x14ac:dyDescent="0.35">
      <c r="A624" s="2" t="str">
        <f>IFERROR(VLOOKUP($C624,'Nom Prénom'!$A:$G,7,0),"")</f>
        <v/>
      </c>
      <c r="B624" s="184" t="str">
        <f>IFERROR(VLOOKUP($C624,'Nom Prénom'!$A:$G,6,0),"")</f>
        <v/>
      </c>
      <c r="C624" s="184"/>
      <c r="D624" s="197" t="str">
        <f>IFERROR(VLOOKUP($C624,'Nom Prénom'!$A:$G,2,0),"")</f>
        <v/>
      </c>
      <c r="E624" s="197" t="str">
        <f>IFERROR(VLOOKUP($C624,'Nom Prénom'!$A:$G,3,0),"")</f>
        <v/>
      </c>
      <c r="F624" s="197" t="str">
        <f>IFERROR(VLOOKUP($C624,'Nom Prénom'!$A:$G,4,0),"")</f>
        <v/>
      </c>
      <c r="G624" s="197" t="str">
        <f>IFERROR(VLOOKUP($C624,'Nom Prénom'!$A:$G,5,0),"")</f>
        <v/>
      </c>
      <c r="I624" s="184"/>
      <c r="J624" s="185" t="str">
        <f t="shared" si="27"/>
        <v/>
      </c>
      <c r="K624" s="185" t="str">
        <f>IFERROR(VLOOKUP($C624,'Nom Prénom'!$A:$I,8,0),"")</f>
        <v/>
      </c>
      <c r="L624" s="185" t="str">
        <f t="shared" si="26"/>
        <v/>
      </c>
      <c r="M624" s="185" t="str">
        <f>IFERROR(VLOOKUP($C624,'Nom Prénom'!$A:$I,9,0),"")</f>
        <v/>
      </c>
      <c r="N624" s="186" t="str">
        <f>IFERROR($J624/(VLOOKUP($H624,VLEP!$A:$B,2,0)),"")</f>
        <v/>
      </c>
      <c r="O624" s="187"/>
    </row>
    <row r="625" spans="1:15" ht="20" hidden="1" customHeight="1" x14ac:dyDescent="0.35">
      <c r="A625" s="2" t="str">
        <f>IFERROR(VLOOKUP($C625,'Nom Prénom'!$A:$G,7,0),"")</f>
        <v/>
      </c>
      <c r="B625" s="184" t="str">
        <f>IFERROR(VLOOKUP($C625,'Nom Prénom'!$A:$G,6,0),"")</f>
        <v/>
      </c>
      <c r="C625" s="184"/>
      <c r="D625" s="197" t="str">
        <f>IFERROR(VLOOKUP($C625,'Nom Prénom'!$A:$G,2,0),"")</f>
        <v/>
      </c>
      <c r="E625" s="197" t="str">
        <f>IFERROR(VLOOKUP($C625,'Nom Prénom'!$A:$G,3,0),"")</f>
        <v/>
      </c>
      <c r="F625" s="197" t="str">
        <f>IFERROR(VLOOKUP($C625,'Nom Prénom'!$A:$G,4,0),"")</f>
        <v/>
      </c>
      <c r="G625" s="197" t="str">
        <f>IFERROR(VLOOKUP($C625,'Nom Prénom'!$A:$G,5,0),"")</f>
        <v/>
      </c>
      <c r="I625" s="184"/>
      <c r="J625" s="185" t="str">
        <f t="shared" si="27"/>
        <v/>
      </c>
      <c r="K625" s="185" t="str">
        <f>IFERROR(VLOOKUP($C625,'Nom Prénom'!$A:$I,8,0),"")</f>
        <v/>
      </c>
      <c r="L625" s="185" t="str">
        <f t="shared" si="26"/>
        <v/>
      </c>
      <c r="M625" s="185" t="str">
        <f>IFERROR(VLOOKUP($C625,'Nom Prénom'!$A:$I,9,0),"")</f>
        <v/>
      </c>
      <c r="N625" s="186" t="str">
        <f>IFERROR($J625/(VLOOKUP($H625,VLEP!$A:$B,2,0)),"")</f>
        <v/>
      </c>
      <c r="O625" s="187"/>
    </row>
    <row r="626" spans="1:15" ht="20" hidden="1" customHeight="1" x14ac:dyDescent="0.35">
      <c r="A626" s="2" t="str">
        <f>IFERROR(VLOOKUP($C626,'Nom Prénom'!$A:$G,7,0),"")</f>
        <v/>
      </c>
      <c r="B626" s="184" t="str">
        <f>IFERROR(VLOOKUP($C626,'Nom Prénom'!$A:$G,6,0),"")</f>
        <v/>
      </c>
      <c r="C626" s="184"/>
      <c r="D626" s="197" t="str">
        <f>IFERROR(VLOOKUP($C626,'Nom Prénom'!$A:$G,2,0),"")</f>
        <v/>
      </c>
      <c r="E626" s="197" t="str">
        <f>IFERROR(VLOOKUP($C626,'Nom Prénom'!$A:$G,3,0),"")</f>
        <v/>
      </c>
      <c r="F626" s="197" t="str">
        <f>IFERROR(VLOOKUP($C626,'Nom Prénom'!$A:$G,4,0),"")</f>
        <v/>
      </c>
      <c r="G626" s="197" t="str">
        <f>IFERROR(VLOOKUP($C626,'Nom Prénom'!$A:$G,5,0),"")</f>
        <v/>
      </c>
      <c r="I626" s="184"/>
      <c r="J626" s="185" t="str">
        <f t="shared" si="27"/>
        <v/>
      </c>
      <c r="K626" s="185" t="str">
        <f>IFERROR(VLOOKUP($C626,'Nom Prénom'!$A:$I,8,0),"")</f>
        <v/>
      </c>
      <c r="L626" s="185" t="str">
        <f t="shared" si="26"/>
        <v/>
      </c>
      <c r="M626" s="185" t="str">
        <f>IFERROR(VLOOKUP($C626,'Nom Prénom'!$A:$I,9,0),"")</f>
        <v/>
      </c>
      <c r="N626" s="186" t="str">
        <f>IFERROR($J626/(VLOOKUP($H626,VLEP!$A:$B,2,0)),"")</f>
        <v/>
      </c>
      <c r="O626" s="187"/>
    </row>
    <row r="627" spans="1:15" ht="20" hidden="1" customHeight="1" x14ac:dyDescent="0.35">
      <c r="A627" s="2" t="str">
        <f>IFERROR(VLOOKUP($C627,'Nom Prénom'!$A:$G,7,0),"")</f>
        <v/>
      </c>
      <c r="B627" s="184" t="str">
        <f>IFERROR(VLOOKUP($C627,'Nom Prénom'!$A:$G,6,0),"")</f>
        <v/>
      </c>
      <c r="C627" s="184"/>
      <c r="D627" s="197" t="str">
        <f>IFERROR(VLOOKUP($C627,'Nom Prénom'!$A:$G,2,0),"")</f>
        <v/>
      </c>
      <c r="E627" s="197" t="str">
        <f>IFERROR(VLOOKUP($C627,'Nom Prénom'!$A:$G,3,0),"")</f>
        <v/>
      </c>
      <c r="F627" s="197" t="str">
        <f>IFERROR(VLOOKUP($C627,'Nom Prénom'!$A:$G,4,0),"")</f>
        <v/>
      </c>
      <c r="G627" s="197" t="str">
        <f>IFERROR(VLOOKUP($C627,'Nom Prénom'!$A:$G,5,0),"")</f>
        <v/>
      </c>
      <c r="I627" s="184"/>
      <c r="J627" s="185" t="str">
        <f t="shared" si="27"/>
        <v/>
      </c>
      <c r="K627" s="185" t="str">
        <f>IFERROR(VLOOKUP($C627,'Nom Prénom'!$A:$I,8,0),"")</f>
        <v/>
      </c>
      <c r="L627" s="185" t="str">
        <f t="shared" si="26"/>
        <v/>
      </c>
      <c r="M627" s="185" t="str">
        <f>IFERROR(VLOOKUP($C627,'Nom Prénom'!$A:$I,9,0),"")</f>
        <v/>
      </c>
      <c r="N627" s="186" t="str">
        <f>IFERROR($J627/(VLOOKUP($H627,VLEP!$A:$B,2,0)),"")</f>
        <v/>
      </c>
      <c r="O627" s="187"/>
    </row>
    <row r="628" spans="1:15" ht="20" hidden="1" customHeight="1" x14ac:dyDescent="0.35">
      <c r="A628" s="2" t="str">
        <f>IFERROR(VLOOKUP($C628,'Nom Prénom'!$A:$G,7,0),"")</f>
        <v/>
      </c>
      <c r="B628" s="184" t="str">
        <f>IFERROR(VLOOKUP($C628,'Nom Prénom'!$A:$G,6,0),"")</f>
        <v/>
      </c>
      <c r="C628" s="184"/>
      <c r="D628" s="197" t="str">
        <f>IFERROR(VLOOKUP($C628,'Nom Prénom'!$A:$G,2,0),"")</f>
        <v/>
      </c>
      <c r="E628" s="197" t="str">
        <f>IFERROR(VLOOKUP($C628,'Nom Prénom'!$A:$G,3,0),"")</f>
        <v/>
      </c>
      <c r="F628" s="197" t="str">
        <f>IFERROR(VLOOKUP($C628,'Nom Prénom'!$A:$G,4,0),"")</f>
        <v/>
      </c>
      <c r="G628" s="197" t="str">
        <f>IFERROR(VLOOKUP($C628,'Nom Prénom'!$A:$G,5,0),"")</f>
        <v/>
      </c>
      <c r="I628" s="184"/>
      <c r="J628" s="185" t="str">
        <f t="shared" si="27"/>
        <v/>
      </c>
      <c r="K628" s="185" t="str">
        <f>IFERROR(VLOOKUP($C628,'Nom Prénom'!$A:$I,8,0),"")</f>
        <v/>
      </c>
      <c r="L628" s="185" t="str">
        <f t="shared" si="26"/>
        <v/>
      </c>
      <c r="M628" s="185" t="str">
        <f>IFERROR(VLOOKUP($C628,'Nom Prénom'!$A:$I,9,0),"")</f>
        <v/>
      </c>
      <c r="N628" s="186" t="str">
        <f>IFERROR($J628/(VLOOKUP($H628,VLEP!$A:$B,2,0)),"")</f>
        <v/>
      </c>
      <c r="O628" s="187"/>
    </row>
    <row r="629" spans="1:15" ht="20" hidden="1" customHeight="1" x14ac:dyDescent="0.35">
      <c r="A629" s="2" t="str">
        <f>IFERROR(VLOOKUP($C629,'Nom Prénom'!$A:$G,7,0),"")</f>
        <v/>
      </c>
      <c r="B629" s="184" t="str">
        <f>IFERROR(VLOOKUP($C629,'Nom Prénom'!$A:$G,6,0),"")</f>
        <v/>
      </c>
      <c r="C629" s="184"/>
      <c r="D629" s="197" t="str">
        <f>IFERROR(VLOOKUP($C629,'Nom Prénom'!$A:$G,2,0),"")</f>
        <v/>
      </c>
      <c r="E629" s="197" t="str">
        <f>IFERROR(VLOOKUP($C629,'Nom Prénom'!$A:$G,3,0),"")</f>
        <v/>
      </c>
      <c r="F629" s="197" t="str">
        <f>IFERROR(VLOOKUP($C629,'Nom Prénom'!$A:$G,4,0),"")</f>
        <v/>
      </c>
      <c r="G629" s="197" t="str">
        <f>IFERROR(VLOOKUP($C629,'Nom Prénom'!$A:$G,5,0),"")</f>
        <v/>
      </c>
      <c r="I629" s="184"/>
      <c r="J629" s="185" t="str">
        <f t="shared" si="27"/>
        <v/>
      </c>
      <c r="K629" s="185" t="str">
        <f>IFERROR(VLOOKUP($C629,'Nom Prénom'!$A:$I,8,0),"")</f>
        <v/>
      </c>
      <c r="L629" s="185" t="str">
        <f t="shared" si="26"/>
        <v/>
      </c>
      <c r="M629" s="185" t="str">
        <f>IFERROR(VLOOKUP($C629,'Nom Prénom'!$A:$I,9,0),"")</f>
        <v/>
      </c>
      <c r="N629" s="186" t="str">
        <f>IFERROR($J629/(VLOOKUP($H629,VLEP!$A:$B,2,0)),"")</f>
        <v/>
      </c>
      <c r="O629" s="187"/>
    </row>
    <row r="630" spans="1:15" ht="20" hidden="1" customHeight="1" x14ac:dyDescent="0.35">
      <c r="A630" s="2" t="str">
        <f>IFERROR(VLOOKUP($C630,'Nom Prénom'!$A:$G,7,0),"")</f>
        <v/>
      </c>
      <c r="B630" s="184" t="str">
        <f>IFERROR(VLOOKUP($C630,'Nom Prénom'!$A:$G,6,0),"")</f>
        <v/>
      </c>
      <c r="C630" s="184"/>
      <c r="D630" s="197" t="str">
        <f>IFERROR(VLOOKUP($C630,'Nom Prénom'!$A:$G,2,0),"")</f>
        <v/>
      </c>
      <c r="E630" s="197" t="str">
        <f>IFERROR(VLOOKUP($C630,'Nom Prénom'!$A:$G,3,0),"")</f>
        <v/>
      </c>
      <c r="F630" s="197" t="str">
        <f>IFERROR(VLOOKUP($C630,'Nom Prénom'!$A:$G,4,0),"")</f>
        <v/>
      </c>
      <c r="G630" s="197" t="str">
        <f>IFERROR(VLOOKUP($C630,'Nom Prénom'!$A:$G,5,0),"")</f>
        <v/>
      </c>
      <c r="I630" s="184"/>
      <c r="J630" s="185" t="str">
        <f t="shared" si="27"/>
        <v/>
      </c>
      <c r="K630" s="185" t="str">
        <f>IFERROR(VLOOKUP($C630,'Nom Prénom'!$A:$I,8,0),"")</f>
        <v/>
      </c>
      <c r="L630" s="185" t="str">
        <f t="shared" si="26"/>
        <v/>
      </c>
      <c r="M630" s="185" t="str">
        <f>IFERROR(VLOOKUP($C630,'Nom Prénom'!$A:$I,9,0),"")</f>
        <v/>
      </c>
      <c r="N630" s="186" t="str">
        <f>IFERROR($J630/(VLOOKUP($H630,VLEP!$A:$B,2,0)),"")</f>
        <v/>
      </c>
      <c r="O630" s="187"/>
    </row>
    <row r="631" spans="1:15" ht="20" hidden="1" customHeight="1" x14ac:dyDescent="0.35">
      <c r="A631" s="2" t="str">
        <f>IFERROR(VLOOKUP($C631,'Nom Prénom'!$A:$G,7,0),"")</f>
        <v/>
      </c>
      <c r="B631" s="184" t="str">
        <f>IFERROR(VLOOKUP($C631,'Nom Prénom'!$A:$G,6,0),"")</f>
        <v/>
      </c>
      <c r="C631" s="184"/>
      <c r="D631" s="197" t="str">
        <f>IFERROR(VLOOKUP($C631,'Nom Prénom'!$A:$G,2,0),"")</f>
        <v/>
      </c>
      <c r="E631" s="197" t="str">
        <f>IFERROR(VLOOKUP($C631,'Nom Prénom'!$A:$G,3,0),"")</f>
        <v/>
      </c>
      <c r="F631" s="197" t="str">
        <f>IFERROR(VLOOKUP($C631,'Nom Prénom'!$A:$G,4,0),"")</f>
        <v/>
      </c>
      <c r="G631" s="197" t="str">
        <f>IFERROR(VLOOKUP($C631,'Nom Prénom'!$A:$G,5,0),"")</f>
        <v/>
      </c>
      <c r="I631" s="184"/>
      <c r="J631" s="185" t="str">
        <f t="shared" si="27"/>
        <v/>
      </c>
      <c r="K631" s="185" t="str">
        <f>IFERROR(VLOOKUP($C631,'Nom Prénom'!$A:$I,8,0),"")</f>
        <v/>
      </c>
      <c r="L631" s="185" t="str">
        <f t="shared" si="26"/>
        <v/>
      </c>
      <c r="M631" s="185" t="str">
        <f>IFERROR(VLOOKUP($C631,'Nom Prénom'!$A:$I,9,0),"")</f>
        <v/>
      </c>
      <c r="N631" s="186" t="str">
        <f>IFERROR($J631/(VLOOKUP($H631,VLEP!$A:$B,2,0)),"")</f>
        <v/>
      </c>
      <c r="O631" s="187"/>
    </row>
    <row r="632" spans="1:15" ht="20" hidden="1" customHeight="1" x14ac:dyDescent="0.35">
      <c r="A632" s="2" t="str">
        <f>IFERROR(VLOOKUP($C632,'Nom Prénom'!$A:$G,7,0),"")</f>
        <v/>
      </c>
      <c r="B632" s="184" t="str">
        <f>IFERROR(VLOOKUP($C632,'Nom Prénom'!$A:$G,6,0),"")</f>
        <v/>
      </c>
      <c r="C632" s="184"/>
      <c r="D632" s="197" t="str">
        <f>IFERROR(VLOOKUP($C632,'Nom Prénom'!$A:$G,2,0),"")</f>
        <v/>
      </c>
      <c r="E632" s="197" t="str">
        <f>IFERROR(VLOOKUP($C632,'Nom Prénom'!$A:$G,3,0),"")</f>
        <v/>
      </c>
      <c r="F632" s="197" t="str">
        <f>IFERROR(VLOOKUP($C632,'Nom Prénom'!$A:$G,4,0),"")</f>
        <v/>
      </c>
      <c r="G632" s="197" t="str">
        <f>IFERROR(VLOOKUP($C632,'Nom Prénom'!$A:$G,5,0),"")</f>
        <v/>
      </c>
      <c r="I632" s="184"/>
      <c r="J632" s="185" t="str">
        <f t="shared" si="27"/>
        <v/>
      </c>
      <c r="K632" s="185" t="str">
        <f>IFERROR(VLOOKUP($C632,'Nom Prénom'!$A:$I,8,0),"")</f>
        <v/>
      </c>
      <c r="L632" s="185" t="str">
        <f t="shared" si="26"/>
        <v/>
      </c>
      <c r="M632" s="185" t="str">
        <f>IFERROR(VLOOKUP($C632,'Nom Prénom'!$A:$I,9,0),"")</f>
        <v/>
      </c>
      <c r="N632" s="186" t="str">
        <f>IFERROR($J632/(VLOOKUP($H632,VLEP!$A:$B,2,0)),"")</f>
        <v/>
      </c>
      <c r="O632" s="187"/>
    </row>
    <row r="633" spans="1:15" ht="20" hidden="1" customHeight="1" x14ac:dyDescent="0.35">
      <c r="A633" s="2" t="str">
        <f>IFERROR(VLOOKUP($C633,'Nom Prénom'!$A:$G,7,0),"")</f>
        <v/>
      </c>
      <c r="B633" s="184" t="str">
        <f>IFERROR(VLOOKUP($C633,'Nom Prénom'!$A:$G,6,0),"")</f>
        <v/>
      </c>
      <c r="C633" s="184"/>
      <c r="D633" s="197" t="str">
        <f>IFERROR(VLOOKUP($C633,'Nom Prénom'!$A:$G,2,0),"")</f>
        <v/>
      </c>
      <c r="E633" s="197" t="str">
        <f>IFERROR(VLOOKUP($C633,'Nom Prénom'!$A:$G,3,0),"")</f>
        <v/>
      </c>
      <c r="F633" s="197" t="str">
        <f>IFERROR(VLOOKUP($C633,'Nom Prénom'!$A:$G,4,0),"")</f>
        <v/>
      </c>
      <c r="G633" s="197" t="str">
        <f>IFERROR(VLOOKUP($C633,'Nom Prénom'!$A:$G,5,0),"")</f>
        <v/>
      </c>
      <c r="I633" s="184"/>
      <c r="J633" s="185" t="str">
        <f t="shared" si="27"/>
        <v/>
      </c>
      <c r="K633" s="185" t="str">
        <f>IFERROR(VLOOKUP($C633,'Nom Prénom'!$A:$I,8,0),"")</f>
        <v/>
      </c>
      <c r="L633" s="185" t="str">
        <f t="shared" si="26"/>
        <v/>
      </c>
      <c r="M633" s="185" t="str">
        <f>IFERROR(VLOOKUP($C633,'Nom Prénom'!$A:$I,9,0),"")</f>
        <v/>
      </c>
      <c r="N633" s="186" t="str">
        <f>IFERROR($J633/(VLOOKUP($H633,VLEP!$A:$B,2,0)),"")</f>
        <v/>
      </c>
      <c r="O633" s="187"/>
    </row>
    <row r="634" spans="1:15" ht="20" hidden="1" customHeight="1" x14ac:dyDescent="0.35">
      <c r="A634" s="2" t="str">
        <f>IFERROR(VLOOKUP($C634,'Nom Prénom'!$A:$G,7,0),"")</f>
        <v/>
      </c>
      <c r="B634" s="184" t="str">
        <f>IFERROR(VLOOKUP($C634,'Nom Prénom'!$A:$G,6,0),"")</f>
        <v/>
      </c>
      <c r="C634" s="184"/>
      <c r="D634" s="197" t="str">
        <f>IFERROR(VLOOKUP($C634,'Nom Prénom'!$A:$G,2,0),"")</f>
        <v/>
      </c>
      <c r="E634" s="197" t="str">
        <f>IFERROR(VLOOKUP($C634,'Nom Prénom'!$A:$G,3,0),"")</f>
        <v/>
      </c>
      <c r="F634" s="197" t="str">
        <f>IFERROR(VLOOKUP($C634,'Nom Prénom'!$A:$G,4,0),"")</f>
        <v/>
      </c>
      <c r="G634" s="197" t="str">
        <f>IFERROR(VLOOKUP($C634,'Nom Prénom'!$A:$G,5,0),"")</f>
        <v/>
      </c>
      <c r="I634" s="184"/>
      <c r="J634" s="185" t="str">
        <f t="shared" si="27"/>
        <v/>
      </c>
      <c r="K634" s="185" t="str">
        <f>IFERROR(VLOOKUP($C634,'Nom Prénom'!$A:$I,8,0),"")</f>
        <v/>
      </c>
      <c r="L634" s="185" t="str">
        <f t="shared" si="26"/>
        <v/>
      </c>
      <c r="M634" s="185" t="str">
        <f>IFERROR(VLOOKUP($C634,'Nom Prénom'!$A:$I,9,0),"")</f>
        <v/>
      </c>
      <c r="N634" s="186" t="str">
        <f>IFERROR($J634/(VLOOKUP($H634,VLEP!$A:$B,2,0)),"")</f>
        <v/>
      </c>
      <c r="O634" s="187"/>
    </row>
    <row r="635" spans="1:15" ht="20" hidden="1" customHeight="1" x14ac:dyDescent="0.35">
      <c r="A635" s="2" t="str">
        <f>IFERROR(VLOOKUP($C635,'Nom Prénom'!$A:$G,7,0),"")</f>
        <v/>
      </c>
      <c r="B635" s="184" t="str">
        <f>IFERROR(VLOOKUP($C635,'Nom Prénom'!$A:$G,6,0),"")</f>
        <v/>
      </c>
      <c r="C635" s="184"/>
      <c r="D635" s="197" t="str">
        <f>IFERROR(VLOOKUP($C635,'Nom Prénom'!$A:$G,2,0),"")</f>
        <v/>
      </c>
      <c r="E635" s="197" t="str">
        <f>IFERROR(VLOOKUP($C635,'Nom Prénom'!$A:$G,3,0),"")</f>
        <v/>
      </c>
      <c r="F635" s="197" t="str">
        <f>IFERROR(VLOOKUP($C635,'Nom Prénom'!$A:$G,4,0),"")</f>
        <v/>
      </c>
      <c r="G635" s="197" t="str">
        <f>IFERROR(VLOOKUP($C635,'Nom Prénom'!$A:$G,5,0),"")</f>
        <v/>
      </c>
      <c r="I635" s="184"/>
      <c r="J635" s="185" t="str">
        <f t="shared" si="27"/>
        <v/>
      </c>
      <c r="K635" s="185" t="str">
        <f>IFERROR(VLOOKUP($C635,'Nom Prénom'!$A:$I,8,0),"")</f>
        <v/>
      </c>
      <c r="L635" s="185" t="str">
        <f t="shared" si="26"/>
        <v/>
      </c>
      <c r="M635" s="185" t="str">
        <f>IFERROR(VLOOKUP($C635,'Nom Prénom'!$A:$I,9,0),"")</f>
        <v/>
      </c>
      <c r="N635" s="186" t="str">
        <f>IFERROR($J635/(VLOOKUP($H635,VLEP!$A:$B,2,0)),"")</f>
        <v/>
      </c>
      <c r="O635" s="187"/>
    </row>
    <row r="636" spans="1:15" ht="20" hidden="1" customHeight="1" x14ac:dyDescent="0.35">
      <c r="A636" s="2" t="str">
        <f>IFERROR(VLOOKUP($C636,'Nom Prénom'!$A:$G,7,0),"")</f>
        <v/>
      </c>
      <c r="B636" s="184" t="str">
        <f>IFERROR(VLOOKUP($C636,'Nom Prénom'!$A:$G,6,0),"")</f>
        <v/>
      </c>
      <c r="C636" s="184"/>
      <c r="D636" s="197" t="str">
        <f>IFERROR(VLOOKUP($C636,'Nom Prénom'!$A:$G,2,0),"")</f>
        <v/>
      </c>
      <c r="E636" s="197" t="str">
        <f>IFERROR(VLOOKUP($C636,'Nom Prénom'!$A:$G,3,0),"")</f>
        <v/>
      </c>
      <c r="F636" s="197" t="str">
        <f>IFERROR(VLOOKUP($C636,'Nom Prénom'!$A:$G,4,0),"")</f>
        <v/>
      </c>
      <c r="G636" s="197" t="str">
        <f>IFERROR(VLOOKUP($C636,'Nom Prénom'!$A:$G,5,0),"")</f>
        <v/>
      </c>
      <c r="I636" s="184"/>
      <c r="J636" s="185" t="str">
        <f t="shared" si="27"/>
        <v/>
      </c>
      <c r="K636" s="185" t="str">
        <f>IFERROR(VLOOKUP($C636,'Nom Prénom'!$A:$I,8,0),"")</f>
        <v/>
      </c>
      <c r="L636" s="185" t="str">
        <f t="shared" si="26"/>
        <v/>
      </c>
      <c r="M636" s="185" t="str">
        <f>IFERROR(VLOOKUP($C636,'Nom Prénom'!$A:$I,9,0),"")</f>
        <v/>
      </c>
      <c r="N636" s="186" t="str">
        <f>IFERROR($J636/(VLOOKUP($H636,VLEP!$A:$B,2,0)),"")</f>
        <v/>
      </c>
      <c r="O636" s="187"/>
    </row>
    <row r="637" spans="1:15" ht="20" hidden="1" customHeight="1" x14ac:dyDescent="0.35">
      <c r="A637" s="2" t="str">
        <f>IFERROR(VLOOKUP($C637,'Nom Prénom'!$A:$G,7,0),"")</f>
        <v/>
      </c>
      <c r="B637" s="184" t="str">
        <f>IFERROR(VLOOKUP($C637,'Nom Prénom'!$A:$G,6,0),"")</f>
        <v/>
      </c>
      <c r="C637" s="184"/>
      <c r="D637" s="197" t="str">
        <f>IFERROR(VLOOKUP($C637,'Nom Prénom'!$A:$G,2,0),"")</f>
        <v/>
      </c>
      <c r="E637" s="197" t="str">
        <f>IFERROR(VLOOKUP($C637,'Nom Prénom'!$A:$G,3,0),"")</f>
        <v/>
      </c>
      <c r="F637" s="197" t="str">
        <f>IFERROR(VLOOKUP($C637,'Nom Prénom'!$A:$G,4,0),"")</f>
        <v/>
      </c>
      <c r="G637" s="197" t="str">
        <f>IFERROR(VLOOKUP($C637,'Nom Prénom'!$A:$G,5,0),"")</f>
        <v/>
      </c>
      <c r="I637" s="184"/>
      <c r="J637" s="185" t="str">
        <f t="shared" si="27"/>
        <v/>
      </c>
      <c r="K637" s="185" t="str">
        <f>IFERROR(VLOOKUP($C637,'Nom Prénom'!$A:$I,8,0),"")</f>
        <v/>
      </c>
      <c r="L637" s="185" t="str">
        <f t="shared" si="26"/>
        <v/>
      </c>
      <c r="M637" s="185" t="str">
        <f>IFERROR(VLOOKUP($C637,'Nom Prénom'!$A:$I,9,0),"")</f>
        <v/>
      </c>
      <c r="N637" s="186" t="str">
        <f>IFERROR($J637/(VLOOKUP($H637,VLEP!$A:$B,2,0)),"")</f>
        <v/>
      </c>
      <c r="O637" s="187"/>
    </row>
    <row r="638" spans="1:15" ht="20" hidden="1" customHeight="1" x14ac:dyDescent="0.35">
      <c r="A638" s="2" t="str">
        <f>IFERROR(VLOOKUP($C638,'Nom Prénom'!$A:$G,7,0),"")</f>
        <v/>
      </c>
      <c r="B638" s="184" t="str">
        <f>IFERROR(VLOOKUP($C638,'Nom Prénom'!$A:$G,6,0),"")</f>
        <v/>
      </c>
      <c r="C638" s="184"/>
      <c r="D638" s="197" t="str">
        <f>IFERROR(VLOOKUP($C638,'Nom Prénom'!$A:$G,2,0),"")</f>
        <v/>
      </c>
      <c r="E638" s="197" t="str">
        <f>IFERROR(VLOOKUP($C638,'Nom Prénom'!$A:$G,3,0),"")</f>
        <v/>
      </c>
      <c r="F638" s="197" t="str">
        <f>IFERROR(VLOOKUP($C638,'Nom Prénom'!$A:$G,4,0),"")</f>
        <v/>
      </c>
      <c r="G638" s="197" t="str">
        <f>IFERROR(VLOOKUP($C638,'Nom Prénom'!$A:$G,5,0),"")</f>
        <v/>
      </c>
      <c r="I638" s="184"/>
      <c r="J638" s="185" t="str">
        <f t="shared" si="27"/>
        <v/>
      </c>
      <c r="K638" s="185" t="str">
        <f>IFERROR(VLOOKUP($C638,'Nom Prénom'!$A:$I,8,0),"")</f>
        <v/>
      </c>
      <c r="L638" s="185" t="str">
        <f t="shared" si="26"/>
        <v/>
      </c>
      <c r="M638" s="185" t="str">
        <f>IFERROR(VLOOKUP($C638,'Nom Prénom'!$A:$I,9,0),"")</f>
        <v/>
      </c>
      <c r="N638" s="186" t="str">
        <f>IFERROR($J638/(VLOOKUP($H638,VLEP!$A:$B,2,0)),"")</f>
        <v/>
      </c>
      <c r="O638" s="187"/>
    </row>
    <row r="639" spans="1:15" ht="20" hidden="1" customHeight="1" x14ac:dyDescent="0.35">
      <c r="A639" s="2" t="str">
        <f>IFERROR(VLOOKUP($C639,'Nom Prénom'!$A:$G,7,0),"")</f>
        <v/>
      </c>
      <c r="B639" s="184" t="str">
        <f>IFERROR(VLOOKUP($C639,'Nom Prénom'!$A:$G,6,0),"")</f>
        <v/>
      </c>
      <c r="C639" s="184"/>
      <c r="D639" s="197" t="str">
        <f>IFERROR(VLOOKUP($C639,'Nom Prénom'!$A:$G,2,0),"")</f>
        <v/>
      </c>
      <c r="E639" s="197" t="str">
        <f>IFERROR(VLOOKUP($C639,'Nom Prénom'!$A:$G,3,0),"")</f>
        <v/>
      </c>
      <c r="F639" s="197" t="str">
        <f>IFERROR(VLOOKUP($C639,'Nom Prénom'!$A:$G,4,0),"")</f>
        <v/>
      </c>
      <c r="G639" s="197" t="str">
        <f>IFERROR(VLOOKUP($C639,'Nom Prénom'!$A:$G,5,0),"")</f>
        <v/>
      </c>
      <c r="I639" s="184"/>
      <c r="J639" s="185" t="str">
        <f t="shared" si="27"/>
        <v/>
      </c>
      <c r="K639" s="185" t="str">
        <f>IFERROR(VLOOKUP($C639,'Nom Prénom'!$A:$I,8,0),"")</f>
        <v/>
      </c>
      <c r="L639" s="185" t="str">
        <f t="shared" si="26"/>
        <v/>
      </c>
      <c r="M639" s="185" t="str">
        <f>IFERROR(VLOOKUP($C639,'Nom Prénom'!$A:$I,9,0),"")</f>
        <v/>
      </c>
      <c r="N639" s="186" t="str">
        <f>IFERROR($J639/(VLOOKUP($H639,VLEP!$A:$B,2,0)),"")</f>
        <v/>
      </c>
      <c r="O639" s="187"/>
    </row>
    <row r="640" spans="1:15" ht="20" hidden="1" customHeight="1" x14ac:dyDescent="0.35">
      <c r="A640" s="2" t="str">
        <f>IFERROR(VLOOKUP($C640,'Nom Prénom'!$A:$G,7,0),"")</f>
        <v/>
      </c>
      <c r="B640" s="184" t="str">
        <f>IFERROR(VLOOKUP($C640,'Nom Prénom'!$A:$G,6,0),"")</f>
        <v/>
      </c>
      <c r="C640" s="184"/>
      <c r="D640" s="197" t="str">
        <f>IFERROR(VLOOKUP($C640,'Nom Prénom'!$A:$G,2,0),"")</f>
        <v/>
      </c>
      <c r="E640" s="197" t="str">
        <f>IFERROR(VLOOKUP($C640,'Nom Prénom'!$A:$G,3,0),"")</f>
        <v/>
      </c>
      <c r="F640" s="197" t="str">
        <f>IFERROR(VLOOKUP($C640,'Nom Prénom'!$A:$G,4,0),"")</f>
        <v/>
      </c>
      <c r="G640" s="197" t="str">
        <f>IFERROR(VLOOKUP($C640,'Nom Prénom'!$A:$G,5,0),"")</f>
        <v/>
      </c>
      <c r="I640" s="184"/>
      <c r="J640" s="185" t="str">
        <f t="shared" si="27"/>
        <v/>
      </c>
      <c r="K640" s="185" t="str">
        <f>IFERROR(VLOOKUP($C640,'Nom Prénom'!$A:$I,8,0),"")</f>
        <v/>
      </c>
      <c r="L640" s="185" t="str">
        <f t="shared" si="26"/>
        <v/>
      </c>
      <c r="M640" s="185" t="str">
        <f>IFERROR(VLOOKUP($C640,'Nom Prénom'!$A:$I,9,0),"")</f>
        <v/>
      </c>
      <c r="N640" s="186" t="str">
        <f>IFERROR($J640/(VLOOKUP($H640,VLEP!$A:$B,2,0)),"")</f>
        <v/>
      </c>
      <c r="O640" s="187"/>
    </row>
    <row r="641" spans="1:15" ht="20" hidden="1" customHeight="1" x14ac:dyDescent="0.35">
      <c r="A641" s="2" t="str">
        <f>IFERROR(VLOOKUP($C641,'Nom Prénom'!$A:$G,7,0),"")</f>
        <v/>
      </c>
      <c r="B641" s="184" t="str">
        <f>IFERROR(VLOOKUP($C641,'Nom Prénom'!$A:$G,6,0),"")</f>
        <v/>
      </c>
      <c r="C641" s="184"/>
      <c r="D641" s="197" t="str">
        <f>IFERROR(VLOOKUP($C641,'Nom Prénom'!$A:$G,2,0),"")</f>
        <v/>
      </c>
      <c r="E641" s="197" t="str">
        <f>IFERROR(VLOOKUP($C641,'Nom Prénom'!$A:$G,3,0),"")</f>
        <v/>
      </c>
      <c r="F641" s="197" t="str">
        <f>IFERROR(VLOOKUP($C641,'Nom Prénom'!$A:$G,4,0),"")</f>
        <v/>
      </c>
      <c r="G641" s="197" t="str">
        <f>IFERROR(VLOOKUP($C641,'Nom Prénom'!$A:$G,5,0),"")</f>
        <v/>
      </c>
      <c r="I641" s="184"/>
      <c r="J641" s="185" t="str">
        <f t="shared" si="27"/>
        <v/>
      </c>
      <c r="K641" s="185" t="str">
        <f>IFERROR(VLOOKUP($C641,'Nom Prénom'!$A:$I,8,0),"")</f>
        <v/>
      </c>
      <c r="L641" s="185" t="str">
        <f t="shared" si="26"/>
        <v/>
      </c>
      <c r="M641" s="185" t="str">
        <f>IFERROR(VLOOKUP($C641,'Nom Prénom'!$A:$I,9,0),"")</f>
        <v/>
      </c>
      <c r="N641" s="186" t="str">
        <f>IFERROR($J641/(VLOOKUP($H641,VLEP!$A:$B,2,0)),"")</f>
        <v/>
      </c>
      <c r="O641" s="187"/>
    </row>
    <row r="642" spans="1:15" ht="20" hidden="1" customHeight="1" x14ac:dyDescent="0.35">
      <c r="A642" s="2" t="str">
        <f>IFERROR(VLOOKUP($C642,'Nom Prénom'!$A:$G,7,0),"")</f>
        <v/>
      </c>
      <c r="B642" s="184" t="str">
        <f>IFERROR(VLOOKUP($C642,'Nom Prénom'!$A:$G,6,0),"")</f>
        <v/>
      </c>
      <c r="C642" s="184"/>
      <c r="D642" s="197" t="str">
        <f>IFERROR(VLOOKUP($C642,'Nom Prénom'!$A:$G,2,0),"")</f>
        <v/>
      </c>
      <c r="E642" s="197" t="str">
        <f>IFERROR(VLOOKUP($C642,'Nom Prénom'!$A:$G,3,0),"")</f>
        <v/>
      </c>
      <c r="F642" s="197" t="str">
        <f>IFERROR(VLOOKUP($C642,'Nom Prénom'!$A:$G,4,0),"")</f>
        <v/>
      </c>
      <c r="G642" s="197" t="str">
        <f>IFERROR(VLOOKUP($C642,'Nom Prénom'!$A:$G,5,0),"")</f>
        <v/>
      </c>
      <c r="I642" s="184"/>
      <c r="J642" s="185" t="str">
        <f t="shared" si="27"/>
        <v/>
      </c>
      <c r="K642" s="185" t="str">
        <f>IFERROR(VLOOKUP($C642,'Nom Prénom'!$A:$I,8,0),"")</f>
        <v/>
      </c>
      <c r="L642" s="185" t="str">
        <f t="shared" ref="L642:L705" si="28">IFERROR(J642*K642,"")</f>
        <v/>
      </c>
      <c r="M642" s="185" t="str">
        <f>IFERROR(VLOOKUP($C642,'Nom Prénom'!$A:$I,9,0),"")</f>
        <v/>
      </c>
      <c r="N642" s="186" t="str">
        <f>IFERROR($J642/(VLOOKUP($H642,VLEP!$A:$B,2,0)),"")</f>
        <v/>
      </c>
      <c r="O642" s="187"/>
    </row>
    <row r="643" spans="1:15" ht="20" hidden="1" customHeight="1" x14ac:dyDescent="0.35">
      <c r="A643" s="2" t="str">
        <f>IFERROR(VLOOKUP($C643,'Nom Prénom'!$A:$G,7,0),"")</f>
        <v/>
      </c>
      <c r="B643" s="184" t="str">
        <f>IFERROR(VLOOKUP($C643,'Nom Prénom'!$A:$G,6,0),"")</f>
        <v/>
      </c>
      <c r="C643" s="184"/>
      <c r="D643" s="197" t="str">
        <f>IFERROR(VLOOKUP($C643,'Nom Prénom'!$A:$G,2,0),"")</f>
        <v/>
      </c>
      <c r="E643" s="197" t="str">
        <f>IFERROR(VLOOKUP($C643,'Nom Prénom'!$A:$G,3,0),"")</f>
        <v/>
      </c>
      <c r="F643" s="197" t="str">
        <f>IFERROR(VLOOKUP($C643,'Nom Prénom'!$A:$G,4,0),"")</f>
        <v/>
      </c>
      <c r="G643" s="197" t="str">
        <f>IFERROR(VLOOKUP($C643,'Nom Prénom'!$A:$G,5,0),"")</f>
        <v/>
      </c>
      <c r="I643" s="184"/>
      <c r="J643" s="185" t="str">
        <f t="shared" si="27"/>
        <v/>
      </c>
      <c r="K643" s="185" t="str">
        <f>IFERROR(VLOOKUP($C643,'Nom Prénom'!$A:$I,8,0),"")</f>
        <v/>
      </c>
      <c r="L643" s="185" t="str">
        <f t="shared" si="28"/>
        <v/>
      </c>
      <c r="M643" s="185" t="str">
        <f>IFERROR(VLOOKUP($C643,'Nom Prénom'!$A:$I,9,0),"")</f>
        <v/>
      </c>
      <c r="N643" s="186" t="str">
        <f>IFERROR($J643/(VLOOKUP($H643,VLEP!$A:$B,2,0)),"")</f>
        <v/>
      </c>
      <c r="O643" s="187"/>
    </row>
    <row r="644" spans="1:15" ht="20" hidden="1" customHeight="1" x14ac:dyDescent="0.35">
      <c r="A644" s="2" t="str">
        <f>IFERROR(VLOOKUP($C644,'Nom Prénom'!$A:$G,7,0),"")</f>
        <v/>
      </c>
      <c r="B644" s="184" t="str">
        <f>IFERROR(VLOOKUP($C644,'Nom Prénom'!$A:$G,6,0),"")</f>
        <v/>
      </c>
      <c r="C644" s="184"/>
      <c r="D644" s="197" t="str">
        <f>IFERROR(VLOOKUP($C644,'Nom Prénom'!$A:$G,2,0),"")</f>
        <v/>
      </c>
      <c r="E644" s="197" t="str">
        <f>IFERROR(VLOOKUP($C644,'Nom Prénom'!$A:$G,3,0),"")</f>
        <v/>
      </c>
      <c r="F644" s="197" t="str">
        <f>IFERROR(VLOOKUP($C644,'Nom Prénom'!$A:$G,4,0),"")</f>
        <v/>
      </c>
      <c r="G644" s="197" t="str">
        <f>IFERROR(VLOOKUP($C644,'Nom Prénom'!$A:$G,5,0),"")</f>
        <v/>
      </c>
      <c r="I644" s="184"/>
      <c r="J644" s="185" t="str">
        <f t="shared" si="27"/>
        <v/>
      </c>
      <c r="K644" s="185" t="str">
        <f>IFERROR(VLOOKUP($C644,'Nom Prénom'!$A:$I,8,0),"")</f>
        <v/>
      </c>
      <c r="L644" s="185" t="str">
        <f t="shared" si="28"/>
        <v/>
      </c>
      <c r="M644" s="185" t="str">
        <f>IFERROR(VLOOKUP($C644,'Nom Prénom'!$A:$I,9,0),"")</f>
        <v/>
      </c>
      <c r="N644" s="186" t="str">
        <f>IFERROR($J644/(VLOOKUP($H644,VLEP!$A:$B,2,0)),"")</f>
        <v/>
      </c>
      <c r="O644" s="187"/>
    </row>
    <row r="645" spans="1:15" ht="20" hidden="1" customHeight="1" x14ac:dyDescent="0.35">
      <c r="A645" s="2" t="str">
        <f>IFERROR(VLOOKUP($C645,'Nom Prénom'!$A:$G,7,0),"")</f>
        <v/>
      </c>
      <c r="B645" s="184" t="str">
        <f>IFERROR(VLOOKUP($C645,'Nom Prénom'!$A:$G,6,0),"")</f>
        <v/>
      </c>
      <c r="C645" s="184"/>
      <c r="D645" s="197" t="str">
        <f>IFERROR(VLOOKUP($C645,'Nom Prénom'!$A:$G,2,0),"")</f>
        <v/>
      </c>
      <c r="E645" s="197" t="str">
        <f>IFERROR(VLOOKUP($C645,'Nom Prénom'!$A:$G,3,0),"")</f>
        <v/>
      </c>
      <c r="F645" s="197" t="str">
        <f>IFERROR(VLOOKUP($C645,'Nom Prénom'!$A:$G,4,0),"")</f>
        <v/>
      </c>
      <c r="G645" s="197" t="str">
        <f>IFERROR(VLOOKUP($C645,'Nom Prénom'!$A:$G,5,0),"")</f>
        <v/>
      </c>
      <c r="I645" s="184"/>
      <c r="J645" s="185" t="str">
        <f t="shared" si="27"/>
        <v/>
      </c>
      <c r="K645" s="185" t="str">
        <f>IFERROR(VLOOKUP($C645,'Nom Prénom'!$A:$I,8,0),"")</f>
        <v/>
      </c>
      <c r="L645" s="185" t="str">
        <f t="shared" si="28"/>
        <v/>
      </c>
      <c r="M645" s="185" t="str">
        <f>IFERROR(VLOOKUP($C645,'Nom Prénom'!$A:$I,9,0),"")</f>
        <v/>
      </c>
      <c r="N645" s="186" t="str">
        <f>IFERROR($J645/(VLOOKUP($H645,VLEP!$A:$B,2,0)),"")</f>
        <v/>
      </c>
      <c r="O645" s="187"/>
    </row>
    <row r="646" spans="1:15" ht="20" hidden="1" customHeight="1" x14ac:dyDescent="0.35">
      <c r="A646" s="2" t="str">
        <f>IFERROR(VLOOKUP($C646,'Nom Prénom'!$A:$G,7,0),"")</f>
        <v/>
      </c>
      <c r="B646" s="184" t="str">
        <f>IFERROR(VLOOKUP($C646,'Nom Prénom'!$A:$G,6,0),"")</f>
        <v/>
      </c>
      <c r="C646" s="184"/>
      <c r="D646" s="197" t="str">
        <f>IFERROR(VLOOKUP($C646,'Nom Prénom'!$A:$G,2,0),"")</f>
        <v/>
      </c>
      <c r="E646" s="197" t="str">
        <f>IFERROR(VLOOKUP($C646,'Nom Prénom'!$A:$G,3,0),"")</f>
        <v/>
      </c>
      <c r="F646" s="197" t="str">
        <f>IFERROR(VLOOKUP($C646,'Nom Prénom'!$A:$G,4,0),"")</f>
        <v/>
      </c>
      <c r="G646" s="197" t="str">
        <f>IFERROR(VLOOKUP($C646,'Nom Prénom'!$A:$G,5,0),"")</f>
        <v/>
      </c>
      <c r="I646" s="184"/>
      <c r="J646" s="185" t="str">
        <f t="shared" ref="J646:J709" si="29">IFERROR(IF(OR(B646="GEH1a",B646="GEH1b",B646="GEH2",B646="GEH3",B646="GEH4"),I646/G646,((I646*(D646-E646))+(I646*(E646/G646)))/(D646-F646)),"")</f>
        <v/>
      </c>
      <c r="K646" s="185" t="str">
        <f>IFERROR(VLOOKUP($C646,'Nom Prénom'!$A:$I,8,0),"")</f>
        <v/>
      </c>
      <c r="L646" s="185" t="str">
        <f t="shared" si="28"/>
        <v/>
      </c>
      <c r="M646" s="185" t="str">
        <f>IFERROR(VLOOKUP($C646,'Nom Prénom'!$A:$I,9,0),"")</f>
        <v/>
      </c>
      <c r="N646" s="186" t="str">
        <f>IFERROR($J646/(VLOOKUP($H646,VLEP!$A:$B,2,0)),"")</f>
        <v/>
      </c>
      <c r="O646" s="187"/>
    </row>
    <row r="647" spans="1:15" ht="20" hidden="1" customHeight="1" x14ac:dyDescent="0.35">
      <c r="A647" s="2" t="str">
        <f>IFERROR(VLOOKUP($C647,'Nom Prénom'!$A:$G,7,0),"")</f>
        <v/>
      </c>
      <c r="B647" s="184" t="str">
        <f>IFERROR(VLOOKUP($C647,'Nom Prénom'!$A:$G,6,0),"")</f>
        <v/>
      </c>
      <c r="C647" s="184"/>
      <c r="D647" s="197" t="str">
        <f>IFERROR(VLOOKUP($C647,'Nom Prénom'!$A:$G,2,0),"")</f>
        <v/>
      </c>
      <c r="E647" s="197" t="str">
        <f>IFERROR(VLOOKUP($C647,'Nom Prénom'!$A:$G,3,0),"")</f>
        <v/>
      </c>
      <c r="F647" s="197" t="str">
        <f>IFERROR(VLOOKUP($C647,'Nom Prénom'!$A:$G,4,0),"")</f>
        <v/>
      </c>
      <c r="G647" s="197" t="str">
        <f>IFERROR(VLOOKUP($C647,'Nom Prénom'!$A:$G,5,0),"")</f>
        <v/>
      </c>
      <c r="I647" s="184"/>
      <c r="J647" s="185" t="str">
        <f t="shared" si="29"/>
        <v/>
      </c>
      <c r="K647" s="185" t="str">
        <f>IFERROR(VLOOKUP($C647,'Nom Prénom'!$A:$I,8,0),"")</f>
        <v/>
      </c>
      <c r="L647" s="185" t="str">
        <f t="shared" si="28"/>
        <v/>
      </c>
      <c r="M647" s="185" t="str">
        <f>IFERROR(VLOOKUP($C647,'Nom Prénom'!$A:$I,9,0),"")</f>
        <v/>
      </c>
      <c r="N647" s="186" t="str">
        <f>IFERROR($J647/(VLOOKUP($H647,VLEP!$A:$B,2,0)),"")</f>
        <v/>
      </c>
      <c r="O647" s="187"/>
    </row>
    <row r="648" spans="1:15" ht="20" hidden="1" customHeight="1" x14ac:dyDescent="0.35">
      <c r="A648" s="2" t="str">
        <f>IFERROR(VLOOKUP($C648,'Nom Prénom'!$A:$G,7,0),"")</f>
        <v/>
      </c>
      <c r="B648" s="184" t="str">
        <f>IFERROR(VLOOKUP($C648,'Nom Prénom'!$A:$G,6,0),"")</f>
        <v/>
      </c>
      <c r="C648" s="184"/>
      <c r="D648" s="197" t="str">
        <f>IFERROR(VLOOKUP($C648,'Nom Prénom'!$A:$G,2,0),"")</f>
        <v/>
      </c>
      <c r="E648" s="197" t="str">
        <f>IFERROR(VLOOKUP($C648,'Nom Prénom'!$A:$G,3,0),"")</f>
        <v/>
      </c>
      <c r="F648" s="197" t="str">
        <f>IFERROR(VLOOKUP($C648,'Nom Prénom'!$A:$G,4,0),"")</f>
        <v/>
      </c>
      <c r="G648" s="197" t="str">
        <f>IFERROR(VLOOKUP($C648,'Nom Prénom'!$A:$G,5,0),"")</f>
        <v/>
      </c>
      <c r="I648" s="184"/>
      <c r="J648" s="185" t="str">
        <f t="shared" si="29"/>
        <v/>
      </c>
      <c r="K648" s="185" t="str">
        <f>IFERROR(VLOOKUP($C648,'Nom Prénom'!$A:$I,8,0),"")</f>
        <v/>
      </c>
      <c r="L648" s="185" t="str">
        <f t="shared" si="28"/>
        <v/>
      </c>
      <c r="M648" s="185" t="str">
        <f>IFERROR(VLOOKUP($C648,'Nom Prénom'!$A:$I,9,0),"")</f>
        <v/>
      </c>
      <c r="N648" s="186" t="str">
        <f>IFERROR($J648/(VLOOKUP($H648,VLEP!$A:$B,2,0)),"")</f>
        <v/>
      </c>
      <c r="O648" s="187"/>
    </row>
    <row r="649" spans="1:15" ht="20" hidden="1" customHeight="1" x14ac:dyDescent="0.35">
      <c r="A649" s="2" t="str">
        <f>IFERROR(VLOOKUP($C649,'Nom Prénom'!$A:$G,7,0),"")</f>
        <v/>
      </c>
      <c r="B649" s="184" t="str">
        <f>IFERROR(VLOOKUP($C649,'Nom Prénom'!$A:$G,6,0),"")</f>
        <v/>
      </c>
      <c r="C649" s="184"/>
      <c r="D649" s="197" t="str">
        <f>IFERROR(VLOOKUP($C649,'Nom Prénom'!$A:$G,2,0),"")</f>
        <v/>
      </c>
      <c r="E649" s="197" t="str">
        <f>IFERROR(VLOOKUP($C649,'Nom Prénom'!$A:$G,3,0),"")</f>
        <v/>
      </c>
      <c r="F649" s="197" t="str">
        <f>IFERROR(VLOOKUP($C649,'Nom Prénom'!$A:$G,4,0),"")</f>
        <v/>
      </c>
      <c r="G649" s="197" t="str">
        <f>IFERROR(VLOOKUP($C649,'Nom Prénom'!$A:$G,5,0),"")</f>
        <v/>
      </c>
      <c r="I649" s="184"/>
      <c r="J649" s="185" t="str">
        <f t="shared" si="29"/>
        <v/>
      </c>
      <c r="K649" s="185" t="str">
        <f>IFERROR(VLOOKUP($C649,'Nom Prénom'!$A:$I,8,0),"")</f>
        <v/>
      </c>
      <c r="L649" s="185" t="str">
        <f t="shared" si="28"/>
        <v/>
      </c>
      <c r="M649" s="185" t="str">
        <f>IFERROR(VLOOKUP($C649,'Nom Prénom'!$A:$I,9,0),"")</f>
        <v/>
      </c>
      <c r="N649" s="186" t="str">
        <f>IFERROR($J649/(VLOOKUP($H649,VLEP!$A:$B,2,0)),"")</f>
        <v/>
      </c>
      <c r="O649" s="187"/>
    </row>
    <row r="650" spans="1:15" ht="20" hidden="1" customHeight="1" x14ac:dyDescent="0.35">
      <c r="A650" s="2" t="str">
        <f>IFERROR(VLOOKUP($C650,'Nom Prénom'!$A:$G,7,0),"")</f>
        <v/>
      </c>
      <c r="B650" s="184" t="str">
        <f>IFERROR(VLOOKUP($C650,'Nom Prénom'!$A:$G,6,0),"")</f>
        <v/>
      </c>
      <c r="C650" s="184"/>
      <c r="D650" s="197" t="str">
        <f>IFERROR(VLOOKUP($C650,'Nom Prénom'!$A:$G,2,0),"")</f>
        <v/>
      </c>
      <c r="E650" s="197" t="str">
        <f>IFERROR(VLOOKUP($C650,'Nom Prénom'!$A:$G,3,0),"")</f>
        <v/>
      </c>
      <c r="F650" s="197" t="str">
        <f>IFERROR(VLOOKUP($C650,'Nom Prénom'!$A:$G,4,0),"")</f>
        <v/>
      </c>
      <c r="G650" s="197" t="str">
        <f>IFERROR(VLOOKUP($C650,'Nom Prénom'!$A:$G,5,0),"")</f>
        <v/>
      </c>
      <c r="I650" s="184"/>
      <c r="J650" s="185" t="str">
        <f t="shared" si="29"/>
        <v/>
      </c>
      <c r="K650" s="185" t="str">
        <f>IFERROR(VLOOKUP($C650,'Nom Prénom'!$A:$I,8,0),"")</f>
        <v/>
      </c>
      <c r="L650" s="185" t="str">
        <f t="shared" si="28"/>
        <v/>
      </c>
      <c r="M650" s="185" t="str">
        <f>IFERROR(VLOOKUP($C650,'Nom Prénom'!$A:$I,9,0),"")</f>
        <v/>
      </c>
      <c r="N650" s="186" t="str">
        <f>IFERROR($J650/(VLOOKUP($H650,VLEP!$A:$B,2,0)),"")</f>
        <v/>
      </c>
      <c r="O650" s="187"/>
    </row>
    <row r="651" spans="1:15" ht="20" hidden="1" customHeight="1" x14ac:dyDescent="0.35">
      <c r="A651" s="2" t="str">
        <f>IFERROR(VLOOKUP($C651,'Nom Prénom'!$A:$G,7,0),"")</f>
        <v/>
      </c>
      <c r="B651" s="184" t="str">
        <f>IFERROR(VLOOKUP($C651,'Nom Prénom'!$A:$G,6,0),"")</f>
        <v/>
      </c>
      <c r="C651" s="184"/>
      <c r="D651" s="197" t="str">
        <f>IFERROR(VLOOKUP($C651,'Nom Prénom'!$A:$G,2,0),"")</f>
        <v/>
      </c>
      <c r="E651" s="197" t="str">
        <f>IFERROR(VLOOKUP($C651,'Nom Prénom'!$A:$G,3,0),"")</f>
        <v/>
      </c>
      <c r="F651" s="197" t="str">
        <f>IFERROR(VLOOKUP($C651,'Nom Prénom'!$A:$G,4,0),"")</f>
        <v/>
      </c>
      <c r="G651" s="197" t="str">
        <f>IFERROR(VLOOKUP($C651,'Nom Prénom'!$A:$G,5,0),"")</f>
        <v/>
      </c>
      <c r="I651" s="184"/>
      <c r="J651" s="185" t="str">
        <f t="shared" si="29"/>
        <v/>
      </c>
      <c r="K651" s="185" t="str">
        <f>IFERROR(VLOOKUP($C651,'Nom Prénom'!$A:$I,8,0),"")</f>
        <v/>
      </c>
      <c r="L651" s="185" t="str">
        <f t="shared" si="28"/>
        <v/>
      </c>
      <c r="M651" s="185" t="str">
        <f>IFERROR(VLOOKUP($C651,'Nom Prénom'!$A:$I,9,0),"")</f>
        <v/>
      </c>
      <c r="N651" s="186" t="str">
        <f>IFERROR($J651/(VLOOKUP($H651,VLEP!$A:$B,2,0)),"")</f>
        <v/>
      </c>
      <c r="O651" s="187"/>
    </row>
    <row r="652" spans="1:15" ht="20" hidden="1" customHeight="1" x14ac:dyDescent="0.35">
      <c r="A652" s="2" t="str">
        <f>IFERROR(VLOOKUP($C652,'Nom Prénom'!$A:$G,7,0),"")</f>
        <v/>
      </c>
      <c r="B652" s="184" t="str">
        <f>IFERROR(VLOOKUP($C652,'Nom Prénom'!$A:$G,6,0),"")</f>
        <v/>
      </c>
      <c r="C652" s="184"/>
      <c r="D652" s="197" t="str">
        <f>IFERROR(VLOOKUP($C652,'Nom Prénom'!$A:$G,2,0),"")</f>
        <v/>
      </c>
      <c r="E652" s="197" t="str">
        <f>IFERROR(VLOOKUP($C652,'Nom Prénom'!$A:$G,3,0),"")</f>
        <v/>
      </c>
      <c r="F652" s="197" t="str">
        <f>IFERROR(VLOOKUP($C652,'Nom Prénom'!$A:$G,4,0),"")</f>
        <v/>
      </c>
      <c r="G652" s="197" t="str">
        <f>IFERROR(VLOOKUP($C652,'Nom Prénom'!$A:$G,5,0),"")</f>
        <v/>
      </c>
      <c r="I652" s="184"/>
      <c r="J652" s="185" t="str">
        <f t="shared" si="29"/>
        <v/>
      </c>
      <c r="K652" s="185" t="str">
        <f>IFERROR(VLOOKUP($C652,'Nom Prénom'!$A:$I,8,0),"")</f>
        <v/>
      </c>
      <c r="L652" s="185" t="str">
        <f t="shared" si="28"/>
        <v/>
      </c>
      <c r="M652" s="185" t="str">
        <f>IFERROR(VLOOKUP($C652,'Nom Prénom'!$A:$I,9,0),"")</f>
        <v/>
      </c>
      <c r="N652" s="186" t="str">
        <f>IFERROR($J652/(VLOOKUP($H652,VLEP!$A:$B,2,0)),"")</f>
        <v/>
      </c>
      <c r="O652" s="187"/>
    </row>
    <row r="653" spans="1:15" ht="20" hidden="1" customHeight="1" x14ac:dyDescent="0.35">
      <c r="A653" s="2" t="str">
        <f>IFERROR(VLOOKUP($C653,'Nom Prénom'!$A:$G,7,0),"")</f>
        <v/>
      </c>
      <c r="B653" s="184" t="str">
        <f>IFERROR(VLOOKUP($C653,'Nom Prénom'!$A:$G,6,0),"")</f>
        <v/>
      </c>
      <c r="C653" s="184"/>
      <c r="D653" s="197" t="str">
        <f>IFERROR(VLOOKUP($C653,'Nom Prénom'!$A:$G,2,0),"")</f>
        <v/>
      </c>
      <c r="E653" s="197" t="str">
        <f>IFERROR(VLOOKUP($C653,'Nom Prénom'!$A:$G,3,0),"")</f>
        <v/>
      </c>
      <c r="F653" s="197" t="str">
        <f>IFERROR(VLOOKUP($C653,'Nom Prénom'!$A:$G,4,0),"")</f>
        <v/>
      </c>
      <c r="G653" s="197" t="str">
        <f>IFERROR(VLOOKUP($C653,'Nom Prénom'!$A:$G,5,0),"")</f>
        <v/>
      </c>
      <c r="I653" s="184"/>
      <c r="J653" s="185" t="str">
        <f t="shared" si="29"/>
        <v/>
      </c>
      <c r="K653" s="185" t="str">
        <f>IFERROR(VLOOKUP($C653,'Nom Prénom'!$A:$I,8,0),"")</f>
        <v/>
      </c>
      <c r="L653" s="185" t="str">
        <f t="shared" si="28"/>
        <v/>
      </c>
      <c r="M653" s="185" t="str">
        <f>IFERROR(VLOOKUP($C653,'Nom Prénom'!$A:$I,9,0),"")</f>
        <v/>
      </c>
      <c r="N653" s="186" t="str">
        <f>IFERROR($J653/(VLOOKUP($H653,VLEP!$A:$B,2,0)),"")</f>
        <v/>
      </c>
      <c r="O653" s="187"/>
    </row>
    <row r="654" spans="1:15" ht="20" hidden="1" customHeight="1" x14ac:dyDescent="0.35">
      <c r="A654" s="2" t="str">
        <f>IFERROR(VLOOKUP($C654,'Nom Prénom'!$A:$G,7,0),"")</f>
        <v/>
      </c>
      <c r="B654" s="184" t="str">
        <f>IFERROR(VLOOKUP($C654,'Nom Prénom'!$A:$G,6,0),"")</f>
        <v/>
      </c>
      <c r="C654" s="184"/>
      <c r="D654" s="197" t="str">
        <f>IFERROR(VLOOKUP($C654,'Nom Prénom'!$A:$G,2,0),"")</f>
        <v/>
      </c>
      <c r="E654" s="197" t="str">
        <f>IFERROR(VLOOKUP($C654,'Nom Prénom'!$A:$G,3,0),"")</f>
        <v/>
      </c>
      <c r="F654" s="197" t="str">
        <f>IFERROR(VLOOKUP($C654,'Nom Prénom'!$A:$G,4,0),"")</f>
        <v/>
      </c>
      <c r="G654" s="197" t="str">
        <f>IFERROR(VLOOKUP($C654,'Nom Prénom'!$A:$G,5,0),"")</f>
        <v/>
      </c>
      <c r="I654" s="184"/>
      <c r="J654" s="185" t="str">
        <f t="shared" si="29"/>
        <v/>
      </c>
      <c r="K654" s="185" t="str">
        <f>IFERROR(VLOOKUP($C654,'Nom Prénom'!$A:$I,8,0),"")</f>
        <v/>
      </c>
      <c r="L654" s="185" t="str">
        <f t="shared" si="28"/>
        <v/>
      </c>
      <c r="M654" s="185" t="str">
        <f>IFERROR(VLOOKUP($C654,'Nom Prénom'!$A:$I,9,0),"")</f>
        <v/>
      </c>
      <c r="N654" s="186" t="str">
        <f>IFERROR($J654/(VLOOKUP($H654,VLEP!$A:$B,2,0)),"")</f>
        <v/>
      </c>
      <c r="O654" s="187"/>
    </row>
    <row r="655" spans="1:15" ht="20" hidden="1" customHeight="1" x14ac:dyDescent="0.35">
      <c r="A655" s="2" t="str">
        <f>IFERROR(VLOOKUP($C655,'Nom Prénom'!$A:$G,7,0),"")</f>
        <v/>
      </c>
      <c r="B655" s="184" t="str">
        <f>IFERROR(VLOOKUP($C655,'Nom Prénom'!$A:$G,6,0),"")</f>
        <v/>
      </c>
      <c r="C655" s="184"/>
      <c r="D655" s="197" t="str">
        <f>IFERROR(VLOOKUP($C655,'Nom Prénom'!$A:$G,2,0),"")</f>
        <v/>
      </c>
      <c r="E655" s="197" t="str">
        <f>IFERROR(VLOOKUP($C655,'Nom Prénom'!$A:$G,3,0),"")</f>
        <v/>
      </c>
      <c r="F655" s="197" t="str">
        <f>IFERROR(VLOOKUP($C655,'Nom Prénom'!$A:$G,4,0),"")</f>
        <v/>
      </c>
      <c r="G655" s="197" t="str">
        <f>IFERROR(VLOOKUP($C655,'Nom Prénom'!$A:$G,5,0),"")</f>
        <v/>
      </c>
      <c r="I655" s="184"/>
      <c r="J655" s="185" t="str">
        <f t="shared" si="29"/>
        <v/>
      </c>
      <c r="K655" s="185" t="str">
        <f>IFERROR(VLOOKUP($C655,'Nom Prénom'!$A:$I,8,0),"")</f>
        <v/>
      </c>
      <c r="L655" s="185" t="str">
        <f t="shared" si="28"/>
        <v/>
      </c>
      <c r="M655" s="185" t="str">
        <f>IFERROR(VLOOKUP($C655,'Nom Prénom'!$A:$I,9,0),"")</f>
        <v/>
      </c>
      <c r="N655" s="186" t="str">
        <f>IFERROR($J655/(VLOOKUP($H655,VLEP!$A:$B,2,0)),"")</f>
        <v/>
      </c>
      <c r="O655" s="187"/>
    </row>
    <row r="656" spans="1:15" ht="20" hidden="1" customHeight="1" x14ac:dyDescent="0.35">
      <c r="A656" s="2" t="str">
        <f>IFERROR(VLOOKUP($C656,'Nom Prénom'!$A:$G,7,0),"")</f>
        <v/>
      </c>
      <c r="B656" s="184" t="str">
        <f>IFERROR(VLOOKUP($C656,'Nom Prénom'!$A:$G,6,0),"")</f>
        <v/>
      </c>
      <c r="C656" s="184"/>
      <c r="D656" s="197" t="str">
        <f>IFERROR(VLOOKUP($C656,'Nom Prénom'!$A:$G,2,0),"")</f>
        <v/>
      </c>
      <c r="E656" s="197" t="str">
        <f>IFERROR(VLOOKUP($C656,'Nom Prénom'!$A:$G,3,0),"")</f>
        <v/>
      </c>
      <c r="F656" s="197" t="str">
        <f>IFERROR(VLOOKUP($C656,'Nom Prénom'!$A:$G,4,0),"")</f>
        <v/>
      </c>
      <c r="G656" s="197" t="str">
        <f>IFERROR(VLOOKUP($C656,'Nom Prénom'!$A:$G,5,0),"")</f>
        <v/>
      </c>
      <c r="I656" s="184"/>
      <c r="J656" s="185" t="str">
        <f t="shared" si="29"/>
        <v/>
      </c>
      <c r="K656" s="185" t="str">
        <f>IFERROR(VLOOKUP($C656,'Nom Prénom'!$A:$I,8,0),"")</f>
        <v/>
      </c>
      <c r="L656" s="185" t="str">
        <f t="shared" si="28"/>
        <v/>
      </c>
      <c r="M656" s="185" t="str">
        <f>IFERROR(VLOOKUP($C656,'Nom Prénom'!$A:$I,9,0),"")</f>
        <v/>
      </c>
      <c r="N656" s="186" t="str">
        <f>IFERROR($J656/(VLOOKUP($H656,VLEP!$A:$B,2,0)),"")</f>
        <v/>
      </c>
      <c r="O656" s="187"/>
    </row>
    <row r="657" spans="1:15" ht="20" hidden="1" customHeight="1" x14ac:dyDescent="0.35">
      <c r="A657" s="2" t="str">
        <f>IFERROR(VLOOKUP($C657,'Nom Prénom'!$A:$G,7,0),"")</f>
        <v/>
      </c>
      <c r="B657" s="184" t="str">
        <f>IFERROR(VLOOKUP($C657,'Nom Prénom'!$A:$G,6,0),"")</f>
        <v/>
      </c>
      <c r="C657" s="184"/>
      <c r="D657" s="197" t="str">
        <f>IFERROR(VLOOKUP($C657,'Nom Prénom'!$A:$G,2,0),"")</f>
        <v/>
      </c>
      <c r="E657" s="197" t="str">
        <f>IFERROR(VLOOKUP($C657,'Nom Prénom'!$A:$G,3,0),"")</f>
        <v/>
      </c>
      <c r="F657" s="197" t="str">
        <f>IFERROR(VLOOKUP($C657,'Nom Prénom'!$A:$G,4,0),"")</f>
        <v/>
      </c>
      <c r="G657" s="197" t="str">
        <f>IFERROR(VLOOKUP($C657,'Nom Prénom'!$A:$G,5,0),"")</f>
        <v/>
      </c>
      <c r="I657" s="184"/>
      <c r="J657" s="185" t="str">
        <f t="shared" si="29"/>
        <v/>
      </c>
      <c r="K657" s="185" t="str">
        <f>IFERROR(VLOOKUP($C657,'Nom Prénom'!$A:$I,8,0),"")</f>
        <v/>
      </c>
      <c r="L657" s="185" t="str">
        <f t="shared" si="28"/>
        <v/>
      </c>
      <c r="M657" s="185" t="str">
        <f>IFERROR(VLOOKUP($C657,'Nom Prénom'!$A:$I,9,0),"")</f>
        <v/>
      </c>
      <c r="N657" s="186" t="str">
        <f>IFERROR($J657/(VLOOKUP($H657,VLEP!$A:$B,2,0)),"")</f>
        <v/>
      </c>
      <c r="O657" s="187"/>
    </row>
    <row r="658" spans="1:15" ht="20" hidden="1" customHeight="1" x14ac:dyDescent="0.35">
      <c r="A658" s="2" t="str">
        <f>IFERROR(VLOOKUP($C658,'Nom Prénom'!$A:$G,7,0),"")</f>
        <v/>
      </c>
      <c r="B658" s="184" t="str">
        <f>IFERROR(VLOOKUP($C658,'Nom Prénom'!$A:$G,6,0),"")</f>
        <v/>
      </c>
      <c r="C658" s="184"/>
      <c r="D658" s="197" t="str">
        <f>IFERROR(VLOOKUP($C658,'Nom Prénom'!$A:$G,2,0),"")</f>
        <v/>
      </c>
      <c r="E658" s="197" t="str">
        <f>IFERROR(VLOOKUP($C658,'Nom Prénom'!$A:$G,3,0),"")</f>
        <v/>
      </c>
      <c r="F658" s="197" t="str">
        <f>IFERROR(VLOOKUP($C658,'Nom Prénom'!$A:$G,4,0),"")</f>
        <v/>
      </c>
      <c r="G658" s="197" t="str">
        <f>IFERROR(VLOOKUP($C658,'Nom Prénom'!$A:$G,5,0),"")</f>
        <v/>
      </c>
      <c r="I658" s="184"/>
      <c r="J658" s="185" t="str">
        <f t="shared" si="29"/>
        <v/>
      </c>
      <c r="K658" s="185" t="str">
        <f>IFERROR(VLOOKUP($C658,'Nom Prénom'!$A:$I,8,0),"")</f>
        <v/>
      </c>
      <c r="L658" s="185" t="str">
        <f t="shared" si="28"/>
        <v/>
      </c>
      <c r="M658" s="185" t="str">
        <f>IFERROR(VLOOKUP($C658,'Nom Prénom'!$A:$I,9,0),"")</f>
        <v/>
      </c>
      <c r="N658" s="186" t="str">
        <f>IFERROR($J658/(VLOOKUP($H658,VLEP!$A:$B,2,0)),"")</f>
        <v/>
      </c>
      <c r="O658" s="187"/>
    </row>
    <row r="659" spans="1:15" ht="20" hidden="1" customHeight="1" x14ac:dyDescent="0.35">
      <c r="A659" s="2" t="str">
        <f>IFERROR(VLOOKUP($C659,'Nom Prénom'!$A:$G,7,0),"")</f>
        <v/>
      </c>
      <c r="B659" s="184" t="str">
        <f>IFERROR(VLOOKUP($C659,'Nom Prénom'!$A:$G,6,0),"")</f>
        <v/>
      </c>
      <c r="C659" s="184"/>
      <c r="D659" s="197" t="str">
        <f>IFERROR(VLOOKUP($C659,'Nom Prénom'!$A:$G,2,0),"")</f>
        <v/>
      </c>
      <c r="E659" s="197" t="str">
        <f>IFERROR(VLOOKUP($C659,'Nom Prénom'!$A:$G,3,0),"")</f>
        <v/>
      </c>
      <c r="F659" s="197" t="str">
        <f>IFERROR(VLOOKUP($C659,'Nom Prénom'!$A:$G,4,0),"")</f>
        <v/>
      </c>
      <c r="G659" s="197" t="str">
        <f>IFERROR(VLOOKUP($C659,'Nom Prénom'!$A:$G,5,0),"")</f>
        <v/>
      </c>
      <c r="I659" s="184"/>
      <c r="J659" s="185" t="str">
        <f t="shared" si="29"/>
        <v/>
      </c>
      <c r="K659" s="185" t="str">
        <f>IFERROR(VLOOKUP($C659,'Nom Prénom'!$A:$I,8,0),"")</f>
        <v/>
      </c>
      <c r="L659" s="185" t="str">
        <f t="shared" si="28"/>
        <v/>
      </c>
      <c r="M659" s="185" t="str">
        <f>IFERROR(VLOOKUP($C659,'Nom Prénom'!$A:$I,9,0),"")</f>
        <v/>
      </c>
      <c r="N659" s="186" t="str">
        <f>IFERROR($J659/(VLOOKUP($H659,VLEP!$A:$B,2,0)),"")</f>
        <v/>
      </c>
      <c r="O659" s="187"/>
    </row>
    <row r="660" spans="1:15" ht="20" hidden="1" customHeight="1" x14ac:dyDescent="0.35">
      <c r="A660" s="2" t="str">
        <f>IFERROR(VLOOKUP($C660,'Nom Prénom'!$A:$G,7,0),"")</f>
        <v/>
      </c>
      <c r="B660" s="184" t="str">
        <f>IFERROR(VLOOKUP($C660,'Nom Prénom'!$A:$G,6,0),"")</f>
        <v/>
      </c>
      <c r="C660" s="184"/>
      <c r="D660" s="197" t="str">
        <f>IFERROR(VLOOKUP($C660,'Nom Prénom'!$A:$G,2,0),"")</f>
        <v/>
      </c>
      <c r="E660" s="197" t="str">
        <f>IFERROR(VLOOKUP($C660,'Nom Prénom'!$A:$G,3,0),"")</f>
        <v/>
      </c>
      <c r="F660" s="197" t="str">
        <f>IFERROR(VLOOKUP($C660,'Nom Prénom'!$A:$G,4,0),"")</f>
        <v/>
      </c>
      <c r="G660" s="197" t="str">
        <f>IFERROR(VLOOKUP($C660,'Nom Prénom'!$A:$G,5,0),"")</f>
        <v/>
      </c>
      <c r="I660" s="184"/>
      <c r="J660" s="185" t="str">
        <f t="shared" si="29"/>
        <v/>
      </c>
      <c r="K660" s="185" t="str">
        <f>IFERROR(VLOOKUP($C660,'Nom Prénom'!$A:$I,8,0),"")</f>
        <v/>
      </c>
      <c r="L660" s="185" t="str">
        <f t="shared" si="28"/>
        <v/>
      </c>
      <c r="M660" s="185" t="str">
        <f>IFERROR(VLOOKUP($C660,'Nom Prénom'!$A:$I,9,0),"")</f>
        <v/>
      </c>
      <c r="N660" s="186" t="str">
        <f>IFERROR($J660/(VLOOKUP($H660,VLEP!$A:$B,2,0)),"")</f>
        <v/>
      </c>
      <c r="O660" s="187"/>
    </row>
    <row r="661" spans="1:15" ht="20" hidden="1" customHeight="1" x14ac:dyDescent="0.35">
      <c r="A661" s="2" t="str">
        <f>IFERROR(VLOOKUP($C661,'Nom Prénom'!$A:$G,7,0),"")</f>
        <v/>
      </c>
      <c r="B661" s="184" t="str">
        <f>IFERROR(VLOOKUP($C661,'Nom Prénom'!$A:$G,6,0),"")</f>
        <v/>
      </c>
      <c r="C661" s="184"/>
      <c r="D661" s="197" t="str">
        <f>IFERROR(VLOOKUP($C661,'Nom Prénom'!$A:$G,2,0),"")</f>
        <v/>
      </c>
      <c r="E661" s="197" t="str">
        <f>IFERROR(VLOOKUP($C661,'Nom Prénom'!$A:$G,3,0),"")</f>
        <v/>
      </c>
      <c r="F661" s="197" t="str">
        <f>IFERROR(VLOOKUP($C661,'Nom Prénom'!$A:$G,4,0),"")</f>
        <v/>
      </c>
      <c r="G661" s="197" t="str">
        <f>IFERROR(VLOOKUP($C661,'Nom Prénom'!$A:$G,5,0),"")</f>
        <v/>
      </c>
      <c r="I661" s="184"/>
      <c r="J661" s="185" t="str">
        <f t="shared" si="29"/>
        <v/>
      </c>
      <c r="K661" s="185" t="str">
        <f>IFERROR(VLOOKUP($C661,'Nom Prénom'!$A:$I,8,0),"")</f>
        <v/>
      </c>
      <c r="L661" s="185" t="str">
        <f t="shared" si="28"/>
        <v/>
      </c>
      <c r="M661" s="185" t="str">
        <f>IFERROR(VLOOKUP($C661,'Nom Prénom'!$A:$I,9,0),"")</f>
        <v/>
      </c>
      <c r="N661" s="186" t="str">
        <f>IFERROR($J661/(VLOOKUP($H661,VLEP!$A:$B,2,0)),"")</f>
        <v/>
      </c>
      <c r="O661" s="187"/>
    </row>
    <row r="662" spans="1:15" ht="20" hidden="1" customHeight="1" x14ac:dyDescent="0.35">
      <c r="A662" s="2" t="str">
        <f>IFERROR(VLOOKUP($C662,'Nom Prénom'!$A:$G,7,0),"")</f>
        <v/>
      </c>
      <c r="B662" s="184" t="str">
        <f>IFERROR(VLOOKUP($C662,'Nom Prénom'!$A:$G,6,0),"")</f>
        <v/>
      </c>
      <c r="C662" s="184"/>
      <c r="D662" s="197" t="str">
        <f>IFERROR(VLOOKUP($C662,'Nom Prénom'!$A:$G,2,0),"")</f>
        <v/>
      </c>
      <c r="E662" s="197" t="str">
        <f>IFERROR(VLOOKUP($C662,'Nom Prénom'!$A:$G,3,0),"")</f>
        <v/>
      </c>
      <c r="F662" s="197" t="str">
        <f>IFERROR(VLOOKUP($C662,'Nom Prénom'!$A:$G,4,0),"")</f>
        <v/>
      </c>
      <c r="G662" s="197" t="str">
        <f>IFERROR(VLOOKUP($C662,'Nom Prénom'!$A:$G,5,0),"")</f>
        <v/>
      </c>
      <c r="I662" s="184"/>
      <c r="J662" s="185" t="str">
        <f t="shared" si="29"/>
        <v/>
      </c>
      <c r="K662" s="185" t="str">
        <f>IFERROR(VLOOKUP($C662,'Nom Prénom'!$A:$I,8,0),"")</f>
        <v/>
      </c>
      <c r="L662" s="185" t="str">
        <f t="shared" si="28"/>
        <v/>
      </c>
      <c r="M662" s="185" t="str">
        <f>IFERROR(VLOOKUP($C662,'Nom Prénom'!$A:$I,9,0),"")</f>
        <v/>
      </c>
      <c r="N662" s="186" t="str">
        <f>IFERROR($J662/(VLOOKUP($H662,VLEP!$A:$B,2,0)),"")</f>
        <v/>
      </c>
      <c r="O662" s="187"/>
    </row>
    <row r="663" spans="1:15" ht="20" hidden="1" customHeight="1" x14ac:dyDescent="0.35">
      <c r="A663" s="2" t="str">
        <f>IFERROR(VLOOKUP($C663,'Nom Prénom'!$A:$G,7,0),"")</f>
        <v/>
      </c>
      <c r="B663" s="184" t="str">
        <f>IFERROR(VLOOKUP($C663,'Nom Prénom'!$A:$G,6,0),"")</f>
        <v/>
      </c>
      <c r="C663" s="184"/>
      <c r="D663" s="197" t="str">
        <f>IFERROR(VLOOKUP($C663,'Nom Prénom'!$A:$G,2,0),"")</f>
        <v/>
      </c>
      <c r="E663" s="197" t="str">
        <f>IFERROR(VLOOKUP($C663,'Nom Prénom'!$A:$G,3,0),"")</f>
        <v/>
      </c>
      <c r="F663" s="197" t="str">
        <f>IFERROR(VLOOKUP($C663,'Nom Prénom'!$A:$G,4,0),"")</f>
        <v/>
      </c>
      <c r="G663" s="197" t="str">
        <f>IFERROR(VLOOKUP($C663,'Nom Prénom'!$A:$G,5,0),"")</f>
        <v/>
      </c>
      <c r="I663" s="184"/>
      <c r="J663" s="185" t="str">
        <f t="shared" si="29"/>
        <v/>
      </c>
      <c r="K663" s="185" t="str">
        <f>IFERROR(VLOOKUP($C663,'Nom Prénom'!$A:$I,8,0),"")</f>
        <v/>
      </c>
      <c r="L663" s="185" t="str">
        <f t="shared" si="28"/>
        <v/>
      </c>
      <c r="M663" s="185" t="str">
        <f>IFERROR(VLOOKUP($C663,'Nom Prénom'!$A:$I,9,0),"")</f>
        <v/>
      </c>
      <c r="N663" s="186" t="str">
        <f>IFERROR($J663/(VLOOKUP($H663,VLEP!$A:$B,2,0)),"")</f>
        <v/>
      </c>
      <c r="O663" s="187"/>
    </row>
    <row r="664" spans="1:15" ht="20" hidden="1" customHeight="1" x14ac:dyDescent="0.35">
      <c r="A664" s="2" t="str">
        <f>IFERROR(VLOOKUP($C664,'Nom Prénom'!$A:$G,7,0),"")</f>
        <v/>
      </c>
      <c r="B664" s="184" t="str">
        <f>IFERROR(VLOOKUP($C664,'Nom Prénom'!$A:$G,6,0),"")</f>
        <v/>
      </c>
      <c r="C664" s="184"/>
      <c r="D664" s="197" t="str">
        <f>IFERROR(VLOOKUP($C664,'Nom Prénom'!$A:$G,2,0),"")</f>
        <v/>
      </c>
      <c r="E664" s="197" t="str">
        <f>IFERROR(VLOOKUP($C664,'Nom Prénom'!$A:$G,3,0),"")</f>
        <v/>
      </c>
      <c r="F664" s="197" t="str">
        <f>IFERROR(VLOOKUP($C664,'Nom Prénom'!$A:$G,4,0),"")</f>
        <v/>
      </c>
      <c r="G664" s="197" t="str">
        <f>IFERROR(VLOOKUP($C664,'Nom Prénom'!$A:$G,5,0),"")</f>
        <v/>
      </c>
      <c r="I664" s="184"/>
      <c r="J664" s="185" t="str">
        <f t="shared" si="29"/>
        <v/>
      </c>
      <c r="K664" s="185" t="str">
        <f>IFERROR(VLOOKUP($C664,'Nom Prénom'!$A:$I,8,0),"")</f>
        <v/>
      </c>
      <c r="L664" s="185" t="str">
        <f t="shared" si="28"/>
        <v/>
      </c>
      <c r="M664" s="185" t="str">
        <f>IFERROR(VLOOKUP($C664,'Nom Prénom'!$A:$I,9,0),"")</f>
        <v/>
      </c>
      <c r="N664" s="186" t="str">
        <f>IFERROR($J664/(VLOOKUP($H664,VLEP!$A:$B,2,0)),"")</f>
        <v/>
      </c>
      <c r="O664" s="187"/>
    </row>
    <row r="665" spans="1:15" ht="20" hidden="1" customHeight="1" x14ac:dyDescent="0.35">
      <c r="A665" s="2" t="str">
        <f>IFERROR(VLOOKUP($C665,'Nom Prénom'!$A:$G,7,0),"")</f>
        <v/>
      </c>
      <c r="B665" s="184" t="str">
        <f>IFERROR(VLOOKUP($C665,'Nom Prénom'!$A:$G,6,0),"")</f>
        <v/>
      </c>
      <c r="C665" s="184"/>
      <c r="D665" s="197" t="str">
        <f>IFERROR(VLOOKUP($C665,'Nom Prénom'!$A:$G,2,0),"")</f>
        <v/>
      </c>
      <c r="E665" s="197" t="str">
        <f>IFERROR(VLOOKUP($C665,'Nom Prénom'!$A:$G,3,0),"")</f>
        <v/>
      </c>
      <c r="F665" s="197" t="str">
        <f>IFERROR(VLOOKUP($C665,'Nom Prénom'!$A:$G,4,0),"")</f>
        <v/>
      </c>
      <c r="G665" s="197" t="str">
        <f>IFERROR(VLOOKUP($C665,'Nom Prénom'!$A:$G,5,0),"")</f>
        <v/>
      </c>
      <c r="I665" s="184"/>
      <c r="J665" s="185" t="str">
        <f t="shared" si="29"/>
        <v/>
      </c>
      <c r="K665" s="185" t="str">
        <f>IFERROR(VLOOKUP($C665,'Nom Prénom'!$A:$I,8,0),"")</f>
        <v/>
      </c>
      <c r="L665" s="185" t="str">
        <f t="shared" si="28"/>
        <v/>
      </c>
      <c r="M665" s="185" t="str">
        <f>IFERROR(VLOOKUP($C665,'Nom Prénom'!$A:$I,9,0),"")</f>
        <v/>
      </c>
      <c r="N665" s="186" t="str">
        <f>IFERROR($J665/(VLOOKUP($H665,VLEP!$A:$B,2,0)),"")</f>
        <v/>
      </c>
      <c r="O665" s="187"/>
    </row>
    <row r="666" spans="1:15" ht="20" hidden="1" customHeight="1" x14ac:dyDescent="0.35">
      <c r="A666" s="2" t="str">
        <f>IFERROR(VLOOKUP($C666,'Nom Prénom'!$A:$G,7,0),"")</f>
        <v/>
      </c>
      <c r="B666" s="184" t="str">
        <f>IFERROR(VLOOKUP($C666,'Nom Prénom'!$A:$G,6,0),"")</f>
        <v/>
      </c>
      <c r="C666" s="184"/>
      <c r="D666" s="197" t="str">
        <f>IFERROR(VLOOKUP($C666,'Nom Prénom'!$A:$G,2,0),"")</f>
        <v/>
      </c>
      <c r="E666" s="197" t="str">
        <f>IFERROR(VLOOKUP($C666,'Nom Prénom'!$A:$G,3,0),"")</f>
        <v/>
      </c>
      <c r="F666" s="197" t="str">
        <f>IFERROR(VLOOKUP($C666,'Nom Prénom'!$A:$G,4,0),"")</f>
        <v/>
      </c>
      <c r="G666" s="197" t="str">
        <f>IFERROR(VLOOKUP($C666,'Nom Prénom'!$A:$G,5,0),"")</f>
        <v/>
      </c>
      <c r="I666" s="184"/>
      <c r="J666" s="185" t="str">
        <f t="shared" si="29"/>
        <v/>
      </c>
      <c r="K666" s="185" t="str">
        <f>IFERROR(VLOOKUP($C666,'Nom Prénom'!$A:$I,8,0),"")</f>
        <v/>
      </c>
      <c r="L666" s="185" t="str">
        <f t="shared" si="28"/>
        <v/>
      </c>
      <c r="M666" s="185" t="str">
        <f>IFERROR(VLOOKUP($C666,'Nom Prénom'!$A:$I,9,0),"")</f>
        <v/>
      </c>
      <c r="N666" s="186" t="str">
        <f>IFERROR($J666/(VLOOKUP($H666,VLEP!$A:$B,2,0)),"")</f>
        <v/>
      </c>
      <c r="O666" s="187"/>
    </row>
    <row r="667" spans="1:15" ht="20" hidden="1" customHeight="1" x14ac:dyDescent="0.35">
      <c r="A667" s="2" t="str">
        <f>IFERROR(VLOOKUP($C667,'Nom Prénom'!$A:$G,7,0),"")</f>
        <v/>
      </c>
      <c r="B667" s="184" t="str">
        <f>IFERROR(VLOOKUP($C667,'Nom Prénom'!$A:$G,6,0),"")</f>
        <v/>
      </c>
      <c r="C667" s="184"/>
      <c r="D667" s="197" t="str">
        <f>IFERROR(VLOOKUP($C667,'Nom Prénom'!$A:$G,2,0),"")</f>
        <v/>
      </c>
      <c r="E667" s="197" t="str">
        <f>IFERROR(VLOOKUP($C667,'Nom Prénom'!$A:$G,3,0),"")</f>
        <v/>
      </c>
      <c r="F667" s="197" t="str">
        <f>IFERROR(VLOOKUP($C667,'Nom Prénom'!$A:$G,4,0),"")</f>
        <v/>
      </c>
      <c r="G667" s="197" t="str">
        <f>IFERROR(VLOOKUP($C667,'Nom Prénom'!$A:$G,5,0),"")</f>
        <v/>
      </c>
      <c r="I667" s="184"/>
      <c r="J667" s="185" t="str">
        <f t="shared" si="29"/>
        <v/>
      </c>
      <c r="K667" s="185" t="str">
        <f>IFERROR(VLOOKUP($C667,'Nom Prénom'!$A:$I,8,0),"")</f>
        <v/>
      </c>
      <c r="L667" s="185" t="str">
        <f t="shared" si="28"/>
        <v/>
      </c>
      <c r="M667" s="185" t="str">
        <f>IFERROR(VLOOKUP($C667,'Nom Prénom'!$A:$I,9,0),"")</f>
        <v/>
      </c>
      <c r="N667" s="186" t="str">
        <f>IFERROR($J667/(VLOOKUP($H667,VLEP!$A:$B,2,0)),"")</f>
        <v/>
      </c>
      <c r="O667" s="187"/>
    </row>
    <row r="668" spans="1:15" ht="20" hidden="1" customHeight="1" x14ac:dyDescent="0.35">
      <c r="A668" s="2" t="str">
        <f>IFERROR(VLOOKUP($C668,'Nom Prénom'!$A:$G,7,0),"")</f>
        <v/>
      </c>
      <c r="B668" s="184" t="str">
        <f>IFERROR(VLOOKUP($C668,'Nom Prénom'!$A:$G,6,0),"")</f>
        <v/>
      </c>
      <c r="C668" s="184"/>
      <c r="D668" s="197" t="str">
        <f>IFERROR(VLOOKUP($C668,'Nom Prénom'!$A:$G,2,0),"")</f>
        <v/>
      </c>
      <c r="E668" s="197" t="str">
        <f>IFERROR(VLOOKUP($C668,'Nom Prénom'!$A:$G,3,0),"")</f>
        <v/>
      </c>
      <c r="F668" s="197" t="str">
        <f>IFERROR(VLOOKUP($C668,'Nom Prénom'!$A:$G,4,0),"")</f>
        <v/>
      </c>
      <c r="G668" s="197" t="str">
        <f>IFERROR(VLOOKUP($C668,'Nom Prénom'!$A:$G,5,0),"")</f>
        <v/>
      </c>
      <c r="I668" s="184"/>
      <c r="J668" s="185" t="str">
        <f t="shared" si="29"/>
        <v/>
      </c>
      <c r="K668" s="185" t="str">
        <f>IFERROR(VLOOKUP($C668,'Nom Prénom'!$A:$I,8,0),"")</f>
        <v/>
      </c>
      <c r="L668" s="185" t="str">
        <f t="shared" si="28"/>
        <v/>
      </c>
      <c r="M668" s="185" t="str">
        <f>IFERROR(VLOOKUP($C668,'Nom Prénom'!$A:$I,9,0),"")</f>
        <v/>
      </c>
      <c r="N668" s="186" t="str">
        <f>IFERROR($J668/(VLOOKUP($H668,VLEP!$A:$B,2,0)),"")</f>
        <v/>
      </c>
      <c r="O668" s="187"/>
    </row>
    <row r="669" spans="1:15" ht="20" hidden="1" customHeight="1" x14ac:dyDescent="0.35">
      <c r="A669" s="2" t="str">
        <f>IFERROR(VLOOKUP($C669,'Nom Prénom'!$A:$G,7,0),"")</f>
        <v/>
      </c>
      <c r="B669" s="184" t="str">
        <f>IFERROR(VLOOKUP($C669,'Nom Prénom'!$A:$G,6,0),"")</f>
        <v/>
      </c>
      <c r="C669" s="184"/>
      <c r="D669" s="197" t="str">
        <f>IFERROR(VLOOKUP($C669,'Nom Prénom'!$A:$G,2,0),"")</f>
        <v/>
      </c>
      <c r="E669" s="197" t="str">
        <f>IFERROR(VLOOKUP($C669,'Nom Prénom'!$A:$G,3,0),"")</f>
        <v/>
      </c>
      <c r="F669" s="197" t="str">
        <f>IFERROR(VLOOKUP($C669,'Nom Prénom'!$A:$G,4,0),"")</f>
        <v/>
      </c>
      <c r="G669" s="197" t="str">
        <f>IFERROR(VLOOKUP($C669,'Nom Prénom'!$A:$G,5,0),"")</f>
        <v/>
      </c>
      <c r="I669" s="184"/>
      <c r="J669" s="185" t="str">
        <f t="shared" si="29"/>
        <v/>
      </c>
      <c r="K669" s="185" t="str">
        <f>IFERROR(VLOOKUP($C669,'Nom Prénom'!$A:$I,8,0),"")</f>
        <v/>
      </c>
      <c r="L669" s="185" t="str">
        <f t="shared" si="28"/>
        <v/>
      </c>
      <c r="M669" s="185" t="str">
        <f>IFERROR(VLOOKUP($C669,'Nom Prénom'!$A:$I,9,0),"")</f>
        <v/>
      </c>
      <c r="N669" s="186" t="str">
        <f>IFERROR($J669/(VLOOKUP($H669,VLEP!$A:$B,2,0)),"")</f>
        <v/>
      </c>
      <c r="O669" s="187"/>
    </row>
    <row r="670" spans="1:15" ht="20" hidden="1" customHeight="1" x14ac:dyDescent="0.35">
      <c r="A670" s="2" t="str">
        <f>IFERROR(VLOOKUP($C670,'Nom Prénom'!$A:$G,7,0),"")</f>
        <v/>
      </c>
      <c r="B670" s="184" t="str">
        <f>IFERROR(VLOOKUP($C670,'Nom Prénom'!$A:$G,6,0),"")</f>
        <v/>
      </c>
      <c r="C670" s="184"/>
      <c r="D670" s="197" t="str">
        <f>IFERROR(VLOOKUP($C670,'Nom Prénom'!$A:$G,2,0),"")</f>
        <v/>
      </c>
      <c r="E670" s="197" t="str">
        <f>IFERROR(VLOOKUP($C670,'Nom Prénom'!$A:$G,3,0),"")</f>
        <v/>
      </c>
      <c r="F670" s="197" t="str">
        <f>IFERROR(VLOOKUP($C670,'Nom Prénom'!$A:$G,4,0),"")</f>
        <v/>
      </c>
      <c r="G670" s="197" t="str">
        <f>IFERROR(VLOOKUP($C670,'Nom Prénom'!$A:$G,5,0),"")</f>
        <v/>
      </c>
      <c r="I670" s="184"/>
      <c r="J670" s="185" t="str">
        <f t="shared" si="29"/>
        <v/>
      </c>
      <c r="K670" s="185" t="str">
        <f>IFERROR(VLOOKUP($C670,'Nom Prénom'!$A:$I,8,0),"")</f>
        <v/>
      </c>
      <c r="L670" s="185" t="str">
        <f t="shared" si="28"/>
        <v/>
      </c>
      <c r="M670" s="185" t="str">
        <f>IFERROR(VLOOKUP($C670,'Nom Prénom'!$A:$I,9,0),"")</f>
        <v/>
      </c>
      <c r="N670" s="186" t="str">
        <f>IFERROR($J670/(VLOOKUP($H670,VLEP!$A:$B,2,0)),"")</f>
        <v/>
      </c>
      <c r="O670" s="187"/>
    </row>
    <row r="671" spans="1:15" ht="20" hidden="1" customHeight="1" x14ac:dyDescent="0.35">
      <c r="A671" s="2" t="str">
        <f>IFERROR(VLOOKUP($C671,'Nom Prénom'!$A:$G,7,0),"")</f>
        <v/>
      </c>
      <c r="B671" s="184" t="str">
        <f>IFERROR(VLOOKUP($C671,'Nom Prénom'!$A:$G,6,0),"")</f>
        <v/>
      </c>
      <c r="C671" s="184"/>
      <c r="D671" s="197" t="str">
        <f>IFERROR(VLOOKUP($C671,'Nom Prénom'!$A:$G,2,0),"")</f>
        <v/>
      </c>
      <c r="E671" s="197" t="str">
        <f>IFERROR(VLOOKUP($C671,'Nom Prénom'!$A:$G,3,0),"")</f>
        <v/>
      </c>
      <c r="F671" s="197" t="str">
        <f>IFERROR(VLOOKUP($C671,'Nom Prénom'!$A:$G,4,0),"")</f>
        <v/>
      </c>
      <c r="G671" s="197" t="str">
        <f>IFERROR(VLOOKUP($C671,'Nom Prénom'!$A:$G,5,0),"")</f>
        <v/>
      </c>
      <c r="I671" s="184"/>
      <c r="J671" s="185" t="str">
        <f t="shared" si="29"/>
        <v/>
      </c>
      <c r="K671" s="185" t="str">
        <f>IFERROR(VLOOKUP($C671,'Nom Prénom'!$A:$I,8,0),"")</f>
        <v/>
      </c>
      <c r="L671" s="185" t="str">
        <f t="shared" si="28"/>
        <v/>
      </c>
      <c r="M671" s="185" t="str">
        <f>IFERROR(VLOOKUP($C671,'Nom Prénom'!$A:$I,9,0),"")</f>
        <v/>
      </c>
      <c r="N671" s="186" t="str">
        <f>IFERROR($J671/(VLOOKUP($H671,VLEP!$A:$B,2,0)),"")</f>
        <v/>
      </c>
      <c r="O671" s="187"/>
    </row>
    <row r="672" spans="1:15" ht="20" hidden="1" customHeight="1" x14ac:dyDescent="0.35">
      <c r="A672" s="2" t="str">
        <f>IFERROR(VLOOKUP($C672,'Nom Prénom'!$A:$G,7,0),"")</f>
        <v/>
      </c>
      <c r="B672" s="184" t="str">
        <f>IFERROR(VLOOKUP($C672,'Nom Prénom'!$A:$G,6,0),"")</f>
        <v/>
      </c>
      <c r="C672" s="184"/>
      <c r="D672" s="197" t="str">
        <f>IFERROR(VLOOKUP($C672,'Nom Prénom'!$A:$G,2,0),"")</f>
        <v/>
      </c>
      <c r="E672" s="197" t="str">
        <f>IFERROR(VLOOKUP($C672,'Nom Prénom'!$A:$G,3,0),"")</f>
        <v/>
      </c>
      <c r="F672" s="197" t="str">
        <f>IFERROR(VLOOKUP($C672,'Nom Prénom'!$A:$G,4,0),"")</f>
        <v/>
      </c>
      <c r="G672" s="197" t="str">
        <f>IFERROR(VLOOKUP($C672,'Nom Prénom'!$A:$G,5,0),"")</f>
        <v/>
      </c>
      <c r="I672" s="184"/>
      <c r="J672" s="185" t="str">
        <f t="shared" si="29"/>
        <v/>
      </c>
      <c r="K672" s="185" t="str">
        <f>IFERROR(VLOOKUP($C672,'Nom Prénom'!$A:$I,8,0),"")</f>
        <v/>
      </c>
      <c r="L672" s="185" t="str">
        <f t="shared" si="28"/>
        <v/>
      </c>
      <c r="M672" s="185" t="str">
        <f>IFERROR(VLOOKUP($C672,'Nom Prénom'!$A:$I,9,0),"")</f>
        <v/>
      </c>
      <c r="N672" s="186" t="str">
        <f>IFERROR($J672/(VLOOKUP($H672,VLEP!$A:$B,2,0)),"")</f>
        <v/>
      </c>
      <c r="O672" s="187"/>
    </row>
    <row r="673" spans="1:15" ht="20" hidden="1" customHeight="1" x14ac:dyDescent="0.35">
      <c r="A673" s="2" t="str">
        <f>IFERROR(VLOOKUP($C673,'Nom Prénom'!$A:$G,7,0),"")</f>
        <v/>
      </c>
      <c r="B673" s="184" t="str">
        <f>IFERROR(VLOOKUP($C673,'Nom Prénom'!$A:$G,6,0),"")</f>
        <v/>
      </c>
      <c r="C673" s="184"/>
      <c r="D673" s="197" t="str">
        <f>IFERROR(VLOOKUP($C673,'Nom Prénom'!$A:$G,2,0),"")</f>
        <v/>
      </c>
      <c r="E673" s="197" t="str">
        <f>IFERROR(VLOOKUP($C673,'Nom Prénom'!$A:$G,3,0),"")</f>
        <v/>
      </c>
      <c r="F673" s="197" t="str">
        <f>IFERROR(VLOOKUP($C673,'Nom Prénom'!$A:$G,4,0),"")</f>
        <v/>
      </c>
      <c r="G673" s="197" t="str">
        <f>IFERROR(VLOOKUP($C673,'Nom Prénom'!$A:$G,5,0),"")</f>
        <v/>
      </c>
      <c r="I673" s="184"/>
      <c r="J673" s="185" t="str">
        <f t="shared" si="29"/>
        <v/>
      </c>
      <c r="K673" s="185" t="str">
        <f>IFERROR(VLOOKUP($C673,'Nom Prénom'!$A:$I,8,0),"")</f>
        <v/>
      </c>
      <c r="L673" s="185" t="str">
        <f t="shared" si="28"/>
        <v/>
      </c>
      <c r="M673" s="185" t="str">
        <f>IFERROR(VLOOKUP($C673,'Nom Prénom'!$A:$I,9,0),"")</f>
        <v/>
      </c>
      <c r="N673" s="186" t="str">
        <f>IFERROR($J673/(VLOOKUP($H673,VLEP!$A:$B,2,0)),"")</f>
        <v/>
      </c>
      <c r="O673" s="187"/>
    </row>
    <row r="674" spans="1:15" ht="20" hidden="1" customHeight="1" x14ac:dyDescent="0.35">
      <c r="A674" s="2" t="str">
        <f>IFERROR(VLOOKUP($C674,'Nom Prénom'!$A:$G,7,0),"")</f>
        <v/>
      </c>
      <c r="B674" s="184" t="str">
        <f>IFERROR(VLOOKUP($C674,'Nom Prénom'!$A:$G,6,0),"")</f>
        <v/>
      </c>
      <c r="C674" s="184"/>
      <c r="D674" s="197" t="str">
        <f>IFERROR(VLOOKUP($C674,'Nom Prénom'!$A:$G,2,0),"")</f>
        <v/>
      </c>
      <c r="E674" s="197" t="str">
        <f>IFERROR(VLOOKUP($C674,'Nom Prénom'!$A:$G,3,0),"")</f>
        <v/>
      </c>
      <c r="F674" s="197" t="str">
        <f>IFERROR(VLOOKUP($C674,'Nom Prénom'!$A:$G,4,0),"")</f>
        <v/>
      </c>
      <c r="G674" s="197" t="str">
        <f>IFERROR(VLOOKUP($C674,'Nom Prénom'!$A:$G,5,0),"")</f>
        <v/>
      </c>
      <c r="I674" s="184"/>
      <c r="J674" s="185" t="str">
        <f t="shared" si="29"/>
        <v/>
      </c>
      <c r="K674" s="185" t="str">
        <f>IFERROR(VLOOKUP($C674,'Nom Prénom'!$A:$I,8,0),"")</f>
        <v/>
      </c>
      <c r="L674" s="185" t="str">
        <f t="shared" si="28"/>
        <v/>
      </c>
      <c r="M674" s="185" t="str">
        <f>IFERROR(VLOOKUP($C674,'Nom Prénom'!$A:$I,9,0),"")</f>
        <v/>
      </c>
      <c r="N674" s="186" t="str">
        <f>IFERROR($J674/(VLOOKUP($H674,VLEP!$A:$B,2,0)),"")</f>
        <v/>
      </c>
      <c r="O674" s="187"/>
    </row>
    <row r="675" spans="1:15" ht="20" hidden="1" customHeight="1" x14ac:dyDescent="0.35">
      <c r="A675" s="2" t="str">
        <f>IFERROR(VLOOKUP($C675,'Nom Prénom'!$A:$G,7,0),"")</f>
        <v/>
      </c>
      <c r="B675" s="184" t="str">
        <f>IFERROR(VLOOKUP($C675,'Nom Prénom'!$A:$G,6,0),"")</f>
        <v/>
      </c>
      <c r="C675" s="184"/>
      <c r="D675" s="197" t="str">
        <f>IFERROR(VLOOKUP($C675,'Nom Prénom'!$A:$G,2,0),"")</f>
        <v/>
      </c>
      <c r="E675" s="197" t="str">
        <f>IFERROR(VLOOKUP($C675,'Nom Prénom'!$A:$G,3,0),"")</f>
        <v/>
      </c>
      <c r="F675" s="197" t="str">
        <f>IFERROR(VLOOKUP($C675,'Nom Prénom'!$A:$G,4,0),"")</f>
        <v/>
      </c>
      <c r="G675" s="197" t="str">
        <f>IFERROR(VLOOKUP($C675,'Nom Prénom'!$A:$G,5,0),"")</f>
        <v/>
      </c>
      <c r="I675" s="184"/>
      <c r="J675" s="185" t="str">
        <f t="shared" si="29"/>
        <v/>
      </c>
      <c r="K675" s="185" t="str">
        <f>IFERROR(VLOOKUP($C675,'Nom Prénom'!$A:$I,8,0),"")</f>
        <v/>
      </c>
      <c r="L675" s="185" t="str">
        <f t="shared" si="28"/>
        <v/>
      </c>
      <c r="M675" s="185" t="str">
        <f>IFERROR(VLOOKUP($C675,'Nom Prénom'!$A:$I,9,0),"")</f>
        <v/>
      </c>
      <c r="N675" s="186" t="str">
        <f>IFERROR($J675/(VLOOKUP($H675,VLEP!$A:$B,2,0)),"")</f>
        <v/>
      </c>
      <c r="O675" s="187"/>
    </row>
    <row r="676" spans="1:15" ht="20" hidden="1" customHeight="1" x14ac:dyDescent="0.35">
      <c r="A676" s="2" t="str">
        <f>IFERROR(VLOOKUP($C676,'Nom Prénom'!$A:$G,7,0),"")</f>
        <v/>
      </c>
      <c r="B676" s="184" t="str">
        <f>IFERROR(VLOOKUP($C676,'Nom Prénom'!$A:$G,6,0),"")</f>
        <v/>
      </c>
      <c r="C676" s="184"/>
      <c r="D676" s="197" t="str">
        <f>IFERROR(VLOOKUP($C676,'Nom Prénom'!$A:$G,2,0),"")</f>
        <v/>
      </c>
      <c r="E676" s="197" t="str">
        <f>IFERROR(VLOOKUP($C676,'Nom Prénom'!$A:$G,3,0),"")</f>
        <v/>
      </c>
      <c r="F676" s="197" t="str">
        <f>IFERROR(VLOOKUP($C676,'Nom Prénom'!$A:$G,4,0),"")</f>
        <v/>
      </c>
      <c r="G676" s="197" t="str">
        <f>IFERROR(VLOOKUP($C676,'Nom Prénom'!$A:$G,5,0),"")</f>
        <v/>
      </c>
      <c r="I676" s="184"/>
      <c r="J676" s="185" t="str">
        <f t="shared" si="29"/>
        <v/>
      </c>
      <c r="K676" s="185" t="str">
        <f>IFERROR(VLOOKUP($C676,'Nom Prénom'!$A:$I,8,0),"")</f>
        <v/>
      </c>
      <c r="L676" s="185" t="str">
        <f t="shared" si="28"/>
        <v/>
      </c>
      <c r="M676" s="185" t="str">
        <f>IFERROR(VLOOKUP($C676,'Nom Prénom'!$A:$I,9,0),"")</f>
        <v/>
      </c>
      <c r="N676" s="186" t="str">
        <f>IFERROR($J676/(VLOOKUP($H676,VLEP!$A:$B,2,0)),"")</f>
        <v/>
      </c>
      <c r="O676" s="187"/>
    </row>
    <row r="677" spans="1:15" ht="20" hidden="1" customHeight="1" x14ac:dyDescent="0.35">
      <c r="A677" s="2" t="str">
        <f>IFERROR(VLOOKUP($C677,'Nom Prénom'!$A:$G,7,0),"")</f>
        <v/>
      </c>
      <c r="B677" s="184" t="str">
        <f>IFERROR(VLOOKUP($C677,'Nom Prénom'!$A:$G,6,0),"")</f>
        <v/>
      </c>
      <c r="C677" s="184"/>
      <c r="D677" s="197" t="str">
        <f>IFERROR(VLOOKUP($C677,'Nom Prénom'!$A:$G,2,0),"")</f>
        <v/>
      </c>
      <c r="E677" s="197" t="str">
        <f>IFERROR(VLOOKUP($C677,'Nom Prénom'!$A:$G,3,0),"")</f>
        <v/>
      </c>
      <c r="F677" s="197" t="str">
        <f>IFERROR(VLOOKUP($C677,'Nom Prénom'!$A:$G,4,0),"")</f>
        <v/>
      </c>
      <c r="G677" s="197" t="str">
        <f>IFERROR(VLOOKUP($C677,'Nom Prénom'!$A:$G,5,0),"")</f>
        <v/>
      </c>
      <c r="I677" s="184"/>
      <c r="J677" s="185" t="str">
        <f t="shared" si="29"/>
        <v/>
      </c>
      <c r="K677" s="185" t="str">
        <f>IFERROR(VLOOKUP($C677,'Nom Prénom'!$A:$I,8,0),"")</f>
        <v/>
      </c>
      <c r="L677" s="185" t="str">
        <f t="shared" si="28"/>
        <v/>
      </c>
      <c r="M677" s="185" t="str">
        <f>IFERROR(VLOOKUP($C677,'Nom Prénom'!$A:$I,9,0),"")</f>
        <v/>
      </c>
      <c r="N677" s="186" t="str">
        <f>IFERROR($J677/(VLOOKUP($H677,VLEP!$A:$B,2,0)),"")</f>
        <v/>
      </c>
      <c r="O677" s="187"/>
    </row>
    <row r="678" spans="1:15" ht="20" hidden="1" customHeight="1" x14ac:dyDescent="0.35">
      <c r="A678" s="2" t="str">
        <f>IFERROR(VLOOKUP($C678,'Nom Prénom'!$A:$G,7,0),"")</f>
        <v/>
      </c>
      <c r="B678" s="184" t="str">
        <f>IFERROR(VLOOKUP($C678,'Nom Prénom'!$A:$G,6,0),"")</f>
        <v/>
      </c>
      <c r="C678" s="184"/>
      <c r="D678" s="197" t="str">
        <f>IFERROR(VLOOKUP($C678,'Nom Prénom'!$A:$G,2,0),"")</f>
        <v/>
      </c>
      <c r="E678" s="197" t="str">
        <f>IFERROR(VLOOKUP($C678,'Nom Prénom'!$A:$G,3,0),"")</f>
        <v/>
      </c>
      <c r="F678" s="197" t="str">
        <f>IFERROR(VLOOKUP($C678,'Nom Prénom'!$A:$G,4,0),"")</f>
        <v/>
      </c>
      <c r="G678" s="197" t="str">
        <f>IFERROR(VLOOKUP($C678,'Nom Prénom'!$A:$G,5,0),"")</f>
        <v/>
      </c>
      <c r="I678" s="184"/>
      <c r="J678" s="185" t="str">
        <f t="shared" si="29"/>
        <v/>
      </c>
      <c r="K678" s="185" t="str">
        <f>IFERROR(VLOOKUP($C678,'Nom Prénom'!$A:$I,8,0),"")</f>
        <v/>
      </c>
      <c r="L678" s="185" t="str">
        <f t="shared" si="28"/>
        <v/>
      </c>
      <c r="M678" s="185" t="str">
        <f>IFERROR(VLOOKUP($C678,'Nom Prénom'!$A:$I,9,0),"")</f>
        <v/>
      </c>
      <c r="N678" s="186" t="str">
        <f>IFERROR($J678/(VLOOKUP($H678,VLEP!$A:$B,2,0)),"")</f>
        <v/>
      </c>
      <c r="O678" s="187"/>
    </row>
    <row r="679" spans="1:15" ht="20" hidden="1" customHeight="1" x14ac:dyDescent="0.35">
      <c r="A679" s="2" t="str">
        <f>IFERROR(VLOOKUP($C679,'Nom Prénom'!$A:$G,7,0),"")</f>
        <v/>
      </c>
      <c r="B679" s="184" t="str">
        <f>IFERROR(VLOOKUP($C679,'Nom Prénom'!$A:$G,6,0),"")</f>
        <v/>
      </c>
      <c r="C679" s="184"/>
      <c r="D679" s="197" t="str">
        <f>IFERROR(VLOOKUP($C679,'Nom Prénom'!$A:$G,2,0),"")</f>
        <v/>
      </c>
      <c r="E679" s="197" t="str">
        <f>IFERROR(VLOOKUP($C679,'Nom Prénom'!$A:$G,3,0),"")</f>
        <v/>
      </c>
      <c r="F679" s="197" t="str">
        <f>IFERROR(VLOOKUP($C679,'Nom Prénom'!$A:$G,4,0),"")</f>
        <v/>
      </c>
      <c r="G679" s="197" t="str">
        <f>IFERROR(VLOOKUP($C679,'Nom Prénom'!$A:$G,5,0),"")</f>
        <v/>
      </c>
      <c r="I679" s="184"/>
      <c r="J679" s="185" t="str">
        <f t="shared" si="29"/>
        <v/>
      </c>
      <c r="K679" s="185" t="str">
        <f>IFERROR(VLOOKUP($C679,'Nom Prénom'!$A:$I,8,0),"")</f>
        <v/>
      </c>
      <c r="L679" s="185" t="str">
        <f t="shared" si="28"/>
        <v/>
      </c>
      <c r="M679" s="185" t="str">
        <f>IFERROR(VLOOKUP($C679,'Nom Prénom'!$A:$I,9,0),"")</f>
        <v/>
      </c>
      <c r="N679" s="186" t="str">
        <f>IFERROR($J679/(VLOOKUP($H679,VLEP!$A:$B,2,0)),"")</f>
        <v/>
      </c>
      <c r="O679" s="187"/>
    </row>
    <row r="680" spans="1:15" ht="20" hidden="1" customHeight="1" x14ac:dyDescent="0.35">
      <c r="A680" s="2" t="str">
        <f>IFERROR(VLOOKUP($C680,'Nom Prénom'!$A:$G,7,0),"")</f>
        <v/>
      </c>
      <c r="B680" s="184" t="str">
        <f>IFERROR(VLOOKUP($C680,'Nom Prénom'!$A:$G,6,0),"")</f>
        <v/>
      </c>
      <c r="C680" s="184"/>
      <c r="D680" s="197" t="str">
        <f>IFERROR(VLOOKUP($C680,'Nom Prénom'!$A:$G,2,0),"")</f>
        <v/>
      </c>
      <c r="E680" s="197" t="str">
        <f>IFERROR(VLOOKUP($C680,'Nom Prénom'!$A:$G,3,0),"")</f>
        <v/>
      </c>
      <c r="F680" s="197" t="str">
        <f>IFERROR(VLOOKUP($C680,'Nom Prénom'!$A:$G,4,0),"")</f>
        <v/>
      </c>
      <c r="G680" s="197" t="str">
        <f>IFERROR(VLOOKUP($C680,'Nom Prénom'!$A:$G,5,0),"")</f>
        <v/>
      </c>
      <c r="I680" s="184"/>
      <c r="J680" s="185" t="str">
        <f t="shared" si="29"/>
        <v/>
      </c>
      <c r="K680" s="185" t="str">
        <f>IFERROR(VLOOKUP($C680,'Nom Prénom'!$A:$I,8,0),"")</f>
        <v/>
      </c>
      <c r="L680" s="185" t="str">
        <f t="shared" si="28"/>
        <v/>
      </c>
      <c r="M680" s="185" t="str">
        <f>IFERROR(VLOOKUP($C680,'Nom Prénom'!$A:$I,9,0),"")</f>
        <v/>
      </c>
      <c r="N680" s="186" t="str">
        <f>IFERROR($J680/(VLOOKUP($H680,VLEP!$A:$B,2,0)),"")</f>
        <v/>
      </c>
      <c r="O680" s="187"/>
    </row>
    <row r="681" spans="1:15" ht="20" hidden="1" customHeight="1" x14ac:dyDescent="0.35">
      <c r="A681" s="2" t="str">
        <f>IFERROR(VLOOKUP($C681,'Nom Prénom'!$A:$G,7,0),"")</f>
        <v/>
      </c>
      <c r="B681" s="184" t="str">
        <f>IFERROR(VLOOKUP($C681,'Nom Prénom'!$A:$G,6,0),"")</f>
        <v/>
      </c>
      <c r="C681" s="184"/>
      <c r="D681" s="197" t="str">
        <f>IFERROR(VLOOKUP($C681,'Nom Prénom'!$A:$G,2,0),"")</f>
        <v/>
      </c>
      <c r="E681" s="197" t="str">
        <f>IFERROR(VLOOKUP($C681,'Nom Prénom'!$A:$G,3,0),"")</f>
        <v/>
      </c>
      <c r="F681" s="197" t="str">
        <f>IFERROR(VLOOKUP($C681,'Nom Prénom'!$A:$G,4,0),"")</f>
        <v/>
      </c>
      <c r="G681" s="197" t="str">
        <f>IFERROR(VLOOKUP($C681,'Nom Prénom'!$A:$G,5,0),"")</f>
        <v/>
      </c>
      <c r="I681" s="184"/>
      <c r="J681" s="185" t="str">
        <f t="shared" si="29"/>
        <v/>
      </c>
      <c r="K681" s="185" t="str">
        <f>IFERROR(VLOOKUP($C681,'Nom Prénom'!$A:$I,8,0),"")</f>
        <v/>
      </c>
      <c r="L681" s="185" t="str">
        <f t="shared" si="28"/>
        <v/>
      </c>
      <c r="M681" s="185" t="str">
        <f>IFERROR(VLOOKUP($C681,'Nom Prénom'!$A:$I,9,0),"")</f>
        <v/>
      </c>
      <c r="N681" s="186" t="str">
        <f>IFERROR($J681/(VLOOKUP($H681,VLEP!$A:$B,2,0)),"")</f>
        <v/>
      </c>
      <c r="O681" s="187"/>
    </row>
    <row r="682" spans="1:15" ht="20" hidden="1" customHeight="1" x14ac:dyDescent="0.35">
      <c r="A682" s="2" t="str">
        <f>IFERROR(VLOOKUP($C682,'Nom Prénom'!$A:$G,7,0),"")</f>
        <v/>
      </c>
      <c r="B682" s="184" t="str">
        <f>IFERROR(VLOOKUP($C682,'Nom Prénom'!$A:$G,6,0),"")</f>
        <v/>
      </c>
      <c r="C682" s="184"/>
      <c r="D682" s="197" t="str">
        <f>IFERROR(VLOOKUP($C682,'Nom Prénom'!$A:$G,2,0),"")</f>
        <v/>
      </c>
      <c r="E682" s="197" t="str">
        <f>IFERROR(VLOOKUP($C682,'Nom Prénom'!$A:$G,3,0),"")</f>
        <v/>
      </c>
      <c r="F682" s="197" t="str">
        <f>IFERROR(VLOOKUP($C682,'Nom Prénom'!$A:$G,4,0),"")</f>
        <v/>
      </c>
      <c r="G682" s="197" t="str">
        <f>IFERROR(VLOOKUP($C682,'Nom Prénom'!$A:$G,5,0),"")</f>
        <v/>
      </c>
      <c r="I682" s="184"/>
      <c r="J682" s="185" t="str">
        <f t="shared" si="29"/>
        <v/>
      </c>
      <c r="K682" s="185" t="str">
        <f>IFERROR(VLOOKUP($C682,'Nom Prénom'!$A:$I,8,0),"")</f>
        <v/>
      </c>
      <c r="L682" s="185" t="str">
        <f t="shared" si="28"/>
        <v/>
      </c>
      <c r="M682" s="185" t="str">
        <f>IFERROR(VLOOKUP($C682,'Nom Prénom'!$A:$I,9,0),"")</f>
        <v/>
      </c>
      <c r="N682" s="186" t="str">
        <f>IFERROR($J682/(VLOOKUP($H682,VLEP!$A:$B,2,0)),"")</f>
        <v/>
      </c>
      <c r="O682" s="187"/>
    </row>
    <row r="683" spans="1:15" ht="20" hidden="1" customHeight="1" x14ac:dyDescent="0.35">
      <c r="A683" s="2" t="str">
        <f>IFERROR(VLOOKUP($C683,'Nom Prénom'!$A:$G,7,0),"")</f>
        <v/>
      </c>
      <c r="B683" s="184" t="str">
        <f>IFERROR(VLOOKUP($C683,'Nom Prénom'!$A:$G,6,0),"")</f>
        <v/>
      </c>
      <c r="C683" s="184"/>
      <c r="D683" s="197" t="str">
        <f>IFERROR(VLOOKUP($C683,'Nom Prénom'!$A:$G,2,0),"")</f>
        <v/>
      </c>
      <c r="E683" s="197" t="str">
        <f>IFERROR(VLOOKUP($C683,'Nom Prénom'!$A:$G,3,0),"")</f>
        <v/>
      </c>
      <c r="F683" s="197" t="str">
        <f>IFERROR(VLOOKUP($C683,'Nom Prénom'!$A:$G,4,0),"")</f>
        <v/>
      </c>
      <c r="G683" s="197" t="str">
        <f>IFERROR(VLOOKUP($C683,'Nom Prénom'!$A:$G,5,0),"")</f>
        <v/>
      </c>
      <c r="I683" s="184"/>
      <c r="J683" s="185" t="str">
        <f t="shared" si="29"/>
        <v/>
      </c>
      <c r="K683" s="185" t="str">
        <f>IFERROR(VLOOKUP($C683,'Nom Prénom'!$A:$I,8,0),"")</f>
        <v/>
      </c>
      <c r="L683" s="185" t="str">
        <f t="shared" si="28"/>
        <v/>
      </c>
      <c r="M683" s="185" t="str">
        <f>IFERROR(VLOOKUP($C683,'Nom Prénom'!$A:$I,9,0),"")</f>
        <v/>
      </c>
      <c r="N683" s="186" t="str">
        <f>IFERROR($J683/(VLOOKUP($H683,VLEP!$A:$B,2,0)),"")</f>
        <v/>
      </c>
      <c r="O683" s="187"/>
    </row>
    <row r="684" spans="1:15" ht="20" hidden="1" customHeight="1" x14ac:dyDescent="0.35">
      <c r="A684" s="2" t="str">
        <f>IFERROR(VLOOKUP($C684,'Nom Prénom'!$A:$G,7,0),"")</f>
        <v/>
      </c>
      <c r="B684" s="184" t="str">
        <f>IFERROR(VLOOKUP($C684,'Nom Prénom'!$A:$G,6,0),"")</f>
        <v/>
      </c>
      <c r="C684" s="184"/>
      <c r="D684" s="197" t="str">
        <f>IFERROR(VLOOKUP($C684,'Nom Prénom'!$A:$G,2,0),"")</f>
        <v/>
      </c>
      <c r="E684" s="197" t="str">
        <f>IFERROR(VLOOKUP($C684,'Nom Prénom'!$A:$G,3,0),"")</f>
        <v/>
      </c>
      <c r="F684" s="197" t="str">
        <f>IFERROR(VLOOKUP($C684,'Nom Prénom'!$A:$G,4,0),"")</f>
        <v/>
      </c>
      <c r="G684" s="197" t="str">
        <f>IFERROR(VLOOKUP($C684,'Nom Prénom'!$A:$G,5,0),"")</f>
        <v/>
      </c>
      <c r="I684" s="184"/>
      <c r="J684" s="185" t="str">
        <f t="shared" si="29"/>
        <v/>
      </c>
      <c r="K684" s="185" t="str">
        <f>IFERROR(VLOOKUP($C684,'Nom Prénom'!$A:$I,8,0),"")</f>
        <v/>
      </c>
      <c r="L684" s="185" t="str">
        <f t="shared" si="28"/>
        <v/>
      </c>
      <c r="M684" s="185" t="str">
        <f>IFERROR(VLOOKUP($C684,'Nom Prénom'!$A:$I,9,0),"")</f>
        <v/>
      </c>
      <c r="N684" s="186" t="str">
        <f>IFERROR($J684/(VLOOKUP($H684,VLEP!$A:$B,2,0)),"")</f>
        <v/>
      </c>
      <c r="O684" s="187"/>
    </row>
    <row r="685" spans="1:15" ht="20" hidden="1" customHeight="1" x14ac:dyDescent="0.35">
      <c r="A685" s="2" t="str">
        <f>IFERROR(VLOOKUP($C685,'Nom Prénom'!$A:$G,7,0),"")</f>
        <v/>
      </c>
      <c r="B685" s="184" t="str">
        <f>IFERROR(VLOOKUP($C685,'Nom Prénom'!$A:$G,6,0),"")</f>
        <v/>
      </c>
      <c r="C685" s="184"/>
      <c r="D685" s="197" t="str">
        <f>IFERROR(VLOOKUP($C685,'Nom Prénom'!$A:$G,2,0),"")</f>
        <v/>
      </c>
      <c r="E685" s="197" t="str">
        <f>IFERROR(VLOOKUP($C685,'Nom Prénom'!$A:$G,3,0),"")</f>
        <v/>
      </c>
      <c r="F685" s="197" t="str">
        <f>IFERROR(VLOOKUP($C685,'Nom Prénom'!$A:$G,4,0),"")</f>
        <v/>
      </c>
      <c r="G685" s="197" t="str">
        <f>IFERROR(VLOOKUP($C685,'Nom Prénom'!$A:$G,5,0),"")</f>
        <v/>
      </c>
      <c r="I685" s="184"/>
      <c r="J685" s="185" t="str">
        <f t="shared" si="29"/>
        <v/>
      </c>
      <c r="K685" s="185" t="str">
        <f>IFERROR(VLOOKUP($C685,'Nom Prénom'!$A:$I,8,0),"")</f>
        <v/>
      </c>
      <c r="L685" s="185" t="str">
        <f t="shared" si="28"/>
        <v/>
      </c>
      <c r="M685" s="185" t="str">
        <f>IFERROR(VLOOKUP($C685,'Nom Prénom'!$A:$I,9,0),"")</f>
        <v/>
      </c>
      <c r="N685" s="186" t="str">
        <f>IFERROR($J685/(VLOOKUP($H685,VLEP!$A:$B,2,0)),"")</f>
        <v/>
      </c>
      <c r="O685" s="187"/>
    </row>
    <row r="686" spans="1:15" ht="20" hidden="1" customHeight="1" x14ac:dyDescent="0.35">
      <c r="A686" s="2" t="str">
        <f>IFERROR(VLOOKUP($C686,'Nom Prénom'!$A:$G,7,0),"")</f>
        <v/>
      </c>
      <c r="B686" s="184" t="str">
        <f>IFERROR(VLOOKUP($C686,'Nom Prénom'!$A:$G,6,0),"")</f>
        <v/>
      </c>
      <c r="C686" s="184"/>
      <c r="D686" s="197" t="str">
        <f>IFERROR(VLOOKUP($C686,'Nom Prénom'!$A:$G,2,0),"")</f>
        <v/>
      </c>
      <c r="E686" s="197" t="str">
        <f>IFERROR(VLOOKUP($C686,'Nom Prénom'!$A:$G,3,0),"")</f>
        <v/>
      </c>
      <c r="F686" s="197" t="str">
        <f>IFERROR(VLOOKUP($C686,'Nom Prénom'!$A:$G,4,0),"")</f>
        <v/>
      </c>
      <c r="G686" s="197" t="str">
        <f>IFERROR(VLOOKUP($C686,'Nom Prénom'!$A:$G,5,0),"")</f>
        <v/>
      </c>
      <c r="I686" s="184"/>
      <c r="J686" s="185" t="str">
        <f t="shared" si="29"/>
        <v/>
      </c>
      <c r="K686" s="185" t="str">
        <f>IFERROR(VLOOKUP($C686,'Nom Prénom'!$A:$I,8,0),"")</f>
        <v/>
      </c>
      <c r="L686" s="185" t="str">
        <f t="shared" si="28"/>
        <v/>
      </c>
      <c r="M686" s="185" t="str">
        <f>IFERROR(VLOOKUP($C686,'Nom Prénom'!$A:$I,9,0),"")</f>
        <v/>
      </c>
      <c r="N686" s="186" t="str">
        <f>IFERROR($J686/(VLOOKUP($H686,VLEP!$A:$B,2,0)),"")</f>
        <v/>
      </c>
      <c r="O686" s="187"/>
    </row>
    <row r="687" spans="1:15" ht="20" hidden="1" customHeight="1" x14ac:dyDescent="0.35">
      <c r="A687" s="2" t="str">
        <f>IFERROR(VLOOKUP($C687,'Nom Prénom'!$A:$G,7,0),"")</f>
        <v/>
      </c>
      <c r="B687" s="184" t="str">
        <f>IFERROR(VLOOKUP($C687,'Nom Prénom'!$A:$G,6,0),"")</f>
        <v/>
      </c>
      <c r="C687" s="184"/>
      <c r="D687" s="197" t="str">
        <f>IFERROR(VLOOKUP($C687,'Nom Prénom'!$A:$G,2,0),"")</f>
        <v/>
      </c>
      <c r="E687" s="197" t="str">
        <f>IFERROR(VLOOKUP($C687,'Nom Prénom'!$A:$G,3,0),"")</f>
        <v/>
      </c>
      <c r="F687" s="197" t="str">
        <f>IFERROR(VLOOKUP($C687,'Nom Prénom'!$A:$G,4,0),"")</f>
        <v/>
      </c>
      <c r="G687" s="197" t="str">
        <f>IFERROR(VLOOKUP($C687,'Nom Prénom'!$A:$G,5,0),"")</f>
        <v/>
      </c>
      <c r="I687" s="184"/>
      <c r="J687" s="185" t="str">
        <f t="shared" si="29"/>
        <v/>
      </c>
      <c r="K687" s="185" t="str">
        <f>IFERROR(VLOOKUP($C687,'Nom Prénom'!$A:$I,8,0),"")</f>
        <v/>
      </c>
      <c r="L687" s="185" t="str">
        <f t="shared" si="28"/>
        <v/>
      </c>
      <c r="M687" s="185" t="str">
        <f>IFERROR(VLOOKUP($C687,'Nom Prénom'!$A:$I,9,0),"")</f>
        <v/>
      </c>
      <c r="N687" s="186" t="str">
        <f>IFERROR($J687/(VLOOKUP($H687,VLEP!$A:$B,2,0)),"")</f>
        <v/>
      </c>
      <c r="O687" s="187"/>
    </row>
    <row r="688" spans="1:15" ht="20" hidden="1" customHeight="1" x14ac:dyDescent="0.35">
      <c r="A688" s="2" t="str">
        <f>IFERROR(VLOOKUP($C688,'Nom Prénom'!$A:$G,7,0),"")</f>
        <v/>
      </c>
      <c r="B688" s="184" t="str">
        <f>IFERROR(VLOOKUP($C688,'Nom Prénom'!$A:$G,6,0),"")</f>
        <v/>
      </c>
      <c r="C688" s="184"/>
      <c r="D688" s="197" t="str">
        <f>IFERROR(VLOOKUP($C688,'Nom Prénom'!$A:$G,2,0),"")</f>
        <v/>
      </c>
      <c r="E688" s="197" t="str">
        <f>IFERROR(VLOOKUP($C688,'Nom Prénom'!$A:$G,3,0),"")</f>
        <v/>
      </c>
      <c r="F688" s="197" t="str">
        <f>IFERROR(VLOOKUP($C688,'Nom Prénom'!$A:$G,4,0),"")</f>
        <v/>
      </c>
      <c r="G688" s="197" t="str">
        <f>IFERROR(VLOOKUP($C688,'Nom Prénom'!$A:$G,5,0),"")</f>
        <v/>
      </c>
      <c r="I688" s="184"/>
      <c r="J688" s="185" t="str">
        <f t="shared" si="29"/>
        <v/>
      </c>
      <c r="K688" s="185" t="str">
        <f>IFERROR(VLOOKUP($C688,'Nom Prénom'!$A:$I,8,0),"")</f>
        <v/>
      </c>
      <c r="L688" s="185" t="str">
        <f t="shared" si="28"/>
        <v/>
      </c>
      <c r="M688" s="185" t="str">
        <f>IFERROR(VLOOKUP($C688,'Nom Prénom'!$A:$I,9,0),"")</f>
        <v/>
      </c>
      <c r="N688" s="186" t="str">
        <f>IFERROR($J688/(VLOOKUP($H688,VLEP!$A:$B,2,0)),"")</f>
        <v/>
      </c>
      <c r="O688" s="187"/>
    </row>
    <row r="689" spans="1:15" ht="20" hidden="1" customHeight="1" x14ac:dyDescent="0.35">
      <c r="A689" s="2" t="str">
        <f>IFERROR(VLOOKUP($C689,'Nom Prénom'!$A:$G,7,0),"")</f>
        <v/>
      </c>
      <c r="B689" s="184" t="str">
        <f>IFERROR(VLOOKUP($C689,'Nom Prénom'!$A:$G,6,0),"")</f>
        <v/>
      </c>
      <c r="C689" s="184"/>
      <c r="D689" s="197" t="str">
        <f>IFERROR(VLOOKUP($C689,'Nom Prénom'!$A:$G,2,0),"")</f>
        <v/>
      </c>
      <c r="E689" s="197" t="str">
        <f>IFERROR(VLOOKUP($C689,'Nom Prénom'!$A:$G,3,0),"")</f>
        <v/>
      </c>
      <c r="F689" s="197" t="str">
        <f>IFERROR(VLOOKUP($C689,'Nom Prénom'!$A:$G,4,0),"")</f>
        <v/>
      </c>
      <c r="G689" s="197" t="str">
        <f>IFERROR(VLOOKUP($C689,'Nom Prénom'!$A:$G,5,0),"")</f>
        <v/>
      </c>
      <c r="I689" s="184"/>
      <c r="J689" s="185" t="str">
        <f t="shared" si="29"/>
        <v/>
      </c>
      <c r="K689" s="185" t="str">
        <f>IFERROR(VLOOKUP($C689,'Nom Prénom'!$A:$I,8,0),"")</f>
        <v/>
      </c>
      <c r="L689" s="185" t="str">
        <f t="shared" si="28"/>
        <v/>
      </c>
      <c r="M689" s="185" t="str">
        <f>IFERROR(VLOOKUP($C689,'Nom Prénom'!$A:$I,9,0),"")</f>
        <v/>
      </c>
      <c r="N689" s="186" t="str">
        <f>IFERROR($J689/(VLOOKUP($H689,VLEP!$A:$B,2,0)),"")</f>
        <v/>
      </c>
      <c r="O689" s="187"/>
    </row>
    <row r="690" spans="1:15" ht="20" hidden="1" customHeight="1" x14ac:dyDescent="0.35">
      <c r="A690" s="2" t="str">
        <f>IFERROR(VLOOKUP($C690,'Nom Prénom'!$A:$G,7,0),"")</f>
        <v/>
      </c>
      <c r="B690" s="184" t="str">
        <f>IFERROR(VLOOKUP($C690,'Nom Prénom'!$A:$G,6,0),"")</f>
        <v/>
      </c>
      <c r="C690" s="184"/>
      <c r="D690" s="197" t="str">
        <f>IFERROR(VLOOKUP($C690,'Nom Prénom'!$A:$G,2,0),"")</f>
        <v/>
      </c>
      <c r="E690" s="197" t="str">
        <f>IFERROR(VLOOKUP($C690,'Nom Prénom'!$A:$G,3,0),"")</f>
        <v/>
      </c>
      <c r="F690" s="197" t="str">
        <f>IFERROR(VLOOKUP($C690,'Nom Prénom'!$A:$G,4,0),"")</f>
        <v/>
      </c>
      <c r="G690" s="197" t="str">
        <f>IFERROR(VLOOKUP($C690,'Nom Prénom'!$A:$G,5,0),"")</f>
        <v/>
      </c>
      <c r="I690" s="184"/>
      <c r="J690" s="185" t="str">
        <f t="shared" si="29"/>
        <v/>
      </c>
      <c r="K690" s="185" t="str">
        <f>IFERROR(VLOOKUP($C690,'Nom Prénom'!$A:$I,8,0),"")</f>
        <v/>
      </c>
      <c r="L690" s="185" t="str">
        <f t="shared" si="28"/>
        <v/>
      </c>
      <c r="M690" s="185" t="str">
        <f>IFERROR(VLOOKUP($C690,'Nom Prénom'!$A:$I,9,0),"")</f>
        <v/>
      </c>
      <c r="N690" s="186" t="str">
        <f>IFERROR($J690/(VLOOKUP($H690,VLEP!$A:$B,2,0)),"")</f>
        <v/>
      </c>
      <c r="O690" s="187"/>
    </row>
    <row r="691" spans="1:15" ht="20" hidden="1" customHeight="1" x14ac:dyDescent="0.35">
      <c r="A691" s="2" t="str">
        <f>IFERROR(VLOOKUP($C691,'Nom Prénom'!$A:$G,7,0),"")</f>
        <v/>
      </c>
      <c r="B691" s="184" t="str">
        <f>IFERROR(VLOOKUP($C691,'Nom Prénom'!$A:$G,6,0),"")</f>
        <v/>
      </c>
      <c r="C691" s="184"/>
      <c r="D691" s="197" t="str">
        <f>IFERROR(VLOOKUP($C691,'Nom Prénom'!$A:$G,2,0),"")</f>
        <v/>
      </c>
      <c r="E691" s="197" t="str">
        <f>IFERROR(VLOOKUP($C691,'Nom Prénom'!$A:$G,3,0),"")</f>
        <v/>
      </c>
      <c r="F691" s="197" t="str">
        <f>IFERROR(VLOOKUP($C691,'Nom Prénom'!$A:$G,4,0),"")</f>
        <v/>
      </c>
      <c r="G691" s="197" t="str">
        <f>IFERROR(VLOOKUP($C691,'Nom Prénom'!$A:$G,5,0),"")</f>
        <v/>
      </c>
      <c r="I691" s="184"/>
      <c r="J691" s="185" t="str">
        <f t="shared" si="29"/>
        <v/>
      </c>
      <c r="K691" s="185" t="str">
        <f>IFERROR(VLOOKUP($C691,'Nom Prénom'!$A:$I,8,0),"")</f>
        <v/>
      </c>
      <c r="L691" s="185" t="str">
        <f t="shared" si="28"/>
        <v/>
      </c>
      <c r="M691" s="185" t="str">
        <f>IFERROR(VLOOKUP($C691,'Nom Prénom'!$A:$I,9,0),"")</f>
        <v/>
      </c>
      <c r="N691" s="186" t="str">
        <f>IFERROR($J691/(VLOOKUP($H691,VLEP!$A:$B,2,0)),"")</f>
        <v/>
      </c>
      <c r="O691" s="187"/>
    </row>
    <row r="692" spans="1:15" ht="20" hidden="1" customHeight="1" x14ac:dyDescent="0.35">
      <c r="A692" s="2" t="str">
        <f>IFERROR(VLOOKUP($C692,'Nom Prénom'!$A:$G,7,0),"")</f>
        <v/>
      </c>
      <c r="B692" s="184" t="str">
        <f>IFERROR(VLOOKUP($C692,'Nom Prénom'!$A:$G,6,0),"")</f>
        <v/>
      </c>
      <c r="C692" s="184"/>
      <c r="D692" s="197" t="str">
        <f>IFERROR(VLOOKUP($C692,'Nom Prénom'!$A:$G,2,0),"")</f>
        <v/>
      </c>
      <c r="E692" s="197" t="str">
        <f>IFERROR(VLOOKUP($C692,'Nom Prénom'!$A:$G,3,0),"")</f>
        <v/>
      </c>
      <c r="F692" s="197" t="str">
        <f>IFERROR(VLOOKUP($C692,'Nom Prénom'!$A:$G,4,0),"")</f>
        <v/>
      </c>
      <c r="G692" s="197" t="str">
        <f>IFERROR(VLOOKUP($C692,'Nom Prénom'!$A:$G,5,0),"")</f>
        <v/>
      </c>
      <c r="I692" s="184"/>
      <c r="J692" s="185" t="str">
        <f t="shared" si="29"/>
        <v/>
      </c>
      <c r="K692" s="185" t="str">
        <f>IFERROR(VLOOKUP($C692,'Nom Prénom'!$A:$I,8,0),"")</f>
        <v/>
      </c>
      <c r="L692" s="185" t="str">
        <f t="shared" si="28"/>
        <v/>
      </c>
      <c r="M692" s="185" t="str">
        <f>IFERROR(VLOOKUP($C692,'Nom Prénom'!$A:$I,9,0),"")</f>
        <v/>
      </c>
      <c r="N692" s="186" t="str">
        <f>IFERROR($J692/(VLOOKUP($H692,VLEP!$A:$B,2,0)),"")</f>
        <v/>
      </c>
      <c r="O692" s="187"/>
    </row>
    <row r="693" spans="1:15" ht="20" hidden="1" customHeight="1" x14ac:dyDescent="0.35">
      <c r="A693" s="2" t="str">
        <f>IFERROR(VLOOKUP($C693,'Nom Prénom'!$A:$G,7,0),"")</f>
        <v/>
      </c>
      <c r="B693" s="184" t="str">
        <f>IFERROR(VLOOKUP($C693,'Nom Prénom'!$A:$G,6,0),"")</f>
        <v/>
      </c>
      <c r="C693" s="184"/>
      <c r="D693" s="197" t="str">
        <f>IFERROR(VLOOKUP($C693,'Nom Prénom'!$A:$G,2,0),"")</f>
        <v/>
      </c>
      <c r="E693" s="197" t="str">
        <f>IFERROR(VLOOKUP($C693,'Nom Prénom'!$A:$G,3,0),"")</f>
        <v/>
      </c>
      <c r="F693" s="197" t="str">
        <f>IFERROR(VLOOKUP($C693,'Nom Prénom'!$A:$G,4,0),"")</f>
        <v/>
      </c>
      <c r="G693" s="197" t="str">
        <f>IFERROR(VLOOKUP($C693,'Nom Prénom'!$A:$G,5,0),"")</f>
        <v/>
      </c>
      <c r="I693" s="184"/>
      <c r="J693" s="185" t="str">
        <f t="shared" si="29"/>
        <v/>
      </c>
      <c r="K693" s="185" t="str">
        <f>IFERROR(VLOOKUP($C693,'Nom Prénom'!$A:$I,8,0),"")</f>
        <v/>
      </c>
      <c r="L693" s="185" t="str">
        <f t="shared" si="28"/>
        <v/>
      </c>
      <c r="M693" s="185" t="str">
        <f>IFERROR(VLOOKUP($C693,'Nom Prénom'!$A:$I,9,0),"")</f>
        <v/>
      </c>
      <c r="N693" s="186" t="str">
        <f>IFERROR($J693/(VLOOKUP($H693,VLEP!$A:$B,2,0)),"")</f>
        <v/>
      </c>
      <c r="O693" s="187"/>
    </row>
    <row r="694" spans="1:15" ht="20" hidden="1" customHeight="1" x14ac:dyDescent="0.35">
      <c r="A694" s="2" t="str">
        <f>IFERROR(VLOOKUP($C694,'Nom Prénom'!$A:$G,7,0),"")</f>
        <v/>
      </c>
      <c r="B694" s="184" t="str">
        <f>IFERROR(VLOOKUP($C694,'Nom Prénom'!$A:$G,6,0),"")</f>
        <v/>
      </c>
      <c r="C694" s="184"/>
      <c r="D694" s="197" t="str">
        <f>IFERROR(VLOOKUP($C694,'Nom Prénom'!$A:$G,2,0),"")</f>
        <v/>
      </c>
      <c r="E694" s="197" t="str">
        <f>IFERROR(VLOOKUP($C694,'Nom Prénom'!$A:$G,3,0),"")</f>
        <v/>
      </c>
      <c r="F694" s="197" t="str">
        <f>IFERROR(VLOOKUP($C694,'Nom Prénom'!$A:$G,4,0),"")</f>
        <v/>
      </c>
      <c r="G694" s="197" t="str">
        <f>IFERROR(VLOOKUP($C694,'Nom Prénom'!$A:$G,5,0),"")</f>
        <v/>
      </c>
      <c r="I694" s="184"/>
      <c r="J694" s="185" t="str">
        <f t="shared" si="29"/>
        <v/>
      </c>
      <c r="K694" s="185" t="str">
        <f>IFERROR(VLOOKUP($C694,'Nom Prénom'!$A:$I,8,0),"")</f>
        <v/>
      </c>
      <c r="L694" s="185" t="str">
        <f t="shared" si="28"/>
        <v/>
      </c>
      <c r="M694" s="185" t="str">
        <f>IFERROR(VLOOKUP($C694,'Nom Prénom'!$A:$I,9,0),"")</f>
        <v/>
      </c>
      <c r="N694" s="186" t="str">
        <f>IFERROR($J694/(VLOOKUP($H694,VLEP!$A:$B,2,0)),"")</f>
        <v/>
      </c>
      <c r="O694" s="187"/>
    </row>
    <row r="695" spans="1:15" ht="20" hidden="1" customHeight="1" x14ac:dyDescent="0.35">
      <c r="A695" s="2" t="str">
        <f>IFERROR(VLOOKUP($C695,'Nom Prénom'!$A:$G,7,0),"")</f>
        <v/>
      </c>
      <c r="B695" s="184" t="str">
        <f>IFERROR(VLOOKUP($C695,'Nom Prénom'!$A:$G,6,0),"")</f>
        <v/>
      </c>
      <c r="C695" s="184"/>
      <c r="D695" s="197" t="str">
        <f>IFERROR(VLOOKUP($C695,'Nom Prénom'!$A:$G,2,0),"")</f>
        <v/>
      </c>
      <c r="E695" s="197" t="str">
        <f>IFERROR(VLOOKUP($C695,'Nom Prénom'!$A:$G,3,0),"")</f>
        <v/>
      </c>
      <c r="F695" s="197" t="str">
        <f>IFERROR(VLOOKUP($C695,'Nom Prénom'!$A:$G,4,0),"")</f>
        <v/>
      </c>
      <c r="G695" s="197" t="str">
        <f>IFERROR(VLOOKUP($C695,'Nom Prénom'!$A:$G,5,0),"")</f>
        <v/>
      </c>
      <c r="I695" s="184"/>
      <c r="J695" s="185" t="str">
        <f t="shared" si="29"/>
        <v/>
      </c>
      <c r="K695" s="185" t="str">
        <f>IFERROR(VLOOKUP($C695,'Nom Prénom'!$A:$I,8,0),"")</f>
        <v/>
      </c>
      <c r="L695" s="185" t="str">
        <f t="shared" si="28"/>
        <v/>
      </c>
      <c r="M695" s="185" t="str">
        <f>IFERROR(VLOOKUP($C695,'Nom Prénom'!$A:$I,9,0),"")</f>
        <v/>
      </c>
      <c r="N695" s="186" t="str">
        <f>IFERROR($J695/(VLOOKUP($H695,VLEP!$A:$B,2,0)),"")</f>
        <v/>
      </c>
      <c r="O695" s="187"/>
    </row>
    <row r="696" spans="1:15" ht="20" hidden="1" customHeight="1" x14ac:dyDescent="0.35">
      <c r="A696" s="2" t="str">
        <f>IFERROR(VLOOKUP($C696,'Nom Prénom'!$A:$G,7,0),"")</f>
        <v/>
      </c>
      <c r="B696" s="184" t="str">
        <f>IFERROR(VLOOKUP($C696,'Nom Prénom'!$A:$G,6,0),"")</f>
        <v/>
      </c>
      <c r="C696" s="184"/>
      <c r="D696" s="197" t="str">
        <f>IFERROR(VLOOKUP($C696,'Nom Prénom'!$A:$G,2,0),"")</f>
        <v/>
      </c>
      <c r="E696" s="197" t="str">
        <f>IFERROR(VLOOKUP($C696,'Nom Prénom'!$A:$G,3,0),"")</f>
        <v/>
      </c>
      <c r="F696" s="197" t="str">
        <f>IFERROR(VLOOKUP($C696,'Nom Prénom'!$A:$G,4,0),"")</f>
        <v/>
      </c>
      <c r="G696" s="197" t="str">
        <f>IFERROR(VLOOKUP($C696,'Nom Prénom'!$A:$G,5,0),"")</f>
        <v/>
      </c>
      <c r="I696" s="184"/>
      <c r="J696" s="185" t="str">
        <f t="shared" si="29"/>
        <v/>
      </c>
      <c r="K696" s="185" t="str">
        <f>IFERROR(VLOOKUP($C696,'Nom Prénom'!$A:$I,8,0),"")</f>
        <v/>
      </c>
      <c r="L696" s="185" t="str">
        <f t="shared" si="28"/>
        <v/>
      </c>
      <c r="M696" s="185" t="str">
        <f>IFERROR(VLOOKUP($C696,'Nom Prénom'!$A:$I,9,0),"")</f>
        <v/>
      </c>
      <c r="N696" s="186" t="str">
        <f>IFERROR($J696/(VLOOKUP($H696,VLEP!$A:$B,2,0)),"")</f>
        <v/>
      </c>
      <c r="O696" s="187"/>
    </row>
    <row r="697" spans="1:15" ht="20" hidden="1" customHeight="1" x14ac:dyDescent="0.35">
      <c r="A697" s="2" t="str">
        <f>IFERROR(VLOOKUP($C697,'Nom Prénom'!$A:$G,7,0),"")</f>
        <v/>
      </c>
      <c r="B697" s="184" t="str">
        <f>IFERROR(VLOOKUP($C697,'Nom Prénom'!$A:$G,6,0),"")</f>
        <v/>
      </c>
      <c r="C697" s="184"/>
      <c r="D697" s="197" t="str">
        <f>IFERROR(VLOOKUP($C697,'Nom Prénom'!$A:$G,2,0),"")</f>
        <v/>
      </c>
      <c r="E697" s="197" t="str">
        <f>IFERROR(VLOOKUP($C697,'Nom Prénom'!$A:$G,3,0),"")</f>
        <v/>
      </c>
      <c r="F697" s="197" t="str">
        <f>IFERROR(VLOOKUP($C697,'Nom Prénom'!$A:$G,4,0),"")</f>
        <v/>
      </c>
      <c r="G697" s="197" t="str">
        <f>IFERROR(VLOOKUP($C697,'Nom Prénom'!$A:$G,5,0),"")</f>
        <v/>
      </c>
      <c r="I697" s="184"/>
      <c r="J697" s="185" t="str">
        <f t="shared" si="29"/>
        <v/>
      </c>
      <c r="K697" s="185" t="str">
        <f>IFERROR(VLOOKUP($C697,'Nom Prénom'!$A:$I,8,0),"")</f>
        <v/>
      </c>
      <c r="L697" s="185" t="str">
        <f t="shared" si="28"/>
        <v/>
      </c>
      <c r="M697" s="185" t="str">
        <f>IFERROR(VLOOKUP($C697,'Nom Prénom'!$A:$I,9,0),"")</f>
        <v/>
      </c>
      <c r="N697" s="186" t="str">
        <f>IFERROR($J697/(VLOOKUP($H697,VLEP!$A:$B,2,0)),"")</f>
        <v/>
      </c>
      <c r="O697" s="187"/>
    </row>
    <row r="698" spans="1:15" ht="20" hidden="1" customHeight="1" x14ac:dyDescent="0.35">
      <c r="A698" s="2" t="str">
        <f>IFERROR(VLOOKUP($C698,'Nom Prénom'!$A:$G,7,0),"")</f>
        <v/>
      </c>
      <c r="B698" s="184" t="str">
        <f>IFERROR(VLOOKUP($C698,'Nom Prénom'!$A:$G,6,0),"")</f>
        <v/>
      </c>
      <c r="C698" s="184"/>
      <c r="D698" s="197" t="str">
        <f>IFERROR(VLOOKUP($C698,'Nom Prénom'!$A:$G,2,0),"")</f>
        <v/>
      </c>
      <c r="E698" s="197" t="str">
        <f>IFERROR(VLOOKUP($C698,'Nom Prénom'!$A:$G,3,0),"")</f>
        <v/>
      </c>
      <c r="F698" s="197" t="str">
        <f>IFERROR(VLOOKUP($C698,'Nom Prénom'!$A:$G,4,0),"")</f>
        <v/>
      </c>
      <c r="G698" s="197" t="str">
        <f>IFERROR(VLOOKUP($C698,'Nom Prénom'!$A:$G,5,0),"")</f>
        <v/>
      </c>
      <c r="I698" s="184"/>
      <c r="J698" s="185" t="str">
        <f t="shared" si="29"/>
        <v/>
      </c>
      <c r="K698" s="185" t="str">
        <f>IFERROR(VLOOKUP($C698,'Nom Prénom'!$A:$I,8,0),"")</f>
        <v/>
      </c>
      <c r="L698" s="185" t="str">
        <f t="shared" si="28"/>
        <v/>
      </c>
      <c r="M698" s="185" t="str">
        <f>IFERROR(VLOOKUP($C698,'Nom Prénom'!$A:$I,9,0),"")</f>
        <v/>
      </c>
      <c r="N698" s="186" t="str">
        <f>IFERROR($J698/(VLOOKUP($H698,VLEP!$A:$B,2,0)),"")</f>
        <v/>
      </c>
      <c r="O698" s="187"/>
    </row>
    <row r="699" spans="1:15" ht="20" hidden="1" customHeight="1" x14ac:dyDescent="0.35">
      <c r="A699" s="2" t="str">
        <f>IFERROR(VLOOKUP($C699,'Nom Prénom'!$A:$G,7,0),"")</f>
        <v/>
      </c>
      <c r="B699" s="184" t="str">
        <f>IFERROR(VLOOKUP($C699,'Nom Prénom'!$A:$G,6,0),"")</f>
        <v/>
      </c>
      <c r="C699" s="184"/>
      <c r="D699" s="197" t="str">
        <f>IFERROR(VLOOKUP($C699,'Nom Prénom'!$A:$G,2,0),"")</f>
        <v/>
      </c>
      <c r="E699" s="197" t="str">
        <f>IFERROR(VLOOKUP($C699,'Nom Prénom'!$A:$G,3,0),"")</f>
        <v/>
      </c>
      <c r="F699" s="197" t="str">
        <f>IFERROR(VLOOKUP($C699,'Nom Prénom'!$A:$G,4,0),"")</f>
        <v/>
      </c>
      <c r="G699" s="197" t="str">
        <f>IFERROR(VLOOKUP($C699,'Nom Prénom'!$A:$G,5,0),"")</f>
        <v/>
      </c>
      <c r="I699" s="184"/>
      <c r="J699" s="185" t="str">
        <f t="shared" si="29"/>
        <v/>
      </c>
      <c r="K699" s="185" t="str">
        <f>IFERROR(VLOOKUP($C699,'Nom Prénom'!$A:$I,8,0),"")</f>
        <v/>
      </c>
      <c r="L699" s="185" t="str">
        <f t="shared" si="28"/>
        <v/>
      </c>
      <c r="M699" s="185" t="str">
        <f>IFERROR(VLOOKUP($C699,'Nom Prénom'!$A:$I,9,0),"")</f>
        <v/>
      </c>
      <c r="N699" s="186" t="str">
        <f>IFERROR($J699/(VLOOKUP($H699,VLEP!$A:$B,2,0)),"")</f>
        <v/>
      </c>
      <c r="O699" s="187"/>
    </row>
    <row r="700" spans="1:15" ht="20" hidden="1" customHeight="1" x14ac:dyDescent="0.35">
      <c r="A700" s="2" t="str">
        <f>IFERROR(VLOOKUP($C700,'Nom Prénom'!$A:$G,7,0),"")</f>
        <v/>
      </c>
      <c r="B700" s="184" t="str">
        <f>IFERROR(VLOOKUP($C700,'Nom Prénom'!$A:$G,6,0),"")</f>
        <v/>
      </c>
      <c r="C700" s="184"/>
      <c r="D700" s="197" t="str">
        <f>IFERROR(VLOOKUP($C700,'Nom Prénom'!$A:$G,2,0),"")</f>
        <v/>
      </c>
      <c r="E700" s="197" t="str">
        <f>IFERROR(VLOOKUP($C700,'Nom Prénom'!$A:$G,3,0),"")</f>
        <v/>
      </c>
      <c r="F700" s="197" t="str">
        <f>IFERROR(VLOOKUP($C700,'Nom Prénom'!$A:$G,4,0),"")</f>
        <v/>
      </c>
      <c r="G700" s="197" t="str">
        <f>IFERROR(VLOOKUP($C700,'Nom Prénom'!$A:$G,5,0),"")</f>
        <v/>
      </c>
      <c r="I700" s="184"/>
      <c r="J700" s="185" t="str">
        <f t="shared" si="29"/>
        <v/>
      </c>
      <c r="K700" s="185" t="str">
        <f>IFERROR(VLOOKUP($C700,'Nom Prénom'!$A:$I,8,0),"")</f>
        <v/>
      </c>
      <c r="L700" s="185" t="str">
        <f t="shared" si="28"/>
        <v/>
      </c>
      <c r="M700" s="185" t="str">
        <f>IFERROR(VLOOKUP($C700,'Nom Prénom'!$A:$I,9,0),"")</f>
        <v/>
      </c>
      <c r="N700" s="186" t="str">
        <f>IFERROR($J700/(VLOOKUP($H700,VLEP!$A:$B,2,0)),"")</f>
        <v/>
      </c>
      <c r="O700" s="187"/>
    </row>
    <row r="701" spans="1:15" ht="20" hidden="1" customHeight="1" x14ac:dyDescent="0.35">
      <c r="A701" s="2" t="str">
        <f>IFERROR(VLOOKUP($C701,'Nom Prénom'!$A:$G,7,0),"")</f>
        <v/>
      </c>
      <c r="B701" s="184" t="str">
        <f>IFERROR(VLOOKUP($C701,'Nom Prénom'!$A:$G,6,0),"")</f>
        <v/>
      </c>
      <c r="C701" s="184"/>
      <c r="D701" s="197" t="str">
        <f>IFERROR(VLOOKUP($C701,'Nom Prénom'!$A:$G,2,0),"")</f>
        <v/>
      </c>
      <c r="E701" s="197" t="str">
        <f>IFERROR(VLOOKUP($C701,'Nom Prénom'!$A:$G,3,0),"")</f>
        <v/>
      </c>
      <c r="F701" s="197" t="str">
        <f>IFERROR(VLOOKUP($C701,'Nom Prénom'!$A:$G,4,0),"")</f>
        <v/>
      </c>
      <c r="G701" s="197" t="str">
        <f>IFERROR(VLOOKUP($C701,'Nom Prénom'!$A:$G,5,0),"")</f>
        <v/>
      </c>
      <c r="I701" s="184"/>
      <c r="J701" s="185" t="str">
        <f t="shared" si="29"/>
        <v/>
      </c>
      <c r="K701" s="185" t="str">
        <f>IFERROR(VLOOKUP($C701,'Nom Prénom'!$A:$I,8,0),"")</f>
        <v/>
      </c>
      <c r="L701" s="185" t="str">
        <f t="shared" si="28"/>
        <v/>
      </c>
      <c r="M701" s="185" t="str">
        <f>IFERROR(VLOOKUP($C701,'Nom Prénom'!$A:$I,9,0),"")</f>
        <v/>
      </c>
      <c r="N701" s="186" t="str">
        <f>IFERROR($J701/(VLOOKUP($H701,VLEP!$A:$B,2,0)),"")</f>
        <v/>
      </c>
      <c r="O701" s="187"/>
    </row>
    <row r="702" spans="1:15" ht="20" hidden="1" customHeight="1" x14ac:dyDescent="0.35">
      <c r="A702" s="2" t="str">
        <f>IFERROR(VLOOKUP($C702,'Nom Prénom'!$A:$G,7,0),"")</f>
        <v/>
      </c>
      <c r="B702" s="184" t="str">
        <f>IFERROR(VLOOKUP($C702,'Nom Prénom'!$A:$G,6,0),"")</f>
        <v/>
      </c>
      <c r="C702" s="184"/>
      <c r="D702" s="197" t="str">
        <f>IFERROR(VLOOKUP($C702,'Nom Prénom'!$A:$G,2,0),"")</f>
        <v/>
      </c>
      <c r="E702" s="197" t="str">
        <f>IFERROR(VLOOKUP($C702,'Nom Prénom'!$A:$G,3,0),"")</f>
        <v/>
      </c>
      <c r="F702" s="197" t="str">
        <f>IFERROR(VLOOKUP($C702,'Nom Prénom'!$A:$G,4,0),"")</f>
        <v/>
      </c>
      <c r="G702" s="197" t="str">
        <f>IFERROR(VLOOKUP($C702,'Nom Prénom'!$A:$G,5,0),"")</f>
        <v/>
      </c>
      <c r="I702" s="184"/>
      <c r="J702" s="185" t="str">
        <f t="shared" si="29"/>
        <v/>
      </c>
      <c r="K702" s="185" t="str">
        <f>IFERROR(VLOOKUP($C702,'Nom Prénom'!$A:$I,8,0),"")</f>
        <v/>
      </c>
      <c r="L702" s="185" t="str">
        <f t="shared" si="28"/>
        <v/>
      </c>
      <c r="M702" s="185" t="str">
        <f>IFERROR(VLOOKUP($C702,'Nom Prénom'!$A:$I,9,0),"")</f>
        <v/>
      </c>
      <c r="N702" s="186" t="str">
        <f>IFERROR($J702/(VLOOKUP($H702,VLEP!$A:$B,2,0)),"")</f>
        <v/>
      </c>
      <c r="O702" s="187"/>
    </row>
    <row r="703" spans="1:15" ht="20" hidden="1" customHeight="1" x14ac:dyDescent="0.35">
      <c r="A703" s="2" t="str">
        <f>IFERROR(VLOOKUP($C703,'Nom Prénom'!$A:$G,7,0),"")</f>
        <v/>
      </c>
      <c r="B703" s="184" t="str">
        <f>IFERROR(VLOOKUP($C703,'Nom Prénom'!$A:$G,6,0),"")</f>
        <v/>
      </c>
      <c r="C703" s="184"/>
      <c r="D703" s="197" t="str">
        <f>IFERROR(VLOOKUP($C703,'Nom Prénom'!$A:$G,2,0),"")</f>
        <v/>
      </c>
      <c r="E703" s="197" t="str">
        <f>IFERROR(VLOOKUP($C703,'Nom Prénom'!$A:$G,3,0),"")</f>
        <v/>
      </c>
      <c r="F703" s="197" t="str">
        <f>IFERROR(VLOOKUP($C703,'Nom Prénom'!$A:$G,4,0),"")</f>
        <v/>
      </c>
      <c r="G703" s="197" t="str">
        <f>IFERROR(VLOOKUP($C703,'Nom Prénom'!$A:$G,5,0),"")</f>
        <v/>
      </c>
      <c r="I703" s="184"/>
      <c r="J703" s="185" t="str">
        <f t="shared" si="29"/>
        <v/>
      </c>
      <c r="K703" s="185" t="str">
        <f>IFERROR(VLOOKUP($C703,'Nom Prénom'!$A:$I,8,0),"")</f>
        <v/>
      </c>
      <c r="L703" s="185" t="str">
        <f t="shared" si="28"/>
        <v/>
      </c>
      <c r="M703" s="185" t="str">
        <f>IFERROR(VLOOKUP($C703,'Nom Prénom'!$A:$I,9,0),"")</f>
        <v/>
      </c>
      <c r="N703" s="186" t="str">
        <f>IFERROR($J703/(VLOOKUP($H703,VLEP!$A:$B,2,0)),"")</f>
        <v/>
      </c>
      <c r="O703" s="187"/>
    </row>
    <row r="704" spans="1:15" ht="20" hidden="1" customHeight="1" x14ac:dyDescent="0.35">
      <c r="A704" s="2" t="str">
        <f>IFERROR(VLOOKUP($C704,'Nom Prénom'!$A:$G,7,0),"")</f>
        <v/>
      </c>
      <c r="B704" s="184" t="str">
        <f>IFERROR(VLOOKUP($C704,'Nom Prénom'!$A:$G,6,0),"")</f>
        <v/>
      </c>
      <c r="C704" s="184"/>
      <c r="D704" s="197" t="str">
        <f>IFERROR(VLOOKUP($C704,'Nom Prénom'!$A:$G,2,0),"")</f>
        <v/>
      </c>
      <c r="E704" s="197" t="str">
        <f>IFERROR(VLOOKUP($C704,'Nom Prénom'!$A:$G,3,0),"")</f>
        <v/>
      </c>
      <c r="F704" s="197" t="str">
        <f>IFERROR(VLOOKUP($C704,'Nom Prénom'!$A:$G,4,0),"")</f>
        <v/>
      </c>
      <c r="G704" s="197" t="str">
        <f>IFERROR(VLOOKUP($C704,'Nom Prénom'!$A:$G,5,0),"")</f>
        <v/>
      </c>
      <c r="I704" s="184"/>
      <c r="J704" s="185" t="str">
        <f t="shared" si="29"/>
        <v/>
      </c>
      <c r="K704" s="185" t="str">
        <f>IFERROR(VLOOKUP($C704,'Nom Prénom'!$A:$I,8,0),"")</f>
        <v/>
      </c>
      <c r="L704" s="185" t="str">
        <f t="shared" si="28"/>
        <v/>
      </c>
      <c r="M704" s="185" t="str">
        <f>IFERROR(VLOOKUP($C704,'Nom Prénom'!$A:$I,9,0),"")</f>
        <v/>
      </c>
      <c r="N704" s="186" t="str">
        <f>IFERROR($J704/(VLOOKUP($H704,VLEP!$A:$B,2,0)),"")</f>
        <v/>
      </c>
      <c r="O704" s="187"/>
    </row>
    <row r="705" spans="1:15" ht="20" hidden="1" customHeight="1" x14ac:dyDescent="0.35">
      <c r="A705" s="2" t="str">
        <f>IFERROR(VLOOKUP($C705,'Nom Prénom'!$A:$G,7,0),"")</f>
        <v/>
      </c>
      <c r="B705" s="184" t="str">
        <f>IFERROR(VLOOKUP($C705,'Nom Prénom'!$A:$G,6,0),"")</f>
        <v/>
      </c>
      <c r="C705" s="184"/>
      <c r="D705" s="197" t="str">
        <f>IFERROR(VLOOKUP($C705,'Nom Prénom'!$A:$G,2,0),"")</f>
        <v/>
      </c>
      <c r="E705" s="197" t="str">
        <f>IFERROR(VLOOKUP($C705,'Nom Prénom'!$A:$G,3,0),"")</f>
        <v/>
      </c>
      <c r="F705" s="197" t="str">
        <f>IFERROR(VLOOKUP($C705,'Nom Prénom'!$A:$G,4,0),"")</f>
        <v/>
      </c>
      <c r="G705" s="197" t="str">
        <f>IFERROR(VLOOKUP($C705,'Nom Prénom'!$A:$G,5,0),"")</f>
        <v/>
      </c>
      <c r="I705" s="184"/>
      <c r="J705" s="185" t="str">
        <f t="shared" si="29"/>
        <v/>
      </c>
      <c r="K705" s="185" t="str">
        <f>IFERROR(VLOOKUP($C705,'Nom Prénom'!$A:$I,8,0),"")</f>
        <v/>
      </c>
      <c r="L705" s="185" t="str">
        <f t="shared" si="28"/>
        <v/>
      </c>
      <c r="M705" s="185" t="str">
        <f>IFERROR(VLOOKUP($C705,'Nom Prénom'!$A:$I,9,0),"")</f>
        <v/>
      </c>
      <c r="N705" s="186" t="str">
        <f>IFERROR($J705/(VLOOKUP($H705,VLEP!$A:$B,2,0)),"")</f>
        <v/>
      </c>
      <c r="O705" s="187"/>
    </row>
    <row r="706" spans="1:15" ht="20" hidden="1" customHeight="1" x14ac:dyDescent="0.35">
      <c r="A706" s="2" t="str">
        <f>IFERROR(VLOOKUP($C706,'Nom Prénom'!$A:$G,7,0),"")</f>
        <v/>
      </c>
      <c r="B706" s="184" t="str">
        <f>IFERROR(VLOOKUP($C706,'Nom Prénom'!$A:$G,6,0),"")</f>
        <v/>
      </c>
      <c r="C706" s="184"/>
      <c r="D706" s="197" t="str">
        <f>IFERROR(VLOOKUP($C706,'Nom Prénom'!$A:$G,2,0),"")</f>
        <v/>
      </c>
      <c r="E706" s="197" t="str">
        <f>IFERROR(VLOOKUP($C706,'Nom Prénom'!$A:$G,3,0),"")</f>
        <v/>
      </c>
      <c r="F706" s="197" t="str">
        <f>IFERROR(VLOOKUP($C706,'Nom Prénom'!$A:$G,4,0),"")</f>
        <v/>
      </c>
      <c r="G706" s="197" t="str">
        <f>IFERROR(VLOOKUP($C706,'Nom Prénom'!$A:$G,5,0),"")</f>
        <v/>
      </c>
      <c r="I706" s="184"/>
      <c r="J706" s="185" t="str">
        <f t="shared" si="29"/>
        <v/>
      </c>
      <c r="K706" s="185" t="str">
        <f>IFERROR(VLOOKUP($C706,'Nom Prénom'!$A:$I,8,0),"")</f>
        <v/>
      </c>
      <c r="L706" s="185" t="str">
        <f t="shared" ref="L706:L769" si="30">IFERROR(J706*K706,"")</f>
        <v/>
      </c>
      <c r="M706" s="185" t="str">
        <f>IFERROR(VLOOKUP($C706,'Nom Prénom'!$A:$I,9,0),"")</f>
        <v/>
      </c>
      <c r="N706" s="186" t="str">
        <f>IFERROR($J706/(VLOOKUP($H706,VLEP!$A:$B,2,0)),"")</f>
        <v/>
      </c>
      <c r="O706" s="187"/>
    </row>
    <row r="707" spans="1:15" ht="20" hidden="1" customHeight="1" x14ac:dyDescent="0.35">
      <c r="A707" s="2" t="str">
        <f>IFERROR(VLOOKUP($C707,'Nom Prénom'!$A:$G,7,0),"")</f>
        <v/>
      </c>
      <c r="B707" s="184" t="str">
        <f>IFERROR(VLOOKUP($C707,'Nom Prénom'!$A:$G,6,0),"")</f>
        <v/>
      </c>
      <c r="C707" s="184"/>
      <c r="D707" s="197" t="str">
        <f>IFERROR(VLOOKUP($C707,'Nom Prénom'!$A:$G,2,0),"")</f>
        <v/>
      </c>
      <c r="E707" s="197" t="str">
        <f>IFERROR(VLOOKUP($C707,'Nom Prénom'!$A:$G,3,0),"")</f>
        <v/>
      </c>
      <c r="F707" s="197" t="str">
        <f>IFERROR(VLOOKUP($C707,'Nom Prénom'!$A:$G,4,0),"")</f>
        <v/>
      </c>
      <c r="G707" s="197" t="str">
        <f>IFERROR(VLOOKUP($C707,'Nom Prénom'!$A:$G,5,0),"")</f>
        <v/>
      </c>
      <c r="I707" s="184"/>
      <c r="J707" s="185" t="str">
        <f t="shared" si="29"/>
        <v/>
      </c>
      <c r="K707" s="185" t="str">
        <f>IFERROR(VLOOKUP($C707,'Nom Prénom'!$A:$I,8,0),"")</f>
        <v/>
      </c>
      <c r="L707" s="185" t="str">
        <f t="shared" si="30"/>
        <v/>
      </c>
      <c r="M707" s="185" t="str">
        <f>IFERROR(VLOOKUP($C707,'Nom Prénom'!$A:$I,9,0),"")</f>
        <v/>
      </c>
      <c r="N707" s="186" t="str">
        <f>IFERROR($J707/(VLOOKUP($H707,VLEP!$A:$B,2,0)),"")</f>
        <v/>
      </c>
      <c r="O707" s="187"/>
    </row>
    <row r="708" spans="1:15" ht="20" hidden="1" customHeight="1" x14ac:dyDescent="0.35">
      <c r="A708" s="2" t="str">
        <f>IFERROR(VLOOKUP($C708,'Nom Prénom'!$A:$G,7,0),"")</f>
        <v/>
      </c>
      <c r="B708" s="184" t="str">
        <f>IFERROR(VLOOKUP($C708,'Nom Prénom'!$A:$G,6,0),"")</f>
        <v/>
      </c>
      <c r="C708" s="184"/>
      <c r="D708" s="197" t="str">
        <f>IFERROR(VLOOKUP($C708,'Nom Prénom'!$A:$G,2,0),"")</f>
        <v/>
      </c>
      <c r="E708" s="197" t="str">
        <f>IFERROR(VLOOKUP($C708,'Nom Prénom'!$A:$G,3,0),"")</f>
        <v/>
      </c>
      <c r="F708" s="197" t="str">
        <f>IFERROR(VLOOKUP($C708,'Nom Prénom'!$A:$G,4,0),"")</f>
        <v/>
      </c>
      <c r="G708" s="197" t="str">
        <f>IFERROR(VLOOKUP($C708,'Nom Prénom'!$A:$G,5,0),"")</f>
        <v/>
      </c>
      <c r="I708" s="184"/>
      <c r="J708" s="185" t="str">
        <f t="shared" si="29"/>
        <v/>
      </c>
      <c r="K708" s="185" t="str">
        <f>IFERROR(VLOOKUP($C708,'Nom Prénom'!$A:$I,8,0),"")</f>
        <v/>
      </c>
      <c r="L708" s="185" t="str">
        <f t="shared" si="30"/>
        <v/>
      </c>
      <c r="M708" s="185" t="str">
        <f>IFERROR(VLOOKUP($C708,'Nom Prénom'!$A:$I,9,0),"")</f>
        <v/>
      </c>
      <c r="N708" s="186" t="str">
        <f>IFERROR($J708/(VLOOKUP($H708,VLEP!$A:$B,2,0)),"")</f>
        <v/>
      </c>
      <c r="O708" s="187"/>
    </row>
    <row r="709" spans="1:15" ht="20" hidden="1" customHeight="1" x14ac:dyDescent="0.35">
      <c r="A709" s="2" t="str">
        <f>IFERROR(VLOOKUP($C709,'Nom Prénom'!$A:$G,7,0),"")</f>
        <v/>
      </c>
      <c r="B709" s="184" t="str">
        <f>IFERROR(VLOOKUP($C709,'Nom Prénom'!$A:$G,6,0),"")</f>
        <v/>
      </c>
      <c r="C709" s="184"/>
      <c r="D709" s="197" t="str">
        <f>IFERROR(VLOOKUP($C709,'Nom Prénom'!$A:$G,2,0),"")</f>
        <v/>
      </c>
      <c r="E709" s="197" t="str">
        <f>IFERROR(VLOOKUP($C709,'Nom Prénom'!$A:$G,3,0),"")</f>
        <v/>
      </c>
      <c r="F709" s="197" t="str">
        <f>IFERROR(VLOOKUP($C709,'Nom Prénom'!$A:$G,4,0),"")</f>
        <v/>
      </c>
      <c r="G709" s="197" t="str">
        <f>IFERROR(VLOOKUP($C709,'Nom Prénom'!$A:$G,5,0),"")</f>
        <v/>
      </c>
      <c r="I709" s="184"/>
      <c r="J709" s="185" t="str">
        <f t="shared" si="29"/>
        <v/>
      </c>
      <c r="K709" s="185" t="str">
        <f>IFERROR(VLOOKUP($C709,'Nom Prénom'!$A:$I,8,0),"")</f>
        <v/>
      </c>
      <c r="L709" s="185" t="str">
        <f t="shared" si="30"/>
        <v/>
      </c>
      <c r="M709" s="185" t="str">
        <f>IFERROR(VLOOKUP($C709,'Nom Prénom'!$A:$I,9,0),"")</f>
        <v/>
      </c>
      <c r="N709" s="186" t="str">
        <f>IFERROR($J709/(VLOOKUP($H709,VLEP!$A:$B,2,0)),"")</f>
        <v/>
      </c>
      <c r="O709" s="187"/>
    </row>
    <row r="710" spans="1:15" ht="20" hidden="1" customHeight="1" x14ac:dyDescent="0.35">
      <c r="A710" s="2" t="str">
        <f>IFERROR(VLOOKUP($C710,'Nom Prénom'!$A:$G,7,0),"")</f>
        <v/>
      </c>
      <c r="B710" s="184" t="str">
        <f>IFERROR(VLOOKUP($C710,'Nom Prénom'!$A:$G,6,0),"")</f>
        <v/>
      </c>
      <c r="C710" s="184"/>
      <c r="D710" s="197" t="str">
        <f>IFERROR(VLOOKUP($C710,'Nom Prénom'!$A:$G,2,0),"")</f>
        <v/>
      </c>
      <c r="E710" s="197" t="str">
        <f>IFERROR(VLOOKUP($C710,'Nom Prénom'!$A:$G,3,0),"")</f>
        <v/>
      </c>
      <c r="F710" s="197" t="str">
        <f>IFERROR(VLOOKUP($C710,'Nom Prénom'!$A:$G,4,0),"")</f>
        <v/>
      </c>
      <c r="G710" s="197" t="str">
        <f>IFERROR(VLOOKUP($C710,'Nom Prénom'!$A:$G,5,0),"")</f>
        <v/>
      </c>
      <c r="I710" s="184"/>
      <c r="J710" s="185" t="str">
        <f t="shared" ref="J710:J773" si="31">IFERROR(IF(OR(B710="GEH1a",B710="GEH1b",B710="GEH2",B710="GEH3",B710="GEH4"),I710/G710,((I710*(D710-E710))+(I710*(E710/G710)))/(D710-F710)),"")</f>
        <v/>
      </c>
      <c r="K710" s="185" t="str">
        <f>IFERROR(VLOOKUP($C710,'Nom Prénom'!$A:$I,8,0),"")</f>
        <v/>
      </c>
      <c r="L710" s="185" t="str">
        <f t="shared" si="30"/>
        <v/>
      </c>
      <c r="M710" s="185" t="str">
        <f>IFERROR(VLOOKUP($C710,'Nom Prénom'!$A:$I,9,0),"")</f>
        <v/>
      </c>
      <c r="N710" s="186" t="str">
        <f>IFERROR($J710/(VLOOKUP($H710,VLEP!$A:$B,2,0)),"")</f>
        <v/>
      </c>
      <c r="O710" s="187"/>
    </row>
    <row r="711" spans="1:15" ht="20" hidden="1" customHeight="1" x14ac:dyDescent="0.35">
      <c r="A711" s="2" t="str">
        <f>IFERROR(VLOOKUP($C711,'Nom Prénom'!$A:$G,7,0),"")</f>
        <v/>
      </c>
      <c r="B711" s="184" t="str">
        <f>IFERROR(VLOOKUP($C711,'Nom Prénom'!$A:$G,6,0),"")</f>
        <v/>
      </c>
      <c r="C711" s="184"/>
      <c r="D711" s="197" t="str">
        <f>IFERROR(VLOOKUP($C711,'Nom Prénom'!$A:$G,2,0),"")</f>
        <v/>
      </c>
      <c r="E711" s="197" t="str">
        <f>IFERROR(VLOOKUP($C711,'Nom Prénom'!$A:$G,3,0),"")</f>
        <v/>
      </c>
      <c r="F711" s="197" t="str">
        <f>IFERROR(VLOOKUP($C711,'Nom Prénom'!$A:$G,4,0),"")</f>
        <v/>
      </c>
      <c r="G711" s="197" t="str">
        <f>IFERROR(VLOOKUP($C711,'Nom Prénom'!$A:$G,5,0),"")</f>
        <v/>
      </c>
      <c r="I711" s="184"/>
      <c r="J711" s="185" t="str">
        <f t="shared" si="31"/>
        <v/>
      </c>
      <c r="K711" s="185" t="str">
        <f>IFERROR(VLOOKUP($C711,'Nom Prénom'!$A:$I,8,0),"")</f>
        <v/>
      </c>
      <c r="L711" s="185" t="str">
        <f t="shared" si="30"/>
        <v/>
      </c>
      <c r="M711" s="185" t="str">
        <f>IFERROR(VLOOKUP($C711,'Nom Prénom'!$A:$I,9,0),"")</f>
        <v/>
      </c>
      <c r="N711" s="186" t="str">
        <f>IFERROR($J711/(VLOOKUP($H711,VLEP!$A:$B,2,0)),"")</f>
        <v/>
      </c>
      <c r="O711" s="187"/>
    </row>
    <row r="712" spans="1:15" ht="20" hidden="1" customHeight="1" x14ac:dyDescent="0.35">
      <c r="A712" s="2" t="str">
        <f>IFERROR(VLOOKUP($C712,'Nom Prénom'!$A:$G,7,0),"")</f>
        <v/>
      </c>
      <c r="B712" s="184" t="str">
        <f>IFERROR(VLOOKUP($C712,'Nom Prénom'!$A:$G,6,0),"")</f>
        <v/>
      </c>
      <c r="C712" s="184"/>
      <c r="D712" s="197" t="str">
        <f>IFERROR(VLOOKUP($C712,'Nom Prénom'!$A:$G,2,0),"")</f>
        <v/>
      </c>
      <c r="E712" s="197" t="str">
        <f>IFERROR(VLOOKUP($C712,'Nom Prénom'!$A:$G,3,0),"")</f>
        <v/>
      </c>
      <c r="F712" s="197" t="str">
        <f>IFERROR(VLOOKUP($C712,'Nom Prénom'!$A:$G,4,0),"")</f>
        <v/>
      </c>
      <c r="G712" s="197" t="str">
        <f>IFERROR(VLOOKUP($C712,'Nom Prénom'!$A:$G,5,0),"")</f>
        <v/>
      </c>
      <c r="I712" s="184"/>
      <c r="J712" s="185" t="str">
        <f t="shared" si="31"/>
        <v/>
      </c>
      <c r="K712" s="185" t="str">
        <f>IFERROR(VLOOKUP($C712,'Nom Prénom'!$A:$I,8,0),"")</f>
        <v/>
      </c>
      <c r="L712" s="185" t="str">
        <f t="shared" si="30"/>
        <v/>
      </c>
      <c r="M712" s="185" t="str">
        <f>IFERROR(VLOOKUP($C712,'Nom Prénom'!$A:$I,9,0),"")</f>
        <v/>
      </c>
      <c r="N712" s="186" t="str">
        <f>IFERROR($J712/(VLOOKUP($H712,VLEP!$A:$B,2,0)),"")</f>
        <v/>
      </c>
      <c r="O712" s="187"/>
    </row>
    <row r="713" spans="1:15" ht="20" hidden="1" customHeight="1" x14ac:dyDescent="0.35">
      <c r="A713" s="2" t="str">
        <f>IFERROR(VLOOKUP($C713,'Nom Prénom'!$A:$G,7,0),"")</f>
        <v/>
      </c>
      <c r="B713" s="184" t="str">
        <f>IFERROR(VLOOKUP($C713,'Nom Prénom'!$A:$G,6,0),"")</f>
        <v/>
      </c>
      <c r="C713" s="184"/>
      <c r="D713" s="197" t="str">
        <f>IFERROR(VLOOKUP($C713,'Nom Prénom'!$A:$G,2,0),"")</f>
        <v/>
      </c>
      <c r="E713" s="197" t="str">
        <f>IFERROR(VLOOKUP($C713,'Nom Prénom'!$A:$G,3,0),"")</f>
        <v/>
      </c>
      <c r="F713" s="197" t="str">
        <f>IFERROR(VLOOKUP($C713,'Nom Prénom'!$A:$G,4,0),"")</f>
        <v/>
      </c>
      <c r="G713" s="197" t="str">
        <f>IFERROR(VLOOKUP($C713,'Nom Prénom'!$A:$G,5,0),"")</f>
        <v/>
      </c>
      <c r="I713" s="184"/>
      <c r="J713" s="185" t="str">
        <f t="shared" si="31"/>
        <v/>
      </c>
      <c r="K713" s="185" t="str">
        <f>IFERROR(VLOOKUP($C713,'Nom Prénom'!$A:$I,8,0),"")</f>
        <v/>
      </c>
      <c r="L713" s="185" t="str">
        <f t="shared" si="30"/>
        <v/>
      </c>
      <c r="M713" s="185" t="str">
        <f>IFERROR(VLOOKUP($C713,'Nom Prénom'!$A:$I,9,0),"")</f>
        <v/>
      </c>
      <c r="N713" s="186" t="str">
        <f>IFERROR($J713/(VLOOKUP($H713,VLEP!$A:$B,2,0)),"")</f>
        <v/>
      </c>
      <c r="O713" s="187"/>
    </row>
    <row r="714" spans="1:15" ht="20" hidden="1" customHeight="1" x14ac:dyDescent="0.35">
      <c r="A714" s="2" t="str">
        <f>IFERROR(VLOOKUP($C714,'Nom Prénom'!$A:$G,7,0),"")</f>
        <v/>
      </c>
      <c r="B714" s="184" t="str">
        <f>IFERROR(VLOOKUP($C714,'Nom Prénom'!$A:$G,6,0),"")</f>
        <v/>
      </c>
      <c r="C714" s="184"/>
      <c r="D714" s="197" t="str">
        <f>IFERROR(VLOOKUP($C714,'Nom Prénom'!$A:$G,2,0),"")</f>
        <v/>
      </c>
      <c r="E714" s="197" t="str">
        <f>IFERROR(VLOOKUP($C714,'Nom Prénom'!$A:$G,3,0),"")</f>
        <v/>
      </c>
      <c r="F714" s="197" t="str">
        <f>IFERROR(VLOOKUP($C714,'Nom Prénom'!$A:$G,4,0),"")</f>
        <v/>
      </c>
      <c r="G714" s="197" t="str">
        <f>IFERROR(VLOOKUP($C714,'Nom Prénom'!$A:$G,5,0),"")</f>
        <v/>
      </c>
      <c r="I714" s="184"/>
      <c r="J714" s="185" t="str">
        <f t="shared" si="31"/>
        <v/>
      </c>
      <c r="K714" s="185" t="str">
        <f>IFERROR(VLOOKUP($C714,'Nom Prénom'!$A:$I,8,0),"")</f>
        <v/>
      </c>
      <c r="L714" s="185" t="str">
        <f t="shared" si="30"/>
        <v/>
      </c>
      <c r="M714" s="185" t="str">
        <f>IFERROR(VLOOKUP($C714,'Nom Prénom'!$A:$I,9,0),"")</f>
        <v/>
      </c>
      <c r="N714" s="186" t="str">
        <f>IFERROR($J714/(VLOOKUP($H714,VLEP!$A:$B,2,0)),"")</f>
        <v/>
      </c>
      <c r="O714" s="187"/>
    </row>
    <row r="715" spans="1:15" ht="20" hidden="1" customHeight="1" x14ac:dyDescent="0.35">
      <c r="A715" s="2" t="str">
        <f>IFERROR(VLOOKUP($C715,'Nom Prénom'!$A:$G,7,0),"")</f>
        <v/>
      </c>
      <c r="B715" s="184" t="str">
        <f>IFERROR(VLOOKUP($C715,'Nom Prénom'!$A:$G,6,0),"")</f>
        <v/>
      </c>
      <c r="C715" s="184"/>
      <c r="D715" s="197" t="str">
        <f>IFERROR(VLOOKUP($C715,'Nom Prénom'!$A:$G,2,0),"")</f>
        <v/>
      </c>
      <c r="E715" s="197" t="str">
        <f>IFERROR(VLOOKUP($C715,'Nom Prénom'!$A:$G,3,0),"")</f>
        <v/>
      </c>
      <c r="F715" s="197" t="str">
        <f>IFERROR(VLOOKUP($C715,'Nom Prénom'!$A:$G,4,0),"")</f>
        <v/>
      </c>
      <c r="G715" s="197" t="str">
        <f>IFERROR(VLOOKUP($C715,'Nom Prénom'!$A:$G,5,0),"")</f>
        <v/>
      </c>
      <c r="I715" s="184"/>
      <c r="J715" s="185" t="str">
        <f t="shared" si="31"/>
        <v/>
      </c>
      <c r="K715" s="185" t="str">
        <f>IFERROR(VLOOKUP($C715,'Nom Prénom'!$A:$I,8,0),"")</f>
        <v/>
      </c>
      <c r="L715" s="185" t="str">
        <f t="shared" si="30"/>
        <v/>
      </c>
      <c r="M715" s="185" t="str">
        <f>IFERROR(VLOOKUP($C715,'Nom Prénom'!$A:$I,9,0),"")</f>
        <v/>
      </c>
      <c r="N715" s="186" t="str">
        <f>IFERROR($J715/(VLOOKUP($H715,VLEP!$A:$B,2,0)),"")</f>
        <v/>
      </c>
      <c r="O715" s="187"/>
    </row>
    <row r="716" spans="1:15" ht="20" hidden="1" customHeight="1" x14ac:dyDescent="0.35">
      <c r="A716" s="2" t="str">
        <f>IFERROR(VLOOKUP($C716,'Nom Prénom'!$A:$G,7,0),"")</f>
        <v/>
      </c>
      <c r="B716" s="184" t="str">
        <f>IFERROR(VLOOKUP($C716,'Nom Prénom'!$A:$G,6,0),"")</f>
        <v/>
      </c>
      <c r="C716" s="184"/>
      <c r="D716" s="197" t="str">
        <f>IFERROR(VLOOKUP($C716,'Nom Prénom'!$A:$G,2,0),"")</f>
        <v/>
      </c>
      <c r="E716" s="197" t="str">
        <f>IFERROR(VLOOKUP($C716,'Nom Prénom'!$A:$G,3,0),"")</f>
        <v/>
      </c>
      <c r="F716" s="197" t="str">
        <f>IFERROR(VLOOKUP($C716,'Nom Prénom'!$A:$G,4,0),"")</f>
        <v/>
      </c>
      <c r="G716" s="197" t="str">
        <f>IFERROR(VLOOKUP($C716,'Nom Prénom'!$A:$G,5,0),"")</f>
        <v/>
      </c>
      <c r="I716" s="184"/>
      <c r="J716" s="185" t="str">
        <f t="shared" si="31"/>
        <v/>
      </c>
      <c r="K716" s="185" t="str">
        <f>IFERROR(VLOOKUP($C716,'Nom Prénom'!$A:$I,8,0),"")</f>
        <v/>
      </c>
      <c r="L716" s="185" t="str">
        <f t="shared" si="30"/>
        <v/>
      </c>
      <c r="M716" s="185" t="str">
        <f>IFERROR(VLOOKUP($C716,'Nom Prénom'!$A:$I,9,0),"")</f>
        <v/>
      </c>
      <c r="N716" s="186" t="str">
        <f>IFERROR($J716/(VLOOKUP($H716,VLEP!$A:$B,2,0)),"")</f>
        <v/>
      </c>
      <c r="O716" s="187"/>
    </row>
    <row r="717" spans="1:15" ht="20" hidden="1" customHeight="1" x14ac:dyDescent="0.35">
      <c r="A717" s="2" t="str">
        <f>IFERROR(VLOOKUP($C717,'Nom Prénom'!$A:$G,7,0),"")</f>
        <v/>
      </c>
      <c r="B717" s="184" t="str">
        <f>IFERROR(VLOOKUP($C717,'Nom Prénom'!$A:$G,6,0),"")</f>
        <v/>
      </c>
      <c r="C717" s="184"/>
      <c r="D717" s="197" t="str">
        <f>IFERROR(VLOOKUP($C717,'Nom Prénom'!$A:$G,2,0),"")</f>
        <v/>
      </c>
      <c r="E717" s="197" t="str">
        <f>IFERROR(VLOOKUP($C717,'Nom Prénom'!$A:$G,3,0),"")</f>
        <v/>
      </c>
      <c r="F717" s="197" t="str">
        <f>IFERROR(VLOOKUP($C717,'Nom Prénom'!$A:$G,4,0),"")</f>
        <v/>
      </c>
      <c r="G717" s="197" t="str">
        <f>IFERROR(VLOOKUP($C717,'Nom Prénom'!$A:$G,5,0),"")</f>
        <v/>
      </c>
      <c r="I717" s="184"/>
      <c r="J717" s="185" t="str">
        <f t="shared" si="31"/>
        <v/>
      </c>
      <c r="K717" s="185" t="str">
        <f>IFERROR(VLOOKUP($C717,'Nom Prénom'!$A:$I,8,0),"")</f>
        <v/>
      </c>
      <c r="L717" s="185" t="str">
        <f t="shared" si="30"/>
        <v/>
      </c>
      <c r="M717" s="185" t="str">
        <f>IFERROR(VLOOKUP($C717,'Nom Prénom'!$A:$I,9,0),"")</f>
        <v/>
      </c>
      <c r="N717" s="186" t="str">
        <f>IFERROR($J717/(VLOOKUP($H717,VLEP!$A:$B,2,0)),"")</f>
        <v/>
      </c>
      <c r="O717" s="187"/>
    </row>
    <row r="718" spans="1:15" ht="20" hidden="1" customHeight="1" x14ac:dyDescent="0.35">
      <c r="A718" s="2" t="str">
        <f>IFERROR(VLOOKUP($C718,'Nom Prénom'!$A:$G,7,0),"")</f>
        <v/>
      </c>
      <c r="B718" s="184" t="str">
        <f>IFERROR(VLOOKUP($C718,'Nom Prénom'!$A:$G,6,0),"")</f>
        <v/>
      </c>
      <c r="C718" s="184"/>
      <c r="D718" s="197" t="str">
        <f>IFERROR(VLOOKUP($C718,'Nom Prénom'!$A:$G,2,0),"")</f>
        <v/>
      </c>
      <c r="E718" s="197" t="str">
        <f>IFERROR(VLOOKUP($C718,'Nom Prénom'!$A:$G,3,0),"")</f>
        <v/>
      </c>
      <c r="F718" s="197" t="str">
        <f>IFERROR(VLOOKUP($C718,'Nom Prénom'!$A:$G,4,0),"")</f>
        <v/>
      </c>
      <c r="G718" s="197" t="str">
        <f>IFERROR(VLOOKUP($C718,'Nom Prénom'!$A:$G,5,0),"")</f>
        <v/>
      </c>
      <c r="I718" s="184"/>
      <c r="J718" s="185" t="str">
        <f t="shared" si="31"/>
        <v/>
      </c>
      <c r="K718" s="185" t="str">
        <f>IFERROR(VLOOKUP($C718,'Nom Prénom'!$A:$I,8,0),"")</f>
        <v/>
      </c>
      <c r="L718" s="185" t="str">
        <f t="shared" si="30"/>
        <v/>
      </c>
      <c r="M718" s="185" t="str">
        <f>IFERROR(VLOOKUP($C718,'Nom Prénom'!$A:$I,9,0),"")</f>
        <v/>
      </c>
      <c r="N718" s="186" t="str">
        <f>IFERROR($J718/(VLOOKUP($H718,VLEP!$A:$B,2,0)),"")</f>
        <v/>
      </c>
      <c r="O718" s="187"/>
    </row>
    <row r="719" spans="1:15" ht="20" hidden="1" customHeight="1" x14ac:dyDescent="0.35">
      <c r="A719" s="2" t="str">
        <f>IFERROR(VLOOKUP($C719,'Nom Prénom'!$A:$G,7,0),"")</f>
        <v/>
      </c>
      <c r="B719" s="184" t="str">
        <f>IFERROR(VLOOKUP($C719,'Nom Prénom'!$A:$G,6,0),"")</f>
        <v/>
      </c>
      <c r="C719" s="184"/>
      <c r="D719" s="197" t="str">
        <f>IFERROR(VLOOKUP($C719,'Nom Prénom'!$A:$G,2,0),"")</f>
        <v/>
      </c>
      <c r="E719" s="197" t="str">
        <f>IFERROR(VLOOKUP($C719,'Nom Prénom'!$A:$G,3,0),"")</f>
        <v/>
      </c>
      <c r="F719" s="197" t="str">
        <f>IFERROR(VLOOKUP($C719,'Nom Prénom'!$A:$G,4,0),"")</f>
        <v/>
      </c>
      <c r="G719" s="197" t="str">
        <f>IFERROR(VLOOKUP($C719,'Nom Prénom'!$A:$G,5,0),"")</f>
        <v/>
      </c>
      <c r="I719" s="184"/>
      <c r="J719" s="185" t="str">
        <f t="shared" si="31"/>
        <v/>
      </c>
      <c r="K719" s="185" t="str">
        <f>IFERROR(VLOOKUP($C719,'Nom Prénom'!$A:$I,8,0),"")</f>
        <v/>
      </c>
      <c r="L719" s="185" t="str">
        <f t="shared" si="30"/>
        <v/>
      </c>
      <c r="M719" s="185" t="str">
        <f>IFERROR(VLOOKUP($C719,'Nom Prénom'!$A:$I,9,0),"")</f>
        <v/>
      </c>
      <c r="N719" s="186" t="str">
        <f>IFERROR($J719/(VLOOKUP($H719,VLEP!$A:$B,2,0)),"")</f>
        <v/>
      </c>
      <c r="O719" s="187"/>
    </row>
    <row r="720" spans="1:15" ht="20" hidden="1" customHeight="1" x14ac:dyDescent="0.35">
      <c r="A720" s="2" t="str">
        <f>IFERROR(VLOOKUP($C720,'Nom Prénom'!$A:$G,7,0),"")</f>
        <v/>
      </c>
      <c r="B720" s="184" t="str">
        <f>IFERROR(VLOOKUP($C720,'Nom Prénom'!$A:$G,6,0),"")</f>
        <v/>
      </c>
      <c r="C720" s="184"/>
      <c r="D720" s="197" t="str">
        <f>IFERROR(VLOOKUP($C720,'Nom Prénom'!$A:$G,2,0),"")</f>
        <v/>
      </c>
      <c r="E720" s="197" t="str">
        <f>IFERROR(VLOOKUP($C720,'Nom Prénom'!$A:$G,3,0),"")</f>
        <v/>
      </c>
      <c r="F720" s="197" t="str">
        <f>IFERROR(VLOOKUP($C720,'Nom Prénom'!$A:$G,4,0),"")</f>
        <v/>
      </c>
      <c r="G720" s="197" t="str">
        <f>IFERROR(VLOOKUP($C720,'Nom Prénom'!$A:$G,5,0),"")</f>
        <v/>
      </c>
      <c r="I720" s="184"/>
      <c r="J720" s="185" t="str">
        <f t="shared" si="31"/>
        <v/>
      </c>
      <c r="K720" s="185" t="str">
        <f>IFERROR(VLOOKUP($C720,'Nom Prénom'!$A:$I,8,0),"")</f>
        <v/>
      </c>
      <c r="L720" s="185" t="str">
        <f t="shared" si="30"/>
        <v/>
      </c>
      <c r="M720" s="185" t="str">
        <f>IFERROR(VLOOKUP($C720,'Nom Prénom'!$A:$I,9,0),"")</f>
        <v/>
      </c>
      <c r="N720" s="186" t="str">
        <f>IFERROR($J720/(VLOOKUP($H720,VLEP!$A:$B,2,0)),"")</f>
        <v/>
      </c>
      <c r="O720" s="187"/>
    </row>
    <row r="721" spans="1:15" ht="20" hidden="1" customHeight="1" x14ac:dyDescent="0.35">
      <c r="A721" s="2" t="str">
        <f>IFERROR(VLOOKUP($C721,'Nom Prénom'!$A:$G,7,0),"")</f>
        <v/>
      </c>
      <c r="B721" s="184" t="str">
        <f>IFERROR(VLOOKUP($C721,'Nom Prénom'!$A:$G,6,0),"")</f>
        <v/>
      </c>
      <c r="C721" s="184"/>
      <c r="D721" s="197" t="str">
        <f>IFERROR(VLOOKUP($C721,'Nom Prénom'!$A:$G,2,0),"")</f>
        <v/>
      </c>
      <c r="E721" s="197" t="str">
        <f>IFERROR(VLOOKUP($C721,'Nom Prénom'!$A:$G,3,0),"")</f>
        <v/>
      </c>
      <c r="F721" s="197" t="str">
        <f>IFERROR(VLOOKUP($C721,'Nom Prénom'!$A:$G,4,0),"")</f>
        <v/>
      </c>
      <c r="G721" s="197" t="str">
        <f>IFERROR(VLOOKUP($C721,'Nom Prénom'!$A:$G,5,0),"")</f>
        <v/>
      </c>
      <c r="I721" s="184"/>
      <c r="J721" s="185" t="str">
        <f t="shared" si="31"/>
        <v/>
      </c>
      <c r="K721" s="185" t="str">
        <f>IFERROR(VLOOKUP($C721,'Nom Prénom'!$A:$I,8,0),"")</f>
        <v/>
      </c>
      <c r="L721" s="185" t="str">
        <f t="shared" si="30"/>
        <v/>
      </c>
      <c r="M721" s="185" t="str">
        <f>IFERROR(VLOOKUP($C721,'Nom Prénom'!$A:$I,9,0),"")</f>
        <v/>
      </c>
      <c r="N721" s="186" t="str">
        <f>IFERROR($J721/(VLOOKUP($H721,VLEP!$A:$B,2,0)),"")</f>
        <v/>
      </c>
      <c r="O721" s="187"/>
    </row>
    <row r="722" spans="1:15" ht="20" hidden="1" customHeight="1" x14ac:dyDescent="0.35">
      <c r="A722" s="2" t="str">
        <f>IFERROR(VLOOKUP($C722,'Nom Prénom'!$A:$G,7,0),"")</f>
        <v/>
      </c>
      <c r="B722" s="184" t="str">
        <f>IFERROR(VLOOKUP($C722,'Nom Prénom'!$A:$G,6,0),"")</f>
        <v/>
      </c>
      <c r="C722" s="184"/>
      <c r="D722" s="197" t="str">
        <f>IFERROR(VLOOKUP($C722,'Nom Prénom'!$A:$G,2,0),"")</f>
        <v/>
      </c>
      <c r="E722" s="197" t="str">
        <f>IFERROR(VLOOKUP($C722,'Nom Prénom'!$A:$G,3,0),"")</f>
        <v/>
      </c>
      <c r="F722" s="197" t="str">
        <f>IFERROR(VLOOKUP($C722,'Nom Prénom'!$A:$G,4,0),"")</f>
        <v/>
      </c>
      <c r="G722" s="197" t="str">
        <f>IFERROR(VLOOKUP($C722,'Nom Prénom'!$A:$G,5,0),"")</f>
        <v/>
      </c>
      <c r="I722" s="184"/>
      <c r="J722" s="185" t="str">
        <f t="shared" si="31"/>
        <v/>
      </c>
      <c r="K722" s="185" t="str">
        <f>IFERROR(VLOOKUP($C722,'Nom Prénom'!$A:$I,8,0),"")</f>
        <v/>
      </c>
      <c r="L722" s="185" t="str">
        <f t="shared" si="30"/>
        <v/>
      </c>
      <c r="M722" s="185" t="str">
        <f>IFERROR(VLOOKUP($C722,'Nom Prénom'!$A:$I,9,0),"")</f>
        <v/>
      </c>
      <c r="N722" s="186" t="str">
        <f>IFERROR($J722/(VLOOKUP($H722,VLEP!$A:$B,2,0)),"")</f>
        <v/>
      </c>
      <c r="O722" s="187"/>
    </row>
    <row r="723" spans="1:15" ht="20" hidden="1" customHeight="1" x14ac:dyDescent="0.35">
      <c r="A723" s="2" t="str">
        <f>IFERROR(VLOOKUP($C723,'Nom Prénom'!$A:$G,7,0),"")</f>
        <v/>
      </c>
      <c r="B723" s="184" t="str">
        <f>IFERROR(VLOOKUP($C723,'Nom Prénom'!$A:$G,6,0),"")</f>
        <v/>
      </c>
      <c r="C723" s="184"/>
      <c r="D723" s="197" t="str">
        <f>IFERROR(VLOOKUP($C723,'Nom Prénom'!$A:$G,2,0),"")</f>
        <v/>
      </c>
      <c r="E723" s="197" t="str">
        <f>IFERROR(VLOOKUP($C723,'Nom Prénom'!$A:$G,3,0),"")</f>
        <v/>
      </c>
      <c r="F723" s="197" t="str">
        <f>IFERROR(VLOOKUP($C723,'Nom Prénom'!$A:$G,4,0),"")</f>
        <v/>
      </c>
      <c r="G723" s="197" t="str">
        <f>IFERROR(VLOOKUP($C723,'Nom Prénom'!$A:$G,5,0),"")</f>
        <v/>
      </c>
      <c r="I723" s="184"/>
      <c r="J723" s="185" t="str">
        <f t="shared" si="31"/>
        <v/>
      </c>
      <c r="K723" s="185" t="str">
        <f>IFERROR(VLOOKUP($C723,'Nom Prénom'!$A:$I,8,0),"")</f>
        <v/>
      </c>
      <c r="L723" s="185" t="str">
        <f t="shared" si="30"/>
        <v/>
      </c>
      <c r="M723" s="185" t="str">
        <f>IFERROR(VLOOKUP($C723,'Nom Prénom'!$A:$I,9,0),"")</f>
        <v/>
      </c>
      <c r="N723" s="186" t="str">
        <f>IFERROR($J723/(VLOOKUP($H723,VLEP!$A:$B,2,0)),"")</f>
        <v/>
      </c>
      <c r="O723" s="187"/>
    </row>
    <row r="724" spans="1:15" ht="20" hidden="1" customHeight="1" x14ac:dyDescent="0.35">
      <c r="A724" s="2" t="str">
        <f>IFERROR(VLOOKUP($C724,'Nom Prénom'!$A:$G,7,0),"")</f>
        <v/>
      </c>
      <c r="B724" s="184" t="str">
        <f>IFERROR(VLOOKUP($C724,'Nom Prénom'!$A:$G,6,0),"")</f>
        <v/>
      </c>
      <c r="C724" s="184"/>
      <c r="D724" s="197" t="str">
        <f>IFERROR(VLOOKUP($C724,'Nom Prénom'!$A:$G,2,0),"")</f>
        <v/>
      </c>
      <c r="E724" s="197" t="str">
        <f>IFERROR(VLOOKUP($C724,'Nom Prénom'!$A:$G,3,0),"")</f>
        <v/>
      </c>
      <c r="F724" s="197" t="str">
        <f>IFERROR(VLOOKUP($C724,'Nom Prénom'!$A:$G,4,0),"")</f>
        <v/>
      </c>
      <c r="G724" s="197" t="str">
        <f>IFERROR(VLOOKUP($C724,'Nom Prénom'!$A:$G,5,0),"")</f>
        <v/>
      </c>
      <c r="I724" s="184"/>
      <c r="J724" s="185" t="str">
        <f t="shared" si="31"/>
        <v/>
      </c>
      <c r="K724" s="185" t="str">
        <f>IFERROR(VLOOKUP($C724,'Nom Prénom'!$A:$I,8,0),"")</f>
        <v/>
      </c>
      <c r="L724" s="185" t="str">
        <f t="shared" si="30"/>
        <v/>
      </c>
      <c r="M724" s="185" t="str">
        <f>IFERROR(VLOOKUP($C724,'Nom Prénom'!$A:$I,9,0),"")</f>
        <v/>
      </c>
      <c r="N724" s="186" t="str">
        <f>IFERROR($J724/(VLOOKUP($H724,VLEP!$A:$B,2,0)),"")</f>
        <v/>
      </c>
      <c r="O724" s="187"/>
    </row>
    <row r="725" spans="1:15" ht="20" hidden="1" customHeight="1" x14ac:dyDescent="0.35">
      <c r="A725" s="2" t="str">
        <f>IFERROR(VLOOKUP($C725,'Nom Prénom'!$A:$G,7,0),"")</f>
        <v/>
      </c>
      <c r="B725" s="184" t="str">
        <f>IFERROR(VLOOKUP($C725,'Nom Prénom'!$A:$G,6,0),"")</f>
        <v/>
      </c>
      <c r="C725" s="184"/>
      <c r="D725" s="197" t="str">
        <f>IFERROR(VLOOKUP($C725,'Nom Prénom'!$A:$G,2,0),"")</f>
        <v/>
      </c>
      <c r="E725" s="197" t="str">
        <f>IFERROR(VLOOKUP($C725,'Nom Prénom'!$A:$G,3,0),"")</f>
        <v/>
      </c>
      <c r="F725" s="197" t="str">
        <f>IFERROR(VLOOKUP($C725,'Nom Prénom'!$A:$G,4,0),"")</f>
        <v/>
      </c>
      <c r="G725" s="197" t="str">
        <f>IFERROR(VLOOKUP($C725,'Nom Prénom'!$A:$G,5,0),"")</f>
        <v/>
      </c>
      <c r="I725" s="184"/>
      <c r="J725" s="185" t="str">
        <f t="shared" si="31"/>
        <v/>
      </c>
      <c r="K725" s="185" t="str">
        <f>IFERROR(VLOOKUP($C725,'Nom Prénom'!$A:$I,8,0),"")</f>
        <v/>
      </c>
      <c r="L725" s="185" t="str">
        <f t="shared" si="30"/>
        <v/>
      </c>
      <c r="M725" s="185" t="str">
        <f>IFERROR(VLOOKUP($C725,'Nom Prénom'!$A:$I,9,0),"")</f>
        <v/>
      </c>
      <c r="N725" s="186" t="str">
        <f>IFERROR($J725/(VLOOKUP($H725,VLEP!$A:$B,2,0)),"")</f>
        <v/>
      </c>
      <c r="O725" s="187"/>
    </row>
    <row r="726" spans="1:15" ht="20" hidden="1" customHeight="1" x14ac:dyDescent="0.35">
      <c r="A726" s="2" t="str">
        <f>IFERROR(VLOOKUP($C726,'Nom Prénom'!$A:$G,7,0),"")</f>
        <v/>
      </c>
      <c r="B726" s="184" t="str">
        <f>IFERROR(VLOOKUP($C726,'Nom Prénom'!$A:$G,6,0),"")</f>
        <v/>
      </c>
      <c r="C726" s="184"/>
      <c r="D726" s="197" t="str">
        <f>IFERROR(VLOOKUP($C726,'Nom Prénom'!$A:$G,2,0),"")</f>
        <v/>
      </c>
      <c r="E726" s="197" t="str">
        <f>IFERROR(VLOOKUP($C726,'Nom Prénom'!$A:$G,3,0),"")</f>
        <v/>
      </c>
      <c r="F726" s="197" t="str">
        <f>IFERROR(VLOOKUP($C726,'Nom Prénom'!$A:$G,4,0),"")</f>
        <v/>
      </c>
      <c r="G726" s="197" t="str">
        <f>IFERROR(VLOOKUP($C726,'Nom Prénom'!$A:$G,5,0),"")</f>
        <v/>
      </c>
      <c r="I726" s="184"/>
      <c r="J726" s="185" t="str">
        <f t="shared" si="31"/>
        <v/>
      </c>
      <c r="K726" s="185" t="str">
        <f>IFERROR(VLOOKUP($C726,'Nom Prénom'!$A:$I,8,0),"")</f>
        <v/>
      </c>
      <c r="L726" s="185" t="str">
        <f t="shared" si="30"/>
        <v/>
      </c>
      <c r="M726" s="185" t="str">
        <f>IFERROR(VLOOKUP($C726,'Nom Prénom'!$A:$I,9,0),"")</f>
        <v/>
      </c>
      <c r="N726" s="186" t="str">
        <f>IFERROR($J726/(VLOOKUP($H726,VLEP!$A:$B,2,0)),"")</f>
        <v/>
      </c>
      <c r="O726" s="187"/>
    </row>
    <row r="727" spans="1:15" ht="20" hidden="1" customHeight="1" x14ac:dyDescent="0.35">
      <c r="A727" s="2" t="str">
        <f>IFERROR(VLOOKUP($C727,'Nom Prénom'!$A:$G,7,0),"")</f>
        <v/>
      </c>
      <c r="B727" s="184" t="str">
        <f>IFERROR(VLOOKUP($C727,'Nom Prénom'!$A:$G,6,0),"")</f>
        <v/>
      </c>
      <c r="C727" s="184"/>
      <c r="D727" s="197" t="str">
        <f>IFERROR(VLOOKUP($C727,'Nom Prénom'!$A:$G,2,0),"")</f>
        <v/>
      </c>
      <c r="E727" s="197" t="str">
        <f>IFERROR(VLOOKUP($C727,'Nom Prénom'!$A:$G,3,0),"")</f>
        <v/>
      </c>
      <c r="F727" s="197" t="str">
        <f>IFERROR(VLOOKUP($C727,'Nom Prénom'!$A:$G,4,0),"")</f>
        <v/>
      </c>
      <c r="G727" s="197" t="str">
        <f>IFERROR(VLOOKUP($C727,'Nom Prénom'!$A:$G,5,0),"")</f>
        <v/>
      </c>
      <c r="I727" s="184"/>
      <c r="J727" s="185" t="str">
        <f t="shared" si="31"/>
        <v/>
      </c>
      <c r="K727" s="185" t="str">
        <f>IFERROR(VLOOKUP($C727,'Nom Prénom'!$A:$I,8,0),"")</f>
        <v/>
      </c>
      <c r="L727" s="185" t="str">
        <f t="shared" si="30"/>
        <v/>
      </c>
      <c r="M727" s="185" t="str">
        <f>IFERROR(VLOOKUP($C727,'Nom Prénom'!$A:$I,9,0),"")</f>
        <v/>
      </c>
      <c r="N727" s="186" t="str">
        <f>IFERROR($J727/(VLOOKUP($H727,VLEP!$A:$B,2,0)),"")</f>
        <v/>
      </c>
      <c r="O727" s="187"/>
    </row>
    <row r="728" spans="1:15" ht="20" hidden="1" customHeight="1" x14ac:dyDescent="0.35">
      <c r="A728" s="2" t="str">
        <f>IFERROR(VLOOKUP($C728,'Nom Prénom'!$A:$G,7,0),"")</f>
        <v/>
      </c>
      <c r="B728" s="184" t="str">
        <f>IFERROR(VLOOKUP($C728,'Nom Prénom'!$A:$G,6,0),"")</f>
        <v/>
      </c>
      <c r="C728" s="184"/>
      <c r="D728" s="197" t="str">
        <f>IFERROR(VLOOKUP($C728,'Nom Prénom'!$A:$G,2,0),"")</f>
        <v/>
      </c>
      <c r="E728" s="197" t="str">
        <f>IFERROR(VLOOKUP($C728,'Nom Prénom'!$A:$G,3,0),"")</f>
        <v/>
      </c>
      <c r="F728" s="197" t="str">
        <f>IFERROR(VLOOKUP($C728,'Nom Prénom'!$A:$G,4,0),"")</f>
        <v/>
      </c>
      <c r="G728" s="197" t="str">
        <f>IFERROR(VLOOKUP($C728,'Nom Prénom'!$A:$G,5,0),"")</f>
        <v/>
      </c>
      <c r="I728" s="184"/>
      <c r="J728" s="185" t="str">
        <f t="shared" si="31"/>
        <v/>
      </c>
      <c r="K728" s="185" t="str">
        <f>IFERROR(VLOOKUP($C728,'Nom Prénom'!$A:$I,8,0),"")</f>
        <v/>
      </c>
      <c r="L728" s="185" t="str">
        <f t="shared" si="30"/>
        <v/>
      </c>
      <c r="M728" s="185" t="str">
        <f>IFERROR(VLOOKUP($C728,'Nom Prénom'!$A:$I,9,0),"")</f>
        <v/>
      </c>
      <c r="N728" s="186" t="str">
        <f>IFERROR($J728/(VLOOKUP($H728,VLEP!$A:$B,2,0)),"")</f>
        <v/>
      </c>
      <c r="O728" s="187"/>
    </row>
    <row r="729" spans="1:15" ht="20" hidden="1" customHeight="1" x14ac:dyDescent="0.35">
      <c r="A729" s="2" t="str">
        <f>IFERROR(VLOOKUP($C729,'Nom Prénom'!$A:$G,7,0),"")</f>
        <v/>
      </c>
      <c r="B729" s="184" t="str">
        <f>IFERROR(VLOOKUP($C729,'Nom Prénom'!$A:$G,6,0),"")</f>
        <v/>
      </c>
      <c r="C729" s="184"/>
      <c r="D729" s="197" t="str">
        <f>IFERROR(VLOOKUP($C729,'Nom Prénom'!$A:$G,2,0),"")</f>
        <v/>
      </c>
      <c r="E729" s="197" t="str">
        <f>IFERROR(VLOOKUP($C729,'Nom Prénom'!$A:$G,3,0),"")</f>
        <v/>
      </c>
      <c r="F729" s="197" t="str">
        <f>IFERROR(VLOOKUP($C729,'Nom Prénom'!$A:$G,4,0),"")</f>
        <v/>
      </c>
      <c r="G729" s="197" t="str">
        <f>IFERROR(VLOOKUP($C729,'Nom Prénom'!$A:$G,5,0),"")</f>
        <v/>
      </c>
      <c r="I729" s="184"/>
      <c r="J729" s="185" t="str">
        <f t="shared" si="31"/>
        <v/>
      </c>
      <c r="K729" s="185" t="str">
        <f>IFERROR(VLOOKUP($C729,'Nom Prénom'!$A:$I,8,0),"")</f>
        <v/>
      </c>
      <c r="L729" s="185" t="str">
        <f t="shared" si="30"/>
        <v/>
      </c>
      <c r="M729" s="185" t="str">
        <f>IFERROR(VLOOKUP($C729,'Nom Prénom'!$A:$I,9,0),"")</f>
        <v/>
      </c>
      <c r="N729" s="186" t="str">
        <f>IFERROR($J729/(VLOOKUP($H729,VLEP!$A:$B,2,0)),"")</f>
        <v/>
      </c>
      <c r="O729" s="187"/>
    </row>
    <row r="730" spans="1:15" ht="20" hidden="1" customHeight="1" x14ac:dyDescent="0.35">
      <c r="A730" s="2" t="str">
        <f>IFERROR(VLOOKUP($C730,'Nom Prénom'!$A:$G,7,0),"")</f>
        <v/>
      </c>
      <c r="B730" s="184" t="str">
        <f>IFERROR(VLOOKUP($C730,'Nom Prénom'!$A:$G,6,0),"")</f>
        <v/>
      </c>
      <c r="C730" s="184"/>
      <c r="D730" s="197" t="str">
        <f>IFERROR(VLOOKUP($C730,'Nom Prénom'!$A:$G,2,0),"")</f>
        <v/>
      </c>
      <c r="E730" s="197" t="str">
        <f>IFERROR(VLOOKUP($C730,'Nom Prénom'!$A:$G,3,0),"")</f>
        <v/>
      </c>
      <c r="F730" s="197" t="str">
        <f>IFERROR(VLOOKUP($C730,'Nom Prénom'!$A:$G,4,0),"")</f>
        <v/>
      </c>
      <c r="G730" s="197" t="str">
        <f>IFERROR(VLOOKUP($C730,'Nom Prénom'!$A:$G,5,0),"")</f>
        <v/>
      </c>
      <c r="I730" s="184"/>
      <c r="J730" s="185" t="str">
        <f t="shared" si="31"/>
        <v/>
      </c>
      <c r="K730" s="185" t="str">
        <f>IFERROR(VLOOKUP($C730,'Nom Prénom'!$A:$I,8,0),"")</f>
        <v/>
      </c>
      <c r="L730" s="185" t="str">
        <f t="shared" si="30"/>
        <v/>
      </c>
      <c r="M730" s="185" t="str">
        <f>IFERROR(VLOOKUP($C730,'Nom Prénom'!$A:$I,9,0),"")</f>
        <v/>
      </c>
      <c r="N730" s="186" t="str">
        <f>IFERROR($J730/(VLOOKUP($H730,VLEP!$A:$B,2,0)),"")</f>
        <v/>
      </c>
      <c r="O730" s="187"/>
    </row>
    <row r="731" spans="1:15" ht="20" hidden="1" customHeight="1" x14ac:dyDescent="0.35">
      <c r="A731" s="2" t="str">
        <f>IFERROR(VLOOKUP($C731,'Nom Prénom'!$A:$G,7,0),"")</f>
        <v/>
      </c>
      <c r="B731" s="184" t="str">
        <f>IFERROR(VLOOKUP($C731,'Nom Prénom'!$A:$G,6,0),"")</f>
        <v/>
      </c>
      <c r="C731" s="184"/>
      <c r="D731" s="197" t="str">
        <f>IFERROR(VLOOKUP($C731,'Nom Prénom'!$A:$G,2,0),"")</f>
        <v/>
      </c>
      <c r="E731" s="197" t="str">
        <f>IFERROR(VLOOKUP($C731,'Nom Prénom'!$A:$G,3,0),"")</f>
        <v/>
      </c>
      <c r="F731" s="197" t="str">
        <f>IFERROR(VLOOKUP($C731,'Nom Prénom'!$A:$G,4,0),"")</f>
        <v/>
      </c>
      <c r="G731" s="197" t="str">
        <f>IFERROR(VLOOKUP($C731,'Nom Prénom'!$A:$G,5,0),"")</f>
        <v/>
      </c>
      <c r="I731" s="184"/>
      <c r="J731" s="185" t="str">
        <f t="shared" si="31"/>
        <v/>
      </c>
      <c r="K731" s="185" t="str">
        <f>IFERROR(VLOOKUP($C731,'Nom Prénom'!$A:$I,8,0),"")</f>
        <v/>
      </c>
      <c r="L731" s="185" t="str">
        <f t="shared" si="30"/>
        <v/>
      </c>
      <c r="M731" s="185" t="str">
        <f>IFERROR(VLOOKUP($C731,'Nom Prénom'!$A:$I,9,0),"")</f>
        <v/>
      </c>
      <c r="N731" s="186" t="str">
        <f>IFERROR($J731/(VLOOKUP($H731,VLEP!$A:$B,2,0)),"")</f>
        <v/>
      </c>
      <c r="O731" s="187"/>
    </row>
    <row r="732" spans="1:15" ht="20" hidden="1" customHeight="1" x14ac:dyDescent="0.35">
      <c r="A732" s="2" t="str">
        <f>IFERROR(VLOOKUP($C732,'Nom Prénom'!$A:$G,7,0),"")</f>
        <v/>
      </c>
      <c r="B732" s="184" t="str">
        <f>IFERROR(VLOOKUP($C732,'Nom Prénom'!$A:$G,6,0),"")</f>
        <v/>
      </c>
      <c r="C732" s="184"/>
      <c r="D732" s="197" t="str">
        <f>IFERROR(VLOOKUP($C732,'Nom Prénom'!$A:$G,2,0),"")</f>
        <v/>
      </c>
      <c r="E732" s="197" t="str">
        <f>IFERROR(VLOOKUP($C732,'Nom Prénom'!$A:$G,3,0),"")</f>
        <v/>
      </c>
      <c r="F732" s="197" t="str">
        <f>IFERROR(VLOOKUP($C732,'Nom Prénom'!$A:$G,4,0),"")</f>
        <v/>
      </c>
      <c r="G732" s="197" t="str">
        <f>IFERROR(VLOOKUP($C732,'Nom Prénom'!$A:$G,5,0),"")</f>
        <v/>
      </c>
      <c r="I732" s="184"/>
      <c r="J732" s="185" t="str">
        <f t="shared" si="31"/>
        <v/>
      </c>
      <c r="K732" s="185" t="str">
        <f>IFERROR(VLOOKUP($C732,'Nom Prénom'!$A:$I,8,0),"")</f>
        <v/>
      </c>
      <c r="L732" s="185" t="str">
        <f t="shared" si="30"/>
        <v/>
      </c>
      <c r="M732" s="185" t="str">
        <f>IFERROR(VLOOKUP($C732,'Nom Prénom'!$A:$I,9,0),"")</f>
        <v/>
      </c>
      <c r="N732" s="186" t="str">
        <f>IFERROR($J732/(VLOOKUP($H732,VLEP!$A:$B,2,0)),"")</f>
        <v/>
      </c>
      <c r="O732" s="187"/>
    </row>
    <row r="733" spans="1:15" ht="20" hidden="1" customHeight="1" x14ac:dyDescent="0.35">
      <c r="A733" s="2" t="str">
        <f>IFERROR(VLOOKUP($C733,'Nom Prénom'!$A:$G,7,0),"")</f>
        <v/>
      </c>
      <c r="B733" s="184" t="str">
        <f>IFERROR(VLOOKUP($C733,'Nom Prénom'!$A:$G,6,0),"")</f>
        <v/>
      </c>
      <c r="C733" s="184"/>
      <c r="D733" s="197" t="str">
        <f>IFERROR(VLOOKUP($C733,'Nom Prénom'!$A:$G,2,0),"")</f>
        <v/>
      </c>
      <c r="E733" s="197" t="str">
        <f>IFERROR(VLOOKUP($C733,'Nom Prénom'!$A:$G,3,0),"")</f>
        <v/>
      </c>
      <c r="F733" s="197" t="str">
        <f>IFERROR(VLOOKUP($C733,'Nom Prénom'!$A:$G,4,0),"")</f>
        <v/>
      </c>
      <c r="G733" s="197" t="str">
        <f>IFERROR(VLOOKUP($C733,'Nom Prénom'!$A:$G,5,0),"")</f>
        <v/>
      </c>
      <c r="I733" s="184"/>
      <c r="J733" s="185" t="str">
        <f t="shared" si="31"/>
        <v/>
      </c>
      <c r="K733" s="185" t="str">
        <f>IFERROR(VLOOKUP($C733,'Nom Prénom'!$A:$I,8,0),"")</f>
        <v/>
      </c>
      <c r="L733" s="185" t="str">
        <f t="shared" si="30"/>
        <v/>
      </c>
      <c r="M733" s="185" t="str">
        <f>IFERROR(VLOOKUP($C733,'Nom Prénom'!$A:$I,9,0),"")</f>
        <v/>
      </c>
      <c r="N733" s="186" t="str">
        <f>IFERROR($J733/(VLOOKUP($H733,VLEP!$A:$B,2,0)),"")</f>
        <v/>
      </c>
      <c r="O733" s="187"/>
    </row>
    <row r="734" spans="1:15" ht="20" hidden="1" customHeight="1" x14ac:dyDescent="0.35">
      <c r="A734" s="2" t="str">
        <f>IFERROR(VLOOKUP($C734,'Nom Prénom'!$A:$G,7,0),"")</f>
        <v/>
      </c>
      <c r="B734" s="184" t="str">
        <f>IFERROR(VLOOKUP($C734,'Nom Prénom'!$A:$G,6,0),"")</f>
        <v/>
      </c>
      <c r="C734" s="184"/>
      <c r="D734" s="197" t="str">
        <f>IFERROR(VLOOKUP($C734,'Nom Prénom'!$A:$G,2,0),"")</f>
        <v/>
      </c>
      <c r="E734" s="197" t="str">
        <f>IFERROR(VLOOKUP($C734,'Nom Prénom'!$A:$G,3,0),"")</f>
        <v/>
      </c>
      <c r="F734" s="197" t="str">
        <f>IFERROR(VLOOKUP($C734,'Nom Prénom'!$A:$G,4,0),"")</f>
        <v/>
      </c>
      <c r="G734" s="197" t="str">
        <f>IFERROR(VLOOKUP($C734,'Nom Prénom'!$A:$G,5,0),"")</f>
        <v/>
      </c>
      <c r="I734" s="184"/>
      <c r="J734" s="185" t="str">
        <f t="shared" si="31"/>
        <v/>
      </c>
      <c r="K734" s="185" t="str">
        <f>IFERROR(VLOOKUP($C734,'Nom Prénom'!$A:$I,8,0),"")</f>
        <v/>
      </c>
      <c r="L734" s="185" t="str">
        <f t="shared" si="30"/>
        <v/>
      </c>
      <c r="M734" s="185" t="str">
        <f>IFERROR(VLOOKUP($C734,'Nom Prénom'!$A:$I,9,0),"")</f>
        <v/>
      </c>
      <c r="N734" s="186" t="str">
        <f>IFERROR($J734/(VLOOKUP($H734,VLEP!$A:$B,2,0)),"")</f>
        <v/>
      </c>
      <c r="O734" s="187"/>
    </row>
    <row r="735" spans="1:15" ht="20" hidden="1" customHeight="1" x14ac:dyDescent="0.35">
      <c r="A735" s="2" t="str">
        <f>IFERROR(VLOOKUP($C735,'Nom Prénom'!$A:$G,7,0),"")</f>
        <v/>
      </c>
      <c r="B735" s="184" t="str">
        <f>IFERROR(VLOOKUP($C735,'Nom Prénom'!$A:$G,6,0),"")</f>
        <v/>
      </c>
      <c r="C735" s="184"/>
      <c r="D735" s="197" t="str">
        <f>IFERROR(VLOOKUP($C735,'Nom Prénom'!$A:$G,2,0),"")</f>
        <v/>
      </c>
      <c r="E735" s="197" t="str">
        <f>IFERROR(VLOOKUP($C735,'Nom Prénom'!$A:$G,3,0),"")</f>
        <v/>
      </c>
      <c r="F735" s="197" t="str">
        <f>IFERROR(VLOOKUP($C735,'Nom Prénom'!$A:$G,4,0),"")</f>
        <v/>
      </c>
      <c r="G735" s="197" t="str">
        <f>IFERROR(VLOOKUP($C735,'Nom Prénom'!$A:$G,5,0),"")</f>
        <v/>
      </c>
      <c r="I735" s="184"/>
      <c r="J735" s="185" t="str">
        <f t="shared" si="31"/>
        <v/>
      </c>
      <c r="K735" s="185" t="str">
        <f>IFERROR(VLOOKUP($C735,'Nom Prénom'!$A:$I,8,0),"")</f>
        <v/>
      </c>
      <c r="L735" s="185" t="str">
        <f t="shared" si="30"/>
        <v/>
      </c>
      <c r="M735" s="185" t="str">
        <f>IFERROR(VLOOKUP($C735,'Nom Prénom'!$A:$I,9,0),"")</f>
        <v/>
      </c>
      <c r="N735" s="186" t="str">
        <f>IFERROR($J735/(VLOOKUP($H735,VLEP!$A:$B,2,0)),"")</f>
        <v/>
      </c>
      <c r="O735" s="187"/>
    </row>
    <row r="736" spans="1:15" ht="20" hidden="1" customHeight="1" x14ac:dyDescent="0.35">
      <c r="A736" s="2" t="str">
        <f>IFERROR(VLOOKUP($C736,'Nom Prénom'!$A:$G,7,0),"")</f>
        <v/>
      </c>
      <c r="B736" s="184" t="str">
        <f>IFERROR(VLOOKUP($C736,'Nom Prénom'!$A:$G,6,0),"")</f>
        <v/>
      </c>
      <c r="C736" s="184"/>
      <c r="D736" s="197" t="str">
        <f>IFERROR(VLOOKUP($C736,'Nom Prénom'!$A:$G,2,0),"")</f>
        <v/>
      </c>
      <c r="E736" s="197" t="str">
        <f>IFERROR(VLOOKUP($C736,'Nom Prénom'!$A:$G,3,0),"")</f>
        <v/>
      </c>
      <c r="F736" s="197" t="str">
        <f>IFERROR(VLOOKUP($C736,'Nom Prénom'!$A:$G,4,0),"")</f>
        <v/>
      </c>
      <c r="G736" s="197" t="str">
        <f>IFERROR(VLOOKUP($C736,'Nom Prénom'!$A:$G,5,0),"")</f>
        <v/>
      </c>
      <c r="I736" s="184"/>
      <c r="J736" s="185" t="str">
        <f t="shared" si="31"/>
        <v/>
      </c>
      <c r="K736" s="185" t="str">
        <f>IFERROR(VLOOKUP($C736,'Nom Prénom'!$A:$I,8,0),"")</f>
        <v/>
      </c>
      <c r="L736" s="185" t="str">
        <f t="shared" si="30"/>
        <v/>
      </c>
      <c r="M736" s="185" t="str">
        <f>IFERROR(VLOOKUP($C736,'Nom Prénom'!$A:$I,9,0),"")</f>
        <v/>
      </c>
      <c r="N736" s="186" t="str">
        <f>IFERROR($J736/(VLOOKUP($H736,VLEP!$A:$B,2,0)),"")</f>
        <v/>
      </c>
      <c r="O736" s="187"/>
    </row>
    <row r="737" spans="1:15" ht="20" hidden="1" customHeight="1" x14ac:dyDescent="0.35">
      <c r="A737" s="2" t="str">
        <f>IFERROR(VLOOKUP($C737,'Nom Prénom'!$A:$G,7,0),"")</f>
        <v/>
      </c>
      <c r="B737" s="184" t="str">
        <f>IFERROR(VLOOKUP($C737,'Nom Prénom'!$A:$G,6,0),"")</f>
        <v/>
      </c>
      <c r="C737" s="184"/>
      <c r="D737" s="197" t="str">
        <f>IFERROR(VLOOKUP($C737,'Nom Prénom'!$A:$G,2,0),"")</f>
        <v/>
      </c>
      <c r="E737" s="197" t="str">
        <f>IFERROR(VLOOKUP($C737,'Nom Prénom'!$A:$G,3,0),"")</f>
        <v/>
      </c>
      <c r="F737" s="197" t="str">
        <f>IFERROR(VLOOKUP($C737,'Nom Prénom'!$A:$G,4,0),"")</f>
        <v/>
      </c>
      <c r="G737" s="197" t="str">
        <f>IFERROR(VLOOKUP($C737,'Nom Prénom'!$A:$G,5,0),"")</f>
        <v/>
      </c>
      <c r="I737" s="184"/>
      <c r="J737" s="185" t="str">
        <f t="shared" si="31"/>
        <v/>
      </c>
      <c r="K737" s="185" t="str">
        <f>IFERROR(VLOOKUP($C737,'Nom Prénom'!$A:$I,8,0),"")</f>
        <v/>
      </c>
      <c r="L737" s="185" t="str">
        <f t="shared" si="30"/>
        <v/>
      </c>
      <c r="M737" s="185" t="str">
        <f>IFERROR(VLOOKUP($C737,'Nom Prénom'!$A:$I,9,0),"")</f>
        <v/>
      </c>
      <c r="N737" s="186" t="str">
        <f>IFERROR($J737/(VLOOKUP($H737,VLEP!$A:$B,2,0)),"")</f>
        <v/>
      </c>
      <c r="O737" s="187"/>
    </row>
    <row r="738" spans="1:15" ht="20" hidden="1" customHeight="1" x14ac:dyDescent="0.35">
      <c r="A738" s="2" t="str">
        <f>IFERROR(VLOOKUP($C738,'Nom Prénom'!$A:$G,7,0),"")</f>
        <v/>
      </c>
      <c r="B738" s="184" t="str">
        <f>IFERROR(VLOOKUP($C738,'Nom Prénom'!$A:$G,6,0),"")</f>
        <v/>
      </c>
      <c r="C738" s="184"/>
      <c r="D738" s="197" t="str">
        <f>IFERROR(VLOOKUP($C738,'Nom Prénom'!$A:$G,2,0),"")</f>
        <v/>
      </c>
      <c r="E738" s="197" t="str">
        <f>IFERROR(VLOOKUP($C738,'Nom Prénom'!$A:$G,3,0),"")</f>
        <v/>
      </c>
      <c r="F738" s="197" t="str">
        <f>IFERROR(VLOOKUP($C738,'Nom Prénom'!$A:$G,4,0),"")</f>
        <v/>
      </c>
      <c r="G738" s="197" t="str">
        <f>IFERROR(VLOOKUP($C738,'Nom Prénom'!$A:$G,5,0),"")</f>
        <v/>
      </c>
      <c r="I738" s="184"/>
      <c r="J738" s="185" t="str">
        <f t="shared" si="31"/>
        <v/>
      </c>
      <c r="K738" s="185" t="str">
        <f>IFERROR(VLOOKUP($C738,'Nom Prénom'!$A:$I,8,0),"")</f>
        <v/>
      </c>
      <c r="L738" s="185" t="str">
        <f t="shared" si="30"/>
        <v/>
      </c>
      <c r="M738" s="185" t="str">
        <f>IFERROR(VLOOKUP($C738,'Nom Prénom'!$A:$I,9,0),"")</f>
        <v/>
      </c>
      <c r="N738" s="186" t="str">
        <f>IFERROR($J738/(VLOOKUP($H738,VLEP!$A:$B,2,0)),"")</f>
        <v/>
      </c>
      <c r="O738" s="187"/>
    </row>
    <row r="739" spans="1:15" ht="20" hidden="1" customHeight="1" x14ac:dyDescent="0.35">
      <c r="A739" s="2" t="str">
        <f>IFERROR(VLOOKUP($C739,'Nom Prénom'!$A:$G,7,0),"")</f>
        <v/>
      </c>
      <c r="B739" s="184" t="str">
        <f>IFERROR(VLOOKUP($C739,'Nom Prénom'!$A:$G,6,0),"")</f>
        <v/>
      </c>
      <c r="C739" s="184"/>
      <c r="D739" s="197" t="str">
        <f>IFERROR(VLOOKUP($C739,'Nom Prénom'!$A:$G,2,0),"")</f>
        <v/>
      </c>
      <c r="E739" s="197" t="str">
        <f>IFERROR(VLOOKUP($C739,'Nom Prénom'!$A:$G,3,0),"")</f>
        <v/>
      </c>
      <c r="F739" s="197" t="str">
        <f>IFERROR(VLOOKUP($C739,'Nom Prénom'!$A:$G,4,0),"")</f>
        <v/>
      </c>
      <c r="G739" s="197" t="str">
        <f>IFERROR(VLOOKUP($C739,'Nom Prénom'!$A:$G,5,0),"")</f>
        <v/>
      </c>
      <c r="I739" s="184"/>
      <c r="J739" s="185" t="str">
        <f t="shared" si="31"/>
        <v/>
      </c>
      <c r="K739" s="185" t="str">
        <f>IFERROR(VLOOKUP($C739,'Nom Prénom'!$A:$I,8,0),"")</f>
        <v/>
      </c>
      <c r="L739" s="185" t="str">
        <f t="shared" si="30"/>
        <v/>
      </c>
      <c r="M739" s="185" t="str">
        <f>IFERROR(VLOOKUP($C739,'Nom Prénom'!$A:$I,9,0),"")</f>
        <v/>
      </c>
      <c r="N739" s="186" t="str">
        <f>IFERROR($J739/(VLOOKUP($H739,VLEP!$A:$B,2,0)),"")</f>
        <v/>
      </c>
      <c r="O739" s="187"/>
    </row>
    <row r="740" spans="1:15" ht="20" hidden="1" customHeight="1" x14ac:dyDescent="0.35">
      <c r="A740" s="2" t="str">
        <f>IFERROR(VLOOKUP($C740,'Nom Prénom'!$A:$G,7,0),"")</f>
        <v/>
      </c>
      <c r="B740" s="184" t="str">
        <f>IFERROR(VLOOKUP($C740,'Nom Prénom'!$A:$G,6,0),"")</f>
        <v/>
      </c>
      <c r="C740" s="184"/>
      <c r="D740" s="197" t="str">
        <f>IFERROR(VLOOKUP($C740,'Nom Prénom'!$A:$G,2,0),"")</f>
        <v/>
      </c>
      <c r="E740" s="197" t="str">
        <f>IFERROR(VLOOKUP($C740,'Nom Prénom'!$A:$G,3,0),"")</f>
        <v/>
      </c>
      <c r="F740" s="197" t="str">
        <f>IFERROR(VLOOKUP($C740,'Nom Prénom'!$A:$G,4,0),"")</f>
        <v/>
      </c>
      <c r="G740" s="197" t="str">
        <f>IFERROR(VLOOKUP($C740,'Nom Prénom'!$A:$G,5,0),"")</f>
        <v/>
      </c>
      <c r="I740" s="184"/>
      <c r="J740" s="185" t="str">
        <f t="shared" si="31"/>
        <v/>
      </c>
      <c r="K740" s="185" t="str">
        <f>IFERROR(VLOOKUP($C740,'Nom Prénom'!$A:$I,8,0),"")</f>
        <v/>
      </c>
      <c r="L740" s="185" t="str">
        <f t="shared" si="30"/>
        <v/>
      </c>
      <c r="M740" s="185" t="str">
        <f>IFERROR(VLOOKUP($C740,'Nom Prénom'!$A:$I,9,0),"")</f>
        <v/>
      </c>
      <c r="N740" s="186" t="str">
        <f>IFERROR($J740/(VLOOKUP($H740,VLEP!$A:$B,2,0)),"")</f>
        <v/>
      </c>
      <c r="O740" s="187"/>
    </row>
    <row r="741" spans="1:15" ht="20" hidden="1" customHeight="1" x14ac:dyDescent="0.35">
      <c r="A741" s="2" t="str">
        <f>IFERROR(VLOOKUP($C741,'Nom Prénom'!$A:$G,7,0),"")</f>
        <v/>
      </c>
      <c r="B741" s="184" t="str">
        <f>IFERROR(VLOOKUP($C741,'Nom Prénom'!$A:$G,6,0),"")</f>
        <v/>
      </c>
      <c r="C741" s="184"/>
      <c r="D741" s="197" t="str">
        <f>IFERROR(VLOOKUP($C741,'Nom Prénom'!$A:$G,2,0),"")</f>
        <v/>
      </c>
      <c r="E741" s="197" t="str">
        <f>IFERROR(VLOOKUP($C741,'Nom Prénom'!$A:$G,3,0),"")</f>
        <v/>
      </c>
      <c r="F741" s="197" t="str">
        <f>IFERROR(VLOOKUP($C741,'Nom Prénom'!$A:$G,4,0),"")</f>
        <v/>
      </c>
      <c r="G741" s="197" t="str">
        <f>IFERROR(VLOOKUP($C741,'Nom Prénom'!$A:$G,5,0),"")</f>
        <v/>
      </c>
      <c r="I741" s="184"/>
      <c r="J741" s="185" t="str">
        <f t="shared" si="31"/>
        <v/>
      </c>
      <c r="K741" s="185" t="str">
        <f>IFERROR(VLOOKUP($C741,'Nom Prénom'!$A:$I,8,0),"")</f>
        <v/>
      </c>
      <c r="L741" s="185" t="str">
        <f t="shared" si="30"/>
        <v/>
      </c>
      <c r="M741" s="185" t="str">
        <f>IFERROR(VLOOKUP($C741,'Nom Prénom'!$A:$I,9,0),"")</f>
        <v/>
      </c>
      <c r="N741" s="186" t="str">
        <f>IFERROR($J741/(VLOOKUP($H741,VLEP!$A:$B,2,0)),"")</f>
        <v/>
      </c>
      <c r="O741" s="187"/>
    </row>
    <row r="742" spans="1:15" ht="20" hidden="1" customHeight="1" x14ac:dyDescent="0.35">
      <c r="A742" s="2" t="str">
        <f>IFERROR(VLOOKUP($C742,'Nom Prénom'!$A:$G,7,0),"")</f>
        <v/>
      </c>
      <c r="B742" s="184" t="str">
        <f>IFERROR(VLOOKUP($C742,'Nom Prénom'!$A:$G,6,0),"")</f>
        <v/>
      </c>
      <c r="C742" s="184"/>
      <c r="D742" s="197" t="str">
        <f>IFERROR(VLOOKUP($C742,'Nom Prénom'!$A:$G,2,0),"")</f>
        <v/>
      </c>
      <c r="E742" s="197" t="str">
        <f>IFERROR(VLOOKUP($C742,'Nom Prénom'!$A:$G,3,0),"")</f>
        <v/>
      </c>
      <c r="F742" s="197" t="str">
        <f>IFERROR(VLOOKUP($C742,'Nom Prénom'!$A:$G,4,0),"")</f>
        <v/>
      </c>
      <c r="G742" s="197" t="str">
        <f>IFERROR(VLOOKUP($C742,'Nom Prénom'!$A:$G,5,0),"")</f>
        <v/>
      </c>
      <c r="I742" s="184"/>
      <c r="J742" s="185" t="str">
        <f t="shared" si="31"/>
        <v/>
      </c>
      <c r="K742" s="185" t="str">
        <f>IFERROR(VLOOKUP($C742,'Nom Prénom'!$A:$I,8,0),"")</f>
        <v/>
      </c>
      <c r="L742" s="185" t="str">
        <f t="shared" si="30"/>
        <v/>
      </c>
      <c r="M742" s="185" t="str">
        <f>IFERROR(VLOOKUP($C742,'Nom Prénom'!$A:$I,9,0),"")</f>
        <v/>
      </c>
      <c r="N742" s="186" t="str">
        <f>IFERROR($J742/(VLOOKUP($H742,VLEP!$A:$B,2,0)),"")</f>
        <v/>
      </c>
      <c r="O742" s="187"/>
    </row>
    <row r="743" spans="1:15" ht="20" hidden="1" customHeight="1" x14ac:dyDescent="0.35">
      <c r="A743" s="2" t="str">
        <f>IFERROR(VLOOKUP($C743,'Nom Prénom'!$A:$G,7,0),"")</f>
        <v/>
      </c>
      <c r="B743" s="184" t="str">
        <f>IFERROR(VLOOKUP($C743,'Nom Prénom'!$A:$G,6,0),"")</f>
        <v/>
      </c>
      <c r="C743" s="184"/>
      <c r="D743" s="197" t="str">
        <f>IFERROR(VLOOKUP($C743,'Nom Prénom'!$A:$G,2,0),"")</f>
        <v/>
      </c>
      <c r="E743" s="197" t="str">
        <f>IFERROR(VLOOKUP($C743,'Nom Prénom'!$A:$G,3,0),"")</f>
        <v/>
      </c>
      <c r="F743" s="197" t="str">
        <f>IFERROR(VLOOKUP($C743,'Nom Prénom'!$A:$G,4,0),"")</f>
        <v/>
      </c>
      <c r="G743" s="197" t="str">
        <f>IFERROR(VLOOKUP($C743,'Nom Prénom'!$A:$G,5,0),"")</f>
        <v/>
      </c>
      <c r="I743" s="184"/>
      <c r="J743" s="185" t="str">
        <f t="shared" si="31"/>
        <v/>
      </c>
      <c r="K743" s="185" t="str">
        <f>IFERROR(VLOOKUP($C743,'Nom Prénom'!$A:$I,8,0),"")</f>
        <v/>
      </c>
      <c r="L743" s="185" t="str">
        <f t="shared" si="30"/>
        <v/>
      </c>
      <c r="M743" s="185" t="str">
        <f>IFERROR(VLOOKUP($C743,'Nom Prénom'!$A:$I,9,0),"")</f>
        <v/>
      </c>
      <c r="N743" s="186" t="str">
        <f>IFERROR($J743/(VLOOKUP($H743,VLEP!$A:$B,2,0)),"")</f>
        <v/>
      </c>
      <c r="O743" s="187"/>
    </row>
    <row r="744" spans="1:15" ht="20" hidden="1" customHeight="1" x14ac:dyDescent="0.35">
      <c r="A744" s="2" t="str">
        <f>IFERROR(VLOOKUP($C744,'Nom Prénom'!$A:$G,7,0),"")</f>
        <v/>
      </c>
      <c r="B744" s="184" t="str">
        <f>IFERROR(VLOOKUP($C744,'Nom Prénom'!$A:$G,6,0),"")</f>
        <v/>
      </c>
      <c r="C744" s="184"/>
      <c r="D744" s="197" t="str">
        <f>IFERROR(VLOOKUP($C744,'Nom Prénom'!$A:$G,2,0),"")</f>
        <v/>
      </c>
      <c r="E744" s="197" t="str">
        <f>IFERROR(VLOOKUP($C744,'Nom Prénom'!$A:$G,3,0),"")</f>
        <v/>
      </c>
      <c r="F744" s="197" t="str">
        <f>IFERROR(VLOOKUP($C744,'Nom Prénom'!$A:$G,4,0),"")</f>
        <v/>
      </c>
      <c r="G744" s="197" t="str">
        <f>IFERROR(VLOOKUP($C744,'Nom Prénom'!$A:$G,5,0),"")</f>
        <v/>
      </c>
      <c r="I744" s="184"/>
      <c r="J744" s="185" t="str">
        <f t="shared" si="31"/>
        <v/>
      </c>
      <c r="K744" s="185" t="str">
        <f>IFERROR(VLOOKUP($C744,'Nom Prénom'!$A:$I,8,0),"")</f>
        <v/>
      </c>
      <c r="L744" s="185" t="str">
        <f t="shared" si="30"/>
        <v/>
      </c>
      <c r="M744" s="185" t="str">
        <f>IFERROR(VLOOKUP($C744,'Nom Prénom'!$A:$I,9,0),"")</f>
        <v/>
      </c>
      <c r="N744" s="186" t="str">
        <f>IFERROR($J744/(VLOOKUP($H744,VLEP!$A:$B,2,0)),"")</f>
        <v/>
      </c>
      <c r="O744" s="187"/>
    </row>
    <row r="745" spans="1:15" ht="20" hidden="1" customHeight="1" x14ac:dyDescent="0.35">
      <c r="A745" s="2" t="str">
        <f>IFERROR(VLOOKUP($C745,'Nom Prénom'!$A:$G,7,0),"")</f>
        <v/>
      </c>
      <c r="B745" s="184" t="str">
        <f>IFERROR(VLOOKUP($C745,'Nom Prénom'!$A:$G,6,0),"")</f>
        <v/>
      </c>
      <c r="C745" s="184"/>
      <c r="D745" s="197" t="str">
        <f>IFERROR(VLOOKUP($C745,'Nom Prénom'!$A:$G,2,0),"")</f>
        <v/>
      </c>
      <c r="E745" s="197" t="str">
        <f>IFERROR(VLOOKUP($C745,'Nom Prénom'!$A:$G,3,0),"")</f>
        <v/>
      </c>
      <c r="F745" s="197" t="str">
        <f>IFERROR(VLOOKUP($C745,'Nom Prénom'!$A:$G,4,0),"")</f>
        <v/>
      </c>
      <c r="G745" s="197" t="str">
        <f>IFERROR(VLOOKUP($C745,'Nom Prénom'!$A:$G,5,0),"")</f>
        <v/>
      </c>
      <c r="I745" s="184"/>
      <c r="J745" s="185" t="str">
        <f t="shared" si="31"/>
        <v/>
      </c>
      <c r="K745" s="185" t="str">
        <f>IFERROR(VLOOKUP($C745,'Nom Prénom'!$A:$I,8,0),"")</f>
        <v/>
      </c>
      <c r="L745" s="185" t="str">
        <f t="shared" si="30"/>
        <v/>
      </c>
      <c r="M745" s="185" t="str">
        <f>IFERROR(VLOOKUP($C745,'Nom Prénom'!$A:$I,9,0),"")</f>
        <v/>
      </c>
      <c r="N745" s="186" t="str">
        <f>IFERROR($J745/(VLOOKUP($H745,VLEP!$A:$B,2,0)),"")</f>
        <v/>
      </c>
      <c r="O745" s="187"/>
    </row>
    <row r="746" spans="1:15" ht="20" hidden="1" customHeight="1" x14ac:dyDescent="0.35">
      <c r="A746" s="2" t="str">
        <f>IFERROR(VLOOKUP($C746,'Nom Prénom'!$A:$G,7,0),"")</f>
        <v/>
      </c>
      <c r="B746" s="184" t="str">
        <f>IFERROR(VLOOKUP($C746,'Nom Prénom'!$A:$G,6,0),"")</f>
        <v/>
      </c>
      <c r="C746" s="184"/>
      <c r="D746" s="197" t="str">
        <f>IFERROR(VLOOKUP($C746,'Nom Prénom'!$A:$G,2,0),"")</f>
        <v/>
      </c>
      <c r="E746" s="197" t="str">
        <f>IFERROR(VLOOKUP($C746,'Nom Prénom'!$A:$G,3,0),"")</f>
        <v/>
      </c>
      <c r="F746" s="197" t="str">
        <f>IFERROR(VLOOKUP($C746,'Nom Prénom'!$A:$G,4,0),"")</f>
        <v/>
      </c>
      <c r="G746" s="197" t="str">
        <f>IFERROR(VLOOKUP($C746,'Nom Prénom'!$A:$G,5,0),"")</f>
        <v/>
      </c>
      <c r="I746" s="184"/>
      <c r="J746" s="185" t="str">
        <f t="shared" si="31"/>
        <v/>
      </c>
      <c r="K746" s="185" t="str">
        <f>IFERROR(VLOOKUP($C746,'Nom Prénom'!$A:$I,8,0),"")</f>
        <v/>
      </c>
      <c r="L746" s="185" t="str">
        <f t="shared" si="30"/>
        <v/>
      </c>
      <c r="M746" s="185" t="str">
        <f>IFERROR(VLOOKUP($C746,'Nom Prénom'!$A:$I,9,0),"")</f>
        <v/>
      </c>
      <c r="N746" s="186" t="str">
        <f>IFERROR($J746/(VLOOKUP($H746,VLEP!$A:$B,2,0)),"")</f>
        <v/>
      </c>
      <c r="O746" s="187"/>
    </row>
    <row r="747" spans="1:15" ht="20" hidden="1" customHeight="1" x14ac:dyDescent="0.35">
      <c r="A747" s="2" t="str">
        <f>IFERROR(VLOOKUP($C747,'Nom Prénom'!$A:$G,7,0),"")</f>
        <v/>
      </c>
      <c r="B747" s="184" t="str">
        <f>IFERROR(VLOOKUP($C747,'Nom Prénom'!$A:$G,6,0),"")</f>
        <v/>
      </c>
      <c r="C747" s="184"/>
      <c r="D747" s="197" t="str">
        <f>IFERROR(VLOOKUP($C747,'Nom Prénom'!$A:$G,2,0),"")</f>
        <v/>
      </c>
      <c r="E747" s="197" t="str">
        <f>IFERROR(VLOOKUP($C747,'Nom Prénom'!$A:$G,3,0),"")</f>
        <v/>
      </c>
      <c r="F747" s="197" t="str">
        <f>IFERROR(VLOOKUP($C747,'Nom Prénom'!$A:$G,4,0),"")</f>
        <v/>
      </c>
      <c r="G747" s="197" t="str">
        <f>IFERROR(VLOOKUP($C747,'Nom Prénom'!$A:$G,5,0),"")</f>
        <v/>
      </c>
      <c r="I747" s="184"/>
      <c r="J747" s="185" t="str">
        <f t="shared" si="31"/>
        <v/>
      </c>
      <c r="K747" s="185" t="str">
        <f>IFERROR(VLOOKUP($C747,'Nom Prénom'!$A:$I,8,0),"")</f>
        <v/>
      </c>
      <c r="L747" s="185" t="str">
        <f t="shared" si="30"/>
        <v/>
      </c>
      <c r="M747" s="185" t="str">
        <f>IFERROR(VLOOKUP($C747,'Nom Prénom'!$A:$I,9,0),"")</f>
        <v/>
      </c>
      <c r="N747" s="186" t="str">
        <f>IFERROR($J747/(VLOOKUP($H747,VLEP!$A:$B,2,0)),"")</f>
        <v/>
      </c>
      <c r="O747" s="187"/>
    </row>
    <row r="748" spans="1:15" ht="20" hidden="1" customHeight="1" x14ac:dyDescent="0.35">
      <c r="A748" s="2" t="str">
        <f>IFERROR(VLOOKUP($C748,'Nom Prénom'!$A:$G,7,0),"")</f>
        <v/>
      </c>
      <c r="B748" s="184" t="str">
        <f>IFERROR(VLOOKUP($C748,'Nom Prénom'!$A:$G,6,0),"")</f>
        <v/>
      </c>
      <c r="C748" s="184"/>
      <c r="D748" s="197" t="str">
        <f>IFERROR(VLOOKUP($C748,'Nom Prénom'!$A:$G,2,0),"")</f>
        <v/>
      </c>
      <c r="E748" s="197" t="str">
        <f>IFERROR(VLOOKUP($C748,'Nom Prénom'!$A:$G,3,0),"")</f>
        <v/>
      </c>
      <c r="F748" s="197" t="str">
        <f>IFERROR(VLOOKUP($C748,'Nom Prénom'!$A:$G,4,0),"")</f>
        <v/>
      </c>
      <c r="G748" s="197" t="str">
        <f>IFERROR(VLOOKUP($C748,'Nom Prénom'!$A:$G,5,0),"")</f>
        <v/>
      </c>
      <c r="I748" s="184"/>
      <c r="J748" s="185" t="str">
        <f t="shared" si="31"/>
        <v/>
      </c>
      <c r="K748" s="185" t="str">
        <f>IFERROR(VLOOKUP($C748,'Nom Prénom'!$A:$I,8,0),"")</f>
        <v/>
      </c>
      <c r="L748" s="185" t="str">
        <f t="shared" si="30"/>
        <v/>
      </c>
      <c r="M748" s="185" t="str">
        <f>IFERROR(VLOOKUP($C748,'Nom Prénom'!$A:$I,9,0),"")</f>
        <v/>
      </c>
      <c r="N748" s="186" t="str">
        <f>IFERROR($J748/(VLOOKUP($H748,VLEP!$A:$B,2,0)),"")</f>
        <v/>
      </c>
      <c r="O748" s="187"/>
    </row>
    <row r="749" spans="1:15" ht="20" hidden="1" customHeight="1" x14ac:dyDescent="0.35">
      <c r="A749" s="2" t="str">
        <f>IFERROR(VLOOKUP($C749,'Nom Prénom'!$A:$G,7,0),"")</f>
        <v/>
      </c>
      <c r="B749" s="184" t="str">
        <f>IFERROR(VLOOKUP($C749,'Nom Prénom'!$A:$G,6,0),"")</f>
        <v/>
      </c>
      <c r="C749" s="184"/>
      <c r="D749" s="197" t="str">
        <f>IFERROR(VLOOKUP($C749,'Nom Prénom'!$A:$G,2,0),"")</f>
        <v/>
      </c>
      <c r="E749" s="197" t="str">
        <f>IFERROR(VLOOKUP($C749,'Nom Prénom'!$A:$G,3,0),"")</f>
        <v/>
      </c>
      <c r="F749" s="197" t="str">
        <f>IFERROR(VLOOKUP($C749,'Nom Prénom'!$A:$G,4,0),"")</f>
        <v/>
      </c>
      <c r="G749" s="197" t="str">
        <f>IFERROR(VLOOKUP($C749,'Nom Prénom'!$A:$G,5,0),"")</f>
        <v/>
      </c>
      <c r="I749" s="184"/>
      <c r="J749" s="185" t="str">
        <f t="shared" si="31"/>
        <v/>
      </c>
      <c r="K749" s="185" t="str">
        <f>IFERROR(VLOOKUP($C749,'Nom Prénom'!$A:$I,8,0),"")</f>
        <v/>
      </c>
      <c r="L749" s="185" t="str">
        <f t="shared" si="30"/>
        <v/>
      </c>
      <c r="M749" s="185" t="str">
        <f>IFERROR(VLOOKUP($C749,'Nom Prénom'!$A:$I,9,0),"")</f>
        <v/>
      </c>
      <c r="N749" s="186" t="str">
        <f>IFERROR($J749/(VLOOKUP($H749,VLEP!$A:$B,2,0)),"")</f>
        <v/>
      </c>
      <c r="O749" s="187"/>
    </row>
    <row r="750" spans="1:15" ht="20" hidden="1" customHeight="1" x14ac:dyDescent="0.35">
      <c r="A750" s="2" t="str">
        <f>IFERROR(VLOOKUP($C750,'Nom Prénom'!$A:$G,7,0),"")</f>
        <v/>
      </c>
      <c r="B750" s="184" t="str">
        <f>IFERROR(VLOOKUP($C750,'Nom Prénom'!$A:$G,6,0),"")</f>
        <v/>
      </c>
      <c r="C750" s="184"/>
      <c r="D750" s="197" t="str">
        <f>IFERROR(VLOOKUP($C750,'Nom Prénom'!$A:$G,2,0),"")</f>
        <v/>
      </c>
      <c r="E750" s="197" t="str">
        <f>IFERROR(VLOOKUP($C750,'Nom Prénom'!$A:$G,3,0),"")</f>
        <v/>
      </c>
      <c r="F750" s="197" t="str">
        <f>IFERROR(VLOOKUP($C750,'Nom Prénom'!$A:$G,4,0),"")</f>
        <v/>
      </c>
      <c r="G750" s="197" t="str">
        <f>IFERROR(VLOOKUP($C750,'Nom Prénom'!$A:$G,5,0),"")</f>
        <v/>
      </c>
      <c r="I750" s="184"/>
      <c r="J750" s="185" t="str">
        <f t="shared" si="31"/>
        <v/>
      </c>
      <c r="K750" s="185" t="str">
        <f>IFERROR(VLOOKUP($C750,'Nom Prénom'!$A:$I,8,0),"")</f>
        <v/>
      </c>
      <c r="L750" s="185" t="str">
        <f t="shared" si="30"/>
        <v/>
      </c>
      <c r="M750" s="185" t="str">
        <f>IFERROR(VLOOKUP($C750,'Nom Prénom'!$A:$I,9,0),"")</f>
        <v/>
      </c>
      <c r="N750" s="186" t="str">
        <f>IFERROR($J750/(VLOOKUP($H750,VLEP!$A:$B,2,0)),"")</f>
        <v/>
      </c>
      <c r="O750" s="187"/>
    </row>
    <row r="751" spans="1:15" ht="20" hidden="1" customHeight="1" x14ac:dyDescent="0.35">
      <c r="A751" s="2" t="str">
        <f>IFERROR(VLOOKUP($C751,'Nom Prénom'!$A:$G,7,0),"")</f>
        <v/>
      </c>
      <c r="B751" s="184" t="str">
        <f>IFERROR(VLOOKUP($C751,'Nom Prénom'!$A:$G,6,0),"")</f>
        <v/>
      </c>
      <c r="C751" s="184"/>
      <c r="D751" s="197" t="str">
        <f>IFERROR(VLOOKUP($C751,'Nom Prénom'!$A:$G,2,0),"")</f>
        <v/>
      </c>
      <c r="E751" s="197" t="str">
        <f>IFERROR(VLOOKUP($C751,'Nom Prénom'!$A:$G,3,0),"")</f>
        <v/>
      </c>
      <c r="F751" s="197" t="str">
        <f>IFERROR(VLOOKUP($C751,'Nom Prénom'!$A:$G,4,0),"")</f>
        <v/>
      </c>
      <c r="G751" s="197" t="str">
        <f>IFERROR(VLOOKUP($C751,'Nom Prénom'!$A:$G,5,0),"")</f>
        <v/>
      </c>
      <c r="I751" s="184"/>
      <c r="J751" s="185" t="str">
        <f t="shared" si="31"/>
        <v/>
      </c>
      <c r="K751" s="185" t="str">
        <f>IFERROR(VLOOKUP($C751,'Nom Prénom'!$A:$I,8,0),"")</f>
        <v/>
      </c>
      <c r="L751" s="185" t="str">
        <f t="shared" si="30"/>
        <v/>
      </c>
      <c r="M751" s="185" t="str">
        <f>IFERROR(VLOOKUP($C751,'Nom Prénom'!$A:$I,9,0),"")</f>
        <v/>
      </c>
      <c r="N751" s="186" t="str">
        <f>IFERROR($J751/(VLOOKUP($H751,VLEP!$A:$B,2,0)),"")</f>
        <v/>
      </c>
      <c r="O751" s="187"/>
    </row>
    <row r="752" spans="1:15" ht="20" hidden="1" customHeight="1" x14ac:dyDescent="0.35">
      <c r="A752" s="2" t="str">
        <f>IFERROR(VLOOKUP($C752,'Nom Prénom'!$A:$G,7,0),"")</f>
        <v/>
      </c>
      <c r="B752" s="184" t="str">
        <f>IFERROR(VLOOKUP($C752,'Nom Prénom'!$A:$G,6,0),"")</f>
        <v/>
      </c>
      <c r="C752" s="184"/>
      <c r="D752" s="197" t="str">
        <f>IFERROR(VLOOKUP($C752,'Nom Prénom'!$A:$G,2,0),"")</f>
        <v/>
      </c>
      <c r="E752" s="197" t="str">
        <f>IFERROR(VLOOKUP($C752,'Nom Prénom'!$A:$G,3,0),"")</f>
        <v/>
      </c>
      <c r="F752" s="197" t="str">
        <f>IFERROR(VLOOKUP($C752,'Nom Prénom'!$A:$G,4,0),"")</f>
        <v/>
      </c>
      <c r="G752" s="197" t="str">
        <f>IFERROR(VLOOKUP($C752,'Nom Prénom'!$A:$G,5,0),"")</f>
        <v/>
      </c>
      <c r="I752" s="184"/>
      <c r="J752" s="185" t="str">
        <f t="shared" si="31"/>
        <v/>
      </c>
      <c r="K752" s="185" t="str">
        <f>IFERROR(VLOOKUP($C752,'Nom Prénom'!$A:$I,8,0),"")</f>
        <v/>
      </c>
      <c r="L752" s="185" t="str">
        <f t="shared" si="30"/>
        <v/>
      </c>
      <c r="M752" s="185" t="str">
        <f>IFERROR(VLOOKUP($C752,'Nom Prénom'!$A:$I,9,0),"")</f>
        <v/>
      </c>
      <c r="N752" s="186" t="str">
        <f>IFERROR($J752/(VLOOKUP($H752,VLEP!$A:$B,2,0)),"")</f>
        <v/>
      </c>
      <c r="O752" s="187"/>
    </row>
    <row r="753" spans="1:15" ht="20" hidden="1" customHeight="1" x14ac:dyDescent="0.35">
      <c r="A753" s="2" t="str">
        <f>IFERROR(VLOOKUP($C753,'Nom Prénom'!$A:$G,7,0),"")</f>
        <v/>
      </c>
      <c r="B753" s="184" t="str">
        <f>IFERROR(VLOOKUP($C753,'Nom Prénom'!$A:$G,6,0),"")</f>
        <v/>
      </c>
      <c r="C753" s="184"/>
      <c r="D753" s="197" t="str">
        <f>IFERROR(VLOOKUP($C753,'Nom Prénom'!$A:$G,2,0),"")</f>
        <v/>
      </c>
      <c r="E753" s="197" t="str">
        <f>IFERROR(VLOOKUP($C753,'Nom Prénom'!$A:$G,3,0),"")</f>
        <v/>
      </c>
      <c r="F753" s="197" t="str">
        <f>IFERROR(VLOOKUP($C753,'Nom Prénom'!$A:$G,4,0),"")</f>
        <v/>
      </c>
      <c r="G753" s="197" t="str">
        <f>IFERROR(VLOOKUP($C753,'Nom Prénom'!$A:$G,5,0),"")</f>
        <v/>
      </c>
      <c r="I753" s="184"/>
      <c r="J753" s="185" t="str">
        <f t="shared" si="31"/>
        <v/>
      </c>
      <c r="K753" s="185" t="str">
        <f>IFERROR(VLOOKUP($C753,'Nom Prénom'!$A:$I,8,0),"")</f>
        <v/>
      </c>
      <c r="L753" s="185" t="str">
        <f t="shared" si="30"/>
        <v/>
      </c>
      <c r="M753" s="185" t="str">
        <f>IFERROR(VLOOKUP($C753,'Nom Prénom'!$A:$I,9,0),"")</f>
        <v/>
      </c>
      <c r="N753" s="186" t="str">
        <f>IFERROR($J753/(VLOOKUP($H753,VLEP!$A:$B,2,0)),"")</f>
        <v/>
      </c>
      <c r="O753" s="187"/>
    </row>
    <row r="754" spans="1:15" ht="20" hidden="1" customHeight="1" x14ac:dyDescent="0.35">
      <c r="A754" s="2" t="str">
        <f>IFERROR(VLOOKUP($C754,'Nom Prénom'!$A:$G,7,0),"")</f>
        <v/>
      </c>
      <c r="B754" s="184" t="str">
        <f>IFERROR(VLOOKUP($C754,'Nom Prénom'!$A:$G,6,0),"")</f>
        <v/>
      </c>
      <c r="C754" s="184"/>
      <c r="D754" s="197" t="str">
        <f>IFERROR(VLOOKUP($C754,'Nom Prénom'!$A:$G,2,0),"")</f>
        <v/>
      </c>
      <c r="E754" s="197" t="str">
        <f>IFERROR(VLOOKUP($C754,'Nom Prénom'!$A:$G,3,0),"")</f>
        <v/>
      </c>
      <c r="F754" s="197" t="str">
        <f>IFERROR(VLOOKUP($C754,'Nom Prénom'!$A:$G,4,0),"")</f>
        <v/>
      </c>
      <c r="G754" s="197" t="str">
        <f>IFERROR(VLOOKUP($C754,'Nom Prénom'!$A:$G,5,0),"")</f>
        <v/>
      </c>
      <c r="I754" s="184"/>
      <c r="J754" s="185" t="str">
        <f t="shared" si="31"/>
        <v/>
      </c>
      <c r="K754" s="185" t="str">
        <f>IFERROR(VLOOKUP($C754,'Nom Prénom'!$A:$I,8,0),"")</f>
        <v/>
      </c>
      <c r="L754" s="185" t="str">
        <f t="shared" si="30"/>
        <v/>
      </c>
      <c r="M754" s="185" t="str">
        <f>IFERROR(VLOOKUP($C754,'Nom Prénom'!$A:$I,9,0),"")</f>
        <v/>
      </c>
      <c r="N754" s="186" t="str">
        <f>IFERROR($J754/(VLOOKUP($H754,VLEP!$A:$B,2,0)),"")</f>
        <v/>
      </c>
      <c r="O754" s="187"/>
    </row>
    <row r="755" spans="1:15" ht="20" hidden="1" customHeight="1" x14ac:dyDescent="0.35">
      <c r="A755" s="2" t="str">
        <f>IFERROR(VLOOKUP($C755,'Nom Prénom'!$A:$G,7,0),"")</f>
        <v/>
      </c>
      <c r="B755" s="184" t="str">
        <f>IFERROR(VLOOKUP($C755,'Nom Prénom'!$A:$G,6,0),"")</f>
        <v/>
      </c>
      <c r="C755" s="184"/>
      <c r="D755" s="197" t="str">
        <f>IFERROR(VLOOKUP($C755,'Nom Prénom'!$A:$G,2,0),"")</f>
        <v/>
      </c>
      <c r="E755" s="197" t="str">
        <f>IFERROR(VLOOKUP($C755,'Nom Prénom'!$A:$G,3,0),"")</f>
        <v/>
      </c>
      <c r="F755" s="197" t="str">
        <f>IFERROR(VLOOKUP($C755,'Nom Prénom'!$A:$G,4,0),"")</f>
        <v/>
      </c>
      <c r="G755" s="197" t="str">
        <f>IFERROR(VLOOKUP($C755,'Nom Prénom'!$A:$G,5,0),"")</f>
        <v/>
      </c>
      <c r="I755" s="184"/>
      <c r="J755" s="185" t="str">
        <f t="shared" si="31"/>
        <v/>
      </c>
      <c r="K755" s="185" t="str">
        <f>IFERROR(VLOOKUP($C755,'Nom Prénom'!$A:$I,8,0),"")</f>
        <v/>
      </c>
      <c r="L755" s="185" t="str">
        <f t="shared" si="30"/>
        <v/>
      </c>
      <c r="M755" s="185" t="str">
        <f>IFERROR(VLOOKUP($C755,'Nom Prénom'!$A:$I,9,0),"")</f>
        <v/>
      </c>
      <c r="N755" s="186" t="str">
        <f>IFERROR($J755/(VLOOKUP($H755,VLEP!$A:$B,2,0)),"")</f>
        <v/>
      </c>
      <c r="O755" s="187"/>
    </row>
    <row r="756" spans="1:15" ht="20" hidden="1" customHeight="1" x14ac:dyDescent="0.35">
      <c r="A756" s="2" t="str">
        <f>IFERROR(VLOOKUP($C756,'Nom Prénom'!$A:$G,7,0),"")</f>
        <v/>
      </c>
      <c r="B756" s="184" t="str">
        <f>IFERROR(VLOOKUP($C756,'Nom Prénom'!$A:$G,6,0),"")</f>
        <v/>
      </c>
      <c r="C756" s="184"/>
      <c r="D756" s="197" t="str">
        <f>IFERROR(VLOOKUP($C756,'Nom Prénom'!$A:$G,2,0),"")</f>
        <v/>
      </c>
      <c r="E756" s="197" t="str">
        <f>IFERROR(VLOOKUP($C756,'Nom Prénom'!$A:$G,3,0),"")</f>
        <v/>
      </c>
      <c r="F756" s="197" t="str">
        <f>IFERROR(VLOOKUP($C756,'Nom Prénom'!$A:$G,4,0),"")</f>
        <v/>
      </c>
      <c r="G756" s="197" t="str">
        <f>IFERROR(VLOOKUP($C756,'Nom Prénom'!$A:$G,5,0),"")</f>
        <v/>
      </c>
      <c r="I756" s="184"/>
      <c r="J756" s="185" t="str">
        <f t="shared" si="31"/>
        <v/>
      </c>
      <c r="K756" s="185" t="str">
        <f>IFERROR(VLOOKUP($C756,'Nom Prénom'!$A:$I,8,0),"")</f>
        <v/>
      </c>
      <c r="L756" s="185" t="str">
        <f t="shared" si="30"/>
        <v/>
      </c>
      <c r="M756" s="185" t="str">
        <f>IFERROR(VLOOKUP($C756,'Nom Prénom'!$A:$I,9,0),"")</f>
        <v/>
      </c>
      <c r="N756" s="186" t="str">
        <f>IFERROR($J756/(VLOOKUP($H756,VLEP!$A:$B,2,0)),"")</f>
        <v/>
      </c>
      <c r="O756" s="187"/>
    </row>
    <row r="757" spans="1:15" ht="20" hidden="1" customHeight="1" x14ac:dyDescent="0.35">
      <c r="A757" s="2" t="str">
        <f>IFERROR(VLOOKUP($C757,'Nom Prénom'!$A:$G,7,0),"")</f>
        <v/>
      </c>
      <c r="B757" s="184" t="str">
        <f>IFERROR(VLOOKUP($C757,'Nom Prénom'!$A:$G,6,0),"")</f>
        <v/>
      </c>
      <c r="C757" s="184"/>
      <c r="D757" s="197" t="str">
        <f>IFERROR(VLOOKUP($C757,'Nom Prénom'!$A:$G,2,0),"")</f>
        <v/>
      </c>
      <c r="E757" s="197" t="str">
        <f>IFERROR(VLOOKUP($C757,'Nom Prénom'!$A:$G,3,0),"")</f>
        <v/>
      </c>
      <c r="F757" s="197" t="str">
        <f>IFERROR(VLOOKUP($C757,'Nom Prénom'!$A:$G,4,0),"")</f>
        <v/>
      </c>
      <c r="G757" s="197" t="str">
        <f>IFERROR(VLOOKUP($C757,'Nom Prénom'!$A:$G,5,0),"")</f>
        <v/>
      </c>
      <c r="I757" s="184"/>
      <c r="J757" s="185" t="str">
        <f t="shared" si="31"/>
        <v/>
      </c>
      <c r="K757" s="185" t="str">
        <f>IFERROR(VLOOKUP($C757,'Nom Prénom'!$A:$I,8,0),"")</f>
        <v/>
      </c>
      <c r="L757" s="185" t="str">
        <f t="shared" si="30"/>
        <v/>
      </c>
      <c r="M757" s="185" t="str">
        <f>IFERROR(VLOOKUP($C757,'Nom Prénom'!$A:$I,9,0),"")</f>
        <v/>
      </c>
      <c r="N757" s="186" t="str">
        <f>IFERROR($J757/(VLOOKUP($H757,VLEP!$A:$B,2,0)),"")</f>
        <v/>
      </c>
      <c r="O757" s="187"/>
    </row>
    <row r="758" spans="1:15" ht="20" hidden="1" customHeight="1" x14ac:dyDescent="0.35">
      <c r="A758" s="2" t="str">
        <f>IFERROR(VLOOKUP($C758,'Nom Prénom'!$A:$G,7,0),"")</f>
        <v/>
      </c>
      <c r="B758" s="184" t="str">
        <f>IFERROR(VLOOKUP($C758,'Nom Prénom'!$A:$G,6,0),"")</f>
        <v/>
      </c>
      <c r="C758" s="184"/>
      <c r="D758" s="197" t="str">
        <f>IFERROR(VLOOKUP($C758,'Nom Prénom'!$A:$G,2,0),"")</f>
        <v/>
      </c>
      <c r="E758" s="197" t="str">
        <f>IFERROR(VLOOKUP($C758,'Nom Prénom'!$A:$G,3,0),"")</f>
        <v/>
      </c>
      <c r="F758" s="197" t="str">
        <f>IFERROR(VLOOKUP($C758,'Nom Prénom'!$A:$G,4,0),"")</f>
        <v/>
      </c>
      <c r="G758" s="197" t="str">
        <f>IFERROR(VLOOKUP($C758,'Nom Prénom'!$A:$G,5,0),"")</f>
        <v/>
      </c>
      <c r="I758" s="184"/>
      <c r="J758" s="185" t="str">
        <f t="shared" si="31"/>
        <v/>
      </c>
      <c r="K758" s="185" t="str">
        <f>IFERROR(VLOOKUP($C758,'Nom Prénom'!$A:$I,8,0),"")</f>
        <v/>
      </c>
      <c r="L758" s="185" t="str">
        <f t="shared" si="30"/>
        <v/>
      </c>
      <c r="M758" s="185" t="str">
        <f>IFERROR(VLOOKUP($C758,'Nom Prénom'!$A:$I,9,0),"")</f>
        <v/>
      </c>
      <c r="N758" s="186" t="str">
        <f>IFERROR($J758/(VLOOKUP($H758,VLEP!$A:$B,2,0)),"")</f>
        <v/>
      </c>
      <c r="O758" s="187"/>
    </row>
    <row r="759" spans="1:15" ht="20" hidden="1" customHeight="1" x14ac:dyDescent="0.35">
      <c r="A759" s="2" t="str">
        <f>IFERROR(VLOOKUP($C759,'Nom Prénom'!$A:$G,7,0),"")</f>
        <v/>
      </c>
      <c r="B759" s="184" t="str">
        <f>IFERROR(VLOOKUP($C759,'Nom Prénom'!$A:$G,6,0),"")</f>
        <v/>
      </c>
      <c r="C759" s="184"/>
      <c r="D759" s="197" t="str">
        <f>IFERROR(VLOOKUP($C759,'Nom Prénom'!$A:$G,2,0),"")</f>
        <v/>
      </c>
      <c r="E759" s="197" t="str">
        <f>IFERROR(VLOOKUP($C759,'Nom Prénom'!$A:$G,3,0),"")</f>
        <v/>
      </c>
      <c r="F759" s="197" t="str">
        <f>IFERROR(VLOOKUP($C759,'Nom Prénom'!$A:$G,4,0),"")</f>
        <v/>
      </c>
      <c r="G759" s="197" t="str">
        <f>IFERROR(VLOOKUP($C759,'Nom Prénom'!$A:$G,5,0),"")</f>
        <v/>
      </c>
      <c r="I759" s="184"/>
      <c r="J759" s="185" t="str">
        <f t="shared" si="31"/>
        <v/>
      </c>
      <c r="K759" s="185" t="str">
        <f>IFERROR(VLOOKUP($C759,'Nom Prénom'!$A:$I,8,0),"")</f>
        <v/>
      </c>
      <c r="L759" s="185" t="str">
        <f t="shared" si="30"/>
        <v/>
      </c>
      <c r="M759" s="185" t="str">
        <f>IFERROR(VLOOKUP($C759,'Nom Prénom'!$A:$I,9,0),"")</f>
        <v/>
      </c>
      <c r="N759" s="186" t="str">
        <f>IFERROR($J759/(VLOOKUP($H759,VLEP!$A:$B,2,0)),"")</f>
        <v/>
      </c>
      <c r="O759" s="187"/>
    </row>
    <row r="760" spans="1:15" ht="20" hidden="1" customHeight="1" x14ac:dyDescent="0.35">
      <c r="A760" s="2" t="str">
        <f>IFERROR(VLOOKUP($C760,'Nom Prénom'!$A:$G,7,0),"")</f>
        <v/>
      </c>
      <c r="B760" s="184" t="str">
        <f>IFERROR(VLOOKUP($C760,'Nom Prénom'!$A:$G,6,0),"")</f>
        <v/>
      </c>
      <c r="C760" s="184"/>
      <c r="D760" s="197" t="str">
        <f>IFERROR(VLOOKUP($C760,'Nom Prénom'!$A:$G,2,0),"")</f>
        <v/>
      </c>
      <c r="E760" s="197" t="str">
        <f>IFERROR(VLOOKUP($C760,'Nom Prénom'!$A:$G,3,0),"")</f>
        <v/>
      </c>
      <c r="F760" s="197" t="str">
        <f>IFERROR(VLOOKUP($C760,'Nom Prénom'!$A:$G,4,0),"")</f>
        <v/>
      </c>
      <c r="G760" s="197" t="str">
        <f>IFERROR(VLOOKUP($C760,'Nom Prénom'!$A:$G,5,0),"")</f>
        <v/>
      </c>
      <c r="I760" s="184"/>
      <c r="J760" s="185" t="str">
        <f t="shared" si="31"/>
        <v/>
      </c>
      <c r="K760" s="185" t="str">
        <f>IFERROR(VLOOKUP($C760,'Nom Prénom'!$A:$I,8,0),"")</f>
        <v/>
      </c>
      <c r="L760" s="185" t="str">
        <f t="shared" si="30"/>
        <v/>
      </c>
      <c r="M760" s="185" t="str">
        <f>IFERROR(VLOOKUP($C760,'Nom Prénom'!$A:$I,9,0),"")</f>
        <v/>
      </c>
      <c r="N760" s="186" t="str">
        <f>IFERROR($J760/(VLOOKUP($H760,VLEP!$A:$B,2,0)),"")</f>
        <v/>
      </c>
      <c r="O760" s="187"/>
    </row>
    <row r="761" spans="1:15" ht="20" hidden="1" customHeight="1" x14ac:dyDescent="0.35">
      <c r="A761" s="2" t="str">
        <f>IFERROR(VLOOKUP($C761,'Nom Prénom'!$A:$G,7,0),"")</f>
        <v/>
      </c>
      <c r="B761" s="184" t="str">
        <f>IFERROR(VLOOKUP($C761,'Nom Prénom'!$A:$G,6,0),"")</f>
        <v/>
      </c>
      <c r="C761" s="184"/>
      <c r="D761" s="197" t="str">
        <f>IFERROR(VLOOKUP($C761,'Nom Prénom'!$A:$G,2,0),"")</f>
        <v/>
      </c>
      <c r="E761" s="197" t="str">
        <f>IFERROR(VLOOKUP($C761,'Nom Prénom'!$A:$G,3,0),"")</f>
        <v/>
      </c>
      <c r="F761" s="197" t="str">
        <f>IFERROR(VLOOKUP($C761,'Nom Prénom'!$A:$G,4,0),"")</f>
        <v/>
      </c>
      <c r="G761" s="197" t="str">
        <f>IFERROR(VLOOKUP($C761,'Nom Prénom'!$A:$G,5,0),"")</f>
        <v/>
      </c>
      <c r="I761" s="184"/>
      <c r="J761" s="185" t="str">
        <f t="shared" si="31"/>
        <v/>
      </c>
      <c r="K761" s="185" t="str">
        <f>IFERROR(VLOOKUP($C761,'Nom Prénom'!$A:$I,8,0),"")</f>
        <v/>
      </c>
      <c r="L761" s="185" t="str">
        <f t="shared" si="30"/>
        <v/>
      </c>
      <c r="M761" s="185" t="str">
        <f>IFERROR(VLOOKUP($C761,'Nom Prénom'!$A:$I,9,0),"")</f>
        <v/>
      </c>
      <c r="N761" s="186" t="str">
        <f>IFERROR($J761/(VLOOKUP($H761,VLEP!$A:$B,2,0)),"")</f>
        <v/>
      </c>
      <c r="O761" s="187"/>
    </row>
    <row r="762" spans="1:15" ht="20" hidden="1" customHeight="1" x14ac:dyDescent="0.35">
      <c r="A762" s="2" t="str">
        <f>IFERROR(VLOOKUP($C762,'Nom Prénom'!$A:$G,7,0),"")</f>
        <v/>
      </c>
      <c r="B762" s="184" t="str">
        <f>IFERROR(VLOOKUP($C762,'Nom Prénom'!$A:$G,6,0),"")</f>
        <v/>
      </c>
      <c r="C762" s="184"/>
      <c r="D762" s="197" t="str">
        <f>IFERROR(VLOOKUP($C762,'Nom Prénom'!$A:$G,2,0),"")</f>
        <v/>
      </c>
      <c r="E762" s="197" t="str">
        <f>IFERROR(VLOOKUP($C762,'Nom Prénom'!$A:$G,3,0),"")</f>
        <v/>
      </c>
      <c r="F762" s="197" t="str">
        <f>IFERROR(VLOOKUP($C762,'Nom Prénom'!$A:$G,4,0),"")</f>
        <v/>
      </c>
      <c r="G762" s="197" t="str">
        <f>IFERROR(VLOOKUP($C762,'Nom Prénom'!$A:$G,5,0),"")</f>
        <v/>
      </c>
      <c r="I762" s="184"/>
      <c r="J762" s="185" t="str">
        <f t="shared" si="31"/>
        <v/>
      </c>
      <c r="K762" s="185" t="str">
        <f>IFERROR(VLOOKUP($C762,'Nom Prénom'!$A:$I,8,0),"")</f>
        <v/>
      </c>
      <c r="L762" s="185" t="str">
        <f t="shared" si="30"/>
        <v/>
      </c>
      <c r="M762" s="185" t="str">
        <f>IFERROR(VLOOKUP($C762,'Nom Prénom'!$A:$I,9,0),"")</f>
        <v/>
      </c>
      <c r="N762" s="186" t="str">
        <f>IFERROR($J762/(VLOOKUP($H762,VLEP!$A:$B,2,0)),"")</f>
        <v/>
      </c>
      <c r="O762" s="187"/>
    </row>
    <row r="763" spans="1:15" ht="20" hidden="1" customHeight="1" x14ac:dyDescent="0.35">
      <c r="A763" s="2" t="str">
        <f>IFERROR(VLOOKUP($C763,'Nom Prénom'!$A:$G,7,0),"")</f>
        <v/>
      </c>
      <c r="B763" s="184" t="str">
        <f>IFERROR(VLOOKUP($C763,'Nom Prénom'!$A:$G,6,0),"")</f>
        <v/>
      </c>
      <c r="C763" s="184"/>
      <c r="D763" s="197" t="str">
        <f>IFERROR(VLOOKUP($C763,'Nom Prénom'!$A:$G,2,0),"")</f>
        <v/>
      </c>
      <c r="E763" s="197" t="str">
        <f>IFERROR(VLOOKUP($C763,'Nom Prénom'!$A:$G,3,0),"")</f>
        <v/>
      </c>
      <c r="F763" s="197" t="str">
        <f>IFERROR(VLOOKUP($C763,'Nom Prénom'!$A:$G,4,0),"")</f>
        <v/>
      </c>
      <c r="G763" s="197" t="str">
        <f>IFERROR(VLOOKUP($C763,'Nom Prénom'!$A:$G,5,0),"")</f>
        <v/>
      </c>
      <c r="I763" s="184"/>
      <c r="J763" s="185" t="str">
        <f t="shared" si="31"/>
        <v/>
      </c>
      <c r="K763" s="185" t="str">
        <f>IFERROR(VLOOKUP($C763,'Nom Prénom'!$A:$I,8,0),"")</f>
        <v/>
      </c>
      <c r="L763" s="185" t="str">
        <f t="shared" si="30"/>
        <v/>
      </c>
      <c r="M763" s="185" t="str">
        <f>IFERROR(VLOOKUP($C763,'Nom Prénom'!$A:$I,9,0),"")</f>
        <v/>
      </c>
      <c r="N763" s="186" t="str">
        <f>IFERROR($J763/(VLOOKUP($H763,VLEP!$A:$B,2,0)),"")</f>
        <v/>
      </c>
      <c r="O763" s="187"/>
    </row>
    <row r="764" spans="1:15" ht="20" hidden="1" customHeight="1" x14ac:dyDescent="0.35">
      <c r="A764" s="2" t="str">
        <f>IFERROR(VLOOKUP($C764,'Nom Prénom'!$A:$G,7,0),"")</f>
        <v/>
      </c>
      <c r="B764" s="184" t="str">
        <f>IFERROR(VLOOKUP($C764,'Nom Prénom'!$A:$G,6,0),"")</f>
        <v/>
      </c>
      <c r="C764" s="184"/>
      <c r="D764" s="197" t="str">
        <f>IFERROR(VLOOKUP($C764,'Nom Prénom'!$A:$G,2,0),"")</f>
        <v/>
      </c>
      <c r="E764" s="197" t="str">
        <f>IFERROR(VLOOKUP($C764,'Nom Prénom'!$A:$G,3,0),"")</f>
        <v/>
      </c>
      <c r="F764" s="197" t="str">
        <f>IFERROR(VLOOKUP($C764,'Nom Prénom'!$A:$G,4,0),"")</f>
        <v/>
      </c>
      <c r="G764" s="197" t="str">
        <f>IFERROR(VLOOKUP($C764,'Nom Prénom'!$A:$G,5,0),"")</f>
        <v/>
      </c>
      <c r="I764" s="184"/>
      <c r="J764" s="185" t="str">
        <f t="shared" si="31"/>
        <v/>
      </c>
      <c r="K764" s="185" t="str">
        <f>IFERROR(VLOOKUP($C764,'Nom Prénom'!$A:$I,8,0),"")</f>
        <v/>
      </c>
      <c r="L764" s="185" t="str">
        <f t="shared" si="30"/>
        <v/>
      </c>
      <c r="M764" s="185" t="str">
        <f>IFERROR(VLOOKUP($C764,'Nom Prénom'!$A:$I,9,0),"")</f>
        <v/>
      </c>
      <c r="N764" s="186" t="str">
        <f>IFERROR($J764/(VLOOKUP($H764,VLEP!$A:$B,2,0)),"")</f>
        <v/>
      </c>
      <c r="O764" s="187"/>
    </row>
    <row r="765" spans="1:15" ht="20" hidden="1" customHeight="1" x14ac:dyDescent="0.35">
      <c r="A765" s="2" t="str">
        <f>IFERROR(VLOOKUP($C765,'Nom Prénom'!$A:$G,7,0),"")</f>
        <v/>
      </c>
      <c r="B765" s="184" t="str">
        <f>IFERROR(VLOOKUP($C765,'Nom Prénom'!$A:$G,6,0),"")</f>
        <v/>
      </c>
      <c r="C765" s="184"/>
      <c r="D765" s="197" t="str">
        <f>IFERROR(VLOOKUP($C765,'Nom Prénom'!$A:$G,2,0),"")</f>
        <v/>
      </c>
      <c r="E765" s="197" t="str">
        <f>IFERROR(VLOOKUP($C765,'Nom Prénom'!$A:$G,3,0),"")</f>
        <v/>
      </c>
      <c r="F765" s="197" t="str">
        <f>IFERROR(VLOOKUP($C765,'Nom Prénom'!$A:$G,4,0),"")</f>
        <v/>
      </c>
      <c r="G765" s="197" t="str">
        <f>IFERROR(VLOOKUP($C765,'Nom Prénom'!$A:$G,5,0),"")</f>
        <v/>
      </c>
      <c r="I765" s="184"/>
      <c r="J765" s="185" t="str">
        <f t="shared" si="31"/>
        <v/>
      </c>
      <c r="K765" s="185" t="str">
        <f>IFERROR(VLOOKUP($C765,'Nom Prénom'!$A:$I,8,0),"")</f>
        <v/>
      </c>
      <c r="L765" s="185" t="str">
        <f t="shared" si="30"/>
        <v/>
      </c>
      <c r="M765" s="185" t="str">
        <f>IFERROR(VLOOKUP($C765,'Nom Prénom'!$A:$I,9,0),"")</f>
        <v/>
      </c>
      <c r="N765" s="186" t="str">
        <f>IFERROR($J765/(VLOOKUP($H765,VLEP!$A:$B,2,0)),"")</f>
        <v/>
      </c>
      <c r="O765" s="187"/>
    </row>
    <row r="766" spans="1:15" ht="20" hidden="1" customHeight="1" x14ac:dyDescent="0.35">
      <c r="A766" s="2" t="str">
        <f>IFERROR(VLOOKUP($C766,'Nom Prénom'!$A:$G,7,0),"")</f>
        <v/>
      </c>
      <c r="B766" s="184" t="str">
        <f>IFERROR(VLOOKUP($C766,'Nom Prénom'!$A:$G,6,0),"")</f>
        <v/>
      </c>
      <c r="C766" s="184"/>
      <c r="D766" s="197" t="str">
        <f>IFERROR(VLOOKUP($C766,'Nom Prénom'!$A:$G,2,0),"")</f>
        <v/>
      </c>
      <c r="E766" s="197" t="str">
        <f>IFERROR(VLOOKUP($C766,'Nom Prénom'!$A:$G,3,0),"")</f>
        <v/>
      </c>
      <c r="F766" s="197" t="str">
        <f>IFERROR(VLOOKUP($C766,'Nom Prénom'!$A:$G,4,0),"")</f>
        <v/>
      </c>
      <c r="G766" s="197" t="str">
        <f>IFERROR(VLOOKUP($C766,'Nom Prénom'!$A:$G,5,0),"")</f>
        <v/>
      </c>
      <c r="I766" s="184"/>
      <c r="J766" s="185" t="str">
        <f t="shared" si="31"/>
        <v/>
      </c>
      <c r="K766" s="185" t="str">
        <f>IFERROR(VLOOKUP($C766,'Nom Prénom'!$A:$I,8,0),"")</f>
        <v/>
      </c>
      <c r="L766" s="185" t="str">
        <f t="shared" si="30"/>
        <v/>
      </c>
      <c r="M766" s="185" t="str">
        <f>IFERROR(VLOOKUP($C766,'Nom Prénom'!$A:$I,9,0),"")</f>
        <v/>
      </c>
      <c r="N766" s="186" t="str">
        <f>IFERROR($J766/(VLOOKUP($H766,VLEP!$A:$B,2,0)),"")</f>
        <v/>
      </c>
      <c r="O766" s="187"/>
    </row>
    <row r="767" spans="1:15" ht="20" hidden="1" customHeight="1" x14ac:dyDescent="0.35">
      <c r="A767" s="2" t="str">
        <f>IFERROR(VLOOKUP($C767,'Nom Prénom'!$A:$G,7,0),"")</f>
        <v/>
      </c>
      <c r="B767" s="184" t="str">
        <f>IFERROR(VLOOKUP($C767,'Nom Prénom'!$A:$G,6,0),"")</f>
        <v/>
      </c>
      <c r="C767" s="184"/>
      <c r="D767" s="197" t="str">
        <f>IFERROR(VLOOKUP($C767,'Nom Prénom'!$A:$G,2,0),"")</f>
        <v/>
      </c>
      <c r="E767" s="197" t="str">
        <f>IFERROR(VLOOKUP($C767,'Nom Prénom'!$A:$G,3,0),"")</f>
        <v/>
      </c>
      <c r="F767" s="197" t="str">
        <f>IFERROR(VLOOKUP($C767,'Nom Prénom'!$A:$G,4,0),"")</f>
        <v/>
      </c>
      <c r="G767" s="197" t="str">
        <f>IFERROR(VLOOKUP($C767,'Nom Prénom'!$A:$G,5,0),"")</f>
        <v/>
      </c>
      <c r="I767" s="184"/>
      <c r="J767" s="185" t="str">
        <f t="shared" si="31"/>
        <v/>
      </c>
      <c r="K767" s="185" t="str">
        <f>IFERROR(VLOOKUP($C767,'Nom Prénom'!$A:$I,8,0),"")</f>
        <v/>
      </c>
      <c r="L767" s="185" t="str">
        <f t="shared" si="30"/>
        <v/>
      </c>
      <c r="M767" s="185" t="str">
        <f>IFERROR(VLOOKUP($C767,'Nom Prénom'!$A:$I,9,0),"")</f>
        <v/>
      </c>
      <c r="N767" s="186" t="str">
        <f>IFERROR($J767/(VLOOKUP($H767,VLEP!$A:$B,2,0)),"")</f>
        <v/>
      </c>
      <c r="O767" s="187"/>
    </row>
    <row r="768" spans="1:15" ht="20" hidden="1" customHeight="1" x14ac:dyDescent="0.35">
      <c r="A768" s="2" t="str">
        <f>IFERROR(VLOOKUP($C768,'Nom Prénom'!$A:$G,7,0),"")</f>
        <v/>
      </c>
      <c r="B768" s="184" t="str">
        <f>IFERROR(VLOOKUP($C768,'Nom Prénom'!$A:$G,6,0),"")</f>
        <v/>
      </c>
      <c r="C768" s="184"/>
      <c r="D768" s="197" t="str">
        <f>IFERROR(VLOOKUP($C768,'Nom Prénom'!$A:$G,2,0),"")</f>
        <v/>
      </c>
      <c r="E768" s="197" t="str">
        <f>IFERROR(VLOOKUP($C768,'Nom Prénom'!$A:$G,3,0),"")</f>
        <v/>
      </c>
      <c r="F768" s="197" t="str">
        <f>IFERROR(VLOOKUP($C768,'Nom Prénom'!$A:$G,4,0),"")</f>
        <v/>
      </c>
      <c r="G768" s="197" t="str">
        <f>IFERROR(VLOOKUP($C768,'Nom Prénom'!$A:$G,5,0),"")</f>
        <v/>
      </c>
      <c r="I768" s="184"/>
      <c r="J768" s="185" t="str">
        <f t="shared" si="31"/>
        <v/>
      </c>
      <c r="K768" s="185" t="str">
        <f>IFERROR(VLOOKUP($C768,'Nom Prénom'!$A:$I,8,0),"")</f>
        <v/>
      </c>
      <c r="L768" s="185" t="str">
        <f t="shared" si="30"/>
        <v/>
      </c>
      <c r="M768" s="185" t="str">
        <f>IFERROR(VLOOKUP($C768,'Nom Prénom'!$A:$I,9,0),"")</f>
        <v/>
      </c>
      <c r="N768" s="186" t="str">
        <f>IFERROR($J768/(VLOOKUP($H768,VLEP!$A:$B,2,0)),"")</f>
        <v/>
      </c>
      <c r="O768" s="187"/>
    </row>
    <row r="769" spans="1:15" ht="20" hidden="1" customHeight="1" x14ac:dyDescent="0.35">
      <c r="A769" s="2" t="str">
        <f>IFERROR(VLOOKUP($C769,'Nom Prénom'!$A:$G,7,0),"")</f>
        <v/>
      </c>
      <c r="B769" s="184" t="str">
        <f>IFERROR(VLOOKUP($C769,'Nom Prénom'!$A:$G,6,0),"")</f>
        <v/>
      </c>
      <c r="C769" s="184"/>
      <c r="D769" s="197" t="str">
        <f>IFERROR(VLOOKUP($C769,'Nom Prénom'!$A:$G,2,0),"")</f>
        <v/>
      </c>
      <c r="E769" s="197" t="str">
        <f>IFERROR(VLOOKUP($C769,'Nom Prénom'!$A:$G,3,0),"")</f>
        <v/>
      </c>
      <c r="F769" s="197" t="str">
        <f>IFERROR(VLOOKUP($C769,'Nom Prénom'!$A:$G,4,0),"")</f>
        <v/>
      </c>
      <c r="G769" s="197" t="str">
        <f>IFERROR(VLOOKUP($C769,'Nom Prénom'!$A:$G,5,0),"")</f>
        <v/>
      </c>
      <c r="I769" s="184"/>
      <c r="J769" s="185" t="str">
        <f t="shared" si="31"/>
        <v/>
      </c>
      <c r="K769" s="185" t="str">
        <f>IFERROR(VLOOKUP($C769,'Nom Prénom'!$A:$I,8,0),"")</f>
        <v/>
      </c>
      <c r="L769" s="185" t="str">
        <f t="shared" si="30"/>
        <v/>
      </c>
      <c r="M769" s="185" t="str">
        <f>IFERROR(VLOOKUP($C769,'Nom Prénom'!$A:$I,9,0),"")</f>
        <v/>
      </c>
      <c r="N769" s="186" t="str">
        <f>IFERROR($J769/(VLOOKUP($H769,VLEP!$A:$B,2,0)),"")</f>
        <v/>
      </c>
      <c r="O769" s="187"/>
    </row>
    <row r="770" spans="1:15" ht="20" hidden="1" customHeight="1" x14ac:dyDescent="0.35">
      <c r="A770" s="2" t="str">
        <f>IFERROR(VLOOKUP($C770,'Nom Prénom'!$A:$G,7,0),"")</f>
        <v/>
      </c>
      <c r="B770" s="184" t="str">
        <f>IFERROR(VLOOKUP($C770,'Nom Prénom'!$A:$G,6,0),"")</f>
        <v/>
      </c>
      <c r="C770" s="184"/>
      <c r="D770" s="197" t="str">
        <f>IFERROR(VLOOKUP($C770,'Nom Prénom'!$A:$G,2,0),"")</f>
        <v/>
      </c>
      <c r="E770" s="197" t="str">
        <f>IFERROR(VLOOKUP($C770,'Nom Prénom'!$A:$G,3,0),"")</f>
        <v/>
      </c>
      <c r="F770" s="197" t="str">
        <f>IFERROR(VLOOKUP($C770,'Nom Prénom'!$A:$G,4,0),"")</f>
        <v/>
      </c>
      <c r="G770" s="197" t="str">
        <f>IFERROR(VLOOKUP($C770,'Nom Prénom'!$A:$G,5,0),"")</f>
        <v/>
      </c>
      <c r="I770" s="184"/>
      <c r="J770" s="185" t="str">
        <f t="shared" si="31"/>
        <v/>
      </c>
      <c r="K770" s="185" t="str">
        <f>IFERROR(VLOOKUP($C770,'Nom Prénom'!$A:$I,8,0),"")</f>
        <v/>
      </c>
      <c r="L770" s="185" t="str">
        <f t="shared" ref="L770:L833" si="32">IFERROR(J770*K770,"")</f>
        <v/>
      </c>
      <c r="M770" s="185" t="str">
        <f>IFERROR(VLOOKUP($C770,'Nom Prénom'!$A:$I,9,0),"")</f>
        <v/>
      </c>
      <c r="N770" s="186" t="str">
        <f>IFERROR($J770/(VLOOKUP($H770,VLEP!$A:$B,2,0)),"")</f>
        <v/>
      </c>
      <c r="O770" s="187"/>
    </row>
    <row r="771" spans="1:15" ht="20" hidden="1" customHeight="1" x14ac:dyDescent="0.35">
      <c r="A771" s="2" t="str">
        <f>IFERROR(VLOOKUP($C771,'Nom Prénom'!$A:$G,7,0),"")</f>
        <v/>
      </c>
      <c r="B771" s="184" t="str">
        <f>IFERROR(VLOOKUP($C771,'Nom Prénom'!$A:$G,6,0),"")</f>
        <v/>
      </c>
      <c r="C771" s="184"/>
      <c r="D771" s="197" t="str">
        <f>IFERROR(VLOOKUP($C771,'Nom Prénom'!$A:$G,2,0),"")</f>
        <v/>
      </c>
      <c r="E771" s="197" t="str">
        <f>IFERROR(VLOOKUP($C771,'Nom Prénom'!$A:$G,3,0),"")</f>
        <v/>
      </c>
      <c r="F771" s="197" t="str">
        <f>IFERROR(VLOOKUP($C771,'Nom Prénom'!$A:$G,4,0),"")</f>
        <v/>
      </c>
      <c r="G771" s="197" t="str">
        <f>IFERROR(VLOOKUP($C771,'Nom Prénom'!$A:$G,5,0),"")</f>
        <v/>
      </c>
      <c r="I771" s="184"/>
      <c r="J771" s="185" t="str">
        <f t="shared" si="31"/>
        <v/>
      </c>
      <c r="K771" s="185" t="str">
        <f>IFERROR(VLOOKUP($C771,'Nom Prénom'!$A:$I,8,0),"")</f>
        <v/>
      </c>
      <c r="L771" s="185" t="str">
        <f t="shared" si="32"/>
        <v/>
      </c>
      <c r="M771" s="185" t="str">
        <f>IFERROR(VLOOKUP($C771,'Nom Prénom'!$A:$I,9,0),"")</f>
        <v/>
      </c>
      <c r="N771" s="186" t="str">
        <f>IFERROR($J771/(VLOOKUP($H771,VLEP!$A:$B,2,0)),"")</f>
        <v/>
      </c>
      <c r="O771" s="187"/>
    </row>
    <row r="772" spans="1:15" ht="20" hidden="1" customHeight="1" x14ac:dyDescent="0.35">
      <c r="A772" s="2" t="str">
        <f>IFERROR(VLOOKUP($C772,'Nom Prénom'!$A:$G,7,0),"")</f>
        <v/>
      </c>
      <c r="B772" s="184" t="str">
        <f>IFERROR(VLOOKUP($C772,'Nom Prénom'!$A:$G,6,0),"")</f>
        <v/>
      </c>
      <c r="C772" s="184"/>
      <c r="D772" s="197" t="str">
        <f>IFERROR(VLOOKUP($C772,'Nom Prénom'!$A:$G,2,0),"")</f>
        <v/>
      </c>
      <c r="E772" s="197" t="str">
        <f>IFERROR(VLOOKUP($C772,'Nom Prénom'!$A:$G,3,0),"")</f>
        <v/>
      </c>
      <c r="F772" s="197" t="str">
        <f>IFERROR(VLOOKUP($C772,'Nom Prénom'!$A:$G,4,0),"")</f>
        <v/>
      </c>
      <c r="G772" s="197" t="str">
        <f>IFERROR(VLOOKUP($C772,'Nom Prénom'!$A:$G,5,0),"")</f>
        <v/>
      </c>
      <c r="I772" s="184"/>
      <c r="J772" s="185" t="str">
        <f t="shared" si="31"/>
        <v/>
      </c>
      <c r="K772" s="185" t="str">
        <f>IFERROR(VLOOKUP($C772,'Nom Prénom'!$A:$I,8,0),"")</f>
        <v/>
      </c>
      <c r="L772" s="185" t="str">
        <f t="shared" si="32"/>
        <v/>
      </c>
      <c r="M772" s="185" t="str">
        <f>IFERROR(VLOOKUP($C772,'Nom Prénom'!$A:$I,9,0),"")</f>
        <v/>
      </c>
      <c r="N772" s="186" t="str">
        <f>IFERROR($J772/(VLOOKUP($H772,VLEP!$A:$B,2,0)),"")</f>
        <v/>
      </c>
      <c r="O772" s="187"/>
    </row>
    <row r="773" spans="1:15" ht="20" hidden="1" customHeight="1" x14ac:dyDescent="0.35">
      <c r="A773" s="2" t="str">
        <f>IFERROR(VLOOKUP($C773,'Nom Prénom'!$A:$G,7,0),"")</f>
        <v/>
      </c>
      <c r="B773" s="184" t="str">
        <f>IFERROR(VLOOKUP($C773,'Nom Prénom'!$A:$G,6,0),"")</f>
        <v/>
      </c>
      <c r="C773" s="184"/>
      <c r="D773" s="197" t="str">
        <f>IFERROR(VLOOKUP($C773,'Nom Prénom'!$A:$G,2,0),"")</f>
        <v/>
      </c>
      <c r="E773" s="197" t="str">
        <f>IFERROR(VLOOKUP($C773,'Nom Prénom'!$A:$G,3,0),"")</f>
        <v/>
      </c>
      <c r="F773" s="197" t="str">
        <f>IFERROR(VLOOKUP($C773,'Nom Prénom'!$A:$G,4,0),"")</f>
        <v/>
      </c>
      <c r="G773" s="197" t="str">
        <f>IFERROR(VLOOKUP($C773,'Nom Prénom'!$A:$G,5,0),"")</f>
        <v/>
      </c>
      <c r="I773" s="184"/>
      <c r="J773" s="185" t="str">
        <f t="shared" si="31"/>
        <v/>
      </c>
      <c r="K773" s="185" t="str">
        <f>IFERROR(VLOOKUP($C773,'Nom Prénom'!$A:$I,8,0),"")</f>
        <v/>
      </c>
      <c r="L773" s="185" t="str">
        <f t="shared" si="32"/>
        <v/>
      </c>
      <c r="M773" s="185" t="str">
        <f>IFERROR(VLOOKUP($C773,'Nom Prénom'!$A:$I,9,0),"")</f>
        <v/>
      </c>
      <c r="N773" s="186" t="str">
        <f>IFERROR($J773/(VLOOKUP($H773,VLEP!$A:$B,2,0)),"")</f>
        <v/>
      </c>
      <c r="O773" s="187"/>
    </row>
    <row r="774" spans="1:15" ht="20" hidden="1" customHeight="1" x14ac:dyDescent="0.35">
      <c r="A774" s="2" t="str">
        <f>IFERROR(VLOOKUP($C774,'Nom Prénom'!$A:$G,7,0),"")</f>
        <v/>
      </c>
      <c r="B774" s="184" t="str">
        <f>IFERROR(VLOOKUP($C774,'Nom Prénom'!$A:$G,6,0),"")</f>
        <v/>
      </c>
      <c r="C774" s="184"/>
      <c r="D774" s="197" t="str">
        <f>IFERROR(VLOOKUP($C774,'Nom Prénom'!$A:$G,2,0),"")</f>
        <v/>
      </c>
      <c r="E774" s="197" t="str">
        <f>IFERROR(VLOOKUP($C774,'Nom Prénom'!$A:$G,3,0),"")</f>
        <v/>
      </c>
      <c r="F774" s="197" t="str">
        <f>IFERROR(VLOOKUP($C774,'Nom Prénom'!$A:$G,4,0),"")</f>
        <v/>
      </c>
      <c r="G774" s="197" t="str">
        <f>IFERROR(VLOOKUP($C774,'Nom Prénom'!$A:$G,5,0),"")</f>
        <v/>
      </c>
      <c r="I774" s="184"/>
      <c r="J774" s="185" t="str">
        <f t="shared" ref="J774:J837" si="33">IFERROR(IF(OR(B774="GEH1a",B774="GEH1b",B774="GEH2",B774="GEH3",B774="GEH4"),I774/G774,((I774*(D774-E774))+(I774*(E774/G774)))/(D774-F774)),"")</f>
        <v/>
      </c>
      <c r="K774" s="185" t="str">
        <f>IFERROR(VLOOKUP($C774,'Nom Prénom'!$A:$I,8,0),"")</f>
        <v/>
      </c>
      <c r="L774" s="185" t="str">
        <f t="shared" si="32"/>
        <v/>
      </c>
      <c r="M774" s="185" t="str">
        <f>IFERROR(VLOOKUP($C774,'Nom Prénom'!$A:$I,9,0),"")</f>
        <v/>
      </c>
      <c r="N774" s="186" t="str">
        <f>IFERROR($J774/(VLOOKUP($H774,VLEP!$A:$B,2,0)),"")</f>
        <v/>
      </c>
      <c r="O774" s="187"/>
    </row>
    <row r="775" spans="1:15" ht="20" hidden="1" customHeight="1" x14ac:dyDescent="0.35">
      <c r="A775" s="2" t="str">
        <f>IFERROR(VLOOKUP($C775,'Nom Prénom'!$A:$G,7,0),"")</f>
        <v/>
      </c>
      <c r="B775" s="184" t="str">
        <f>IFERROR(VLOOKUP($C775,'Nom Prénom'!$A:$G,6,0),"")</f>
        <v/>
      </c>
      <c r="C775" s="184"/>
      <c r="D775" s="197" t="str">
        <f>IFERROR(VLOOKUP($C775,'Nom Prénom'!$A:$G,2,0),"")</f>
        <v/>
      </c>
      <c r="E775" s="197" t="str">
        <f>IFERROR(VLOOKUP($C775,'Nom Prénom'!$A:$G,3,0),"")</f>
        <v/>
      </c>
      <c r="F775" s="197" t="str">
        <f>IFERROR(VLOOKUP($C775,'Nom Prénom'!$A:$G,4,0),"")</f>
        <v/>
      </c>
      <c r="G775" s="197" t="str">
        <f>IFERROR(VLOOKUP($C775,'Nom Prénom'!$A:$G,5,0),"")</f>
        <v/>
      </c>
      <c r="I775" s="184"/>
      <c r="J775" s="185" t="str">
        <f t="shared" si="33"/>
        <v/>
      </c>
      <c r="K775" s="185" t="str">
        <f>IFERROR(VLOOKUP($C775,'Nom Prénom'!$A:$I,8,0),"")</f>
        <v/>
      </c>
      <c r="L775" s="185" t="str">
        <f t="shared" si="32"/>
        <v/>
      </c>
      <c r="M775" s="185" t="str">
        <f>IFERROR(VLOOKUP($C775,'Nom Prénom'!$A:$I,9,0),"")</f>
        <v/>
      </c>
      <c r="N775" s="186" t="str">
        <f>IFERROR($J775/(VLOOKUP($H775,VLEP!$A:$B,2,0)),"")</f>
        <v/>
      </c>
      <c r="O775" s="187"/>
    </row>
    <row r="776" spans="1:15" ht="20" hidden="1" customHeight="1" x14ac:dyDescent="0.35">
      <c r="A776" s="2" t="str">
        <f>IFERROR(VLOOKUP($C776,'Nom Prénom'!$A:$G,7,0),"")</f>
        <v/>
      </c>
      <c r="B776" s="184" t="str">
        <f>IFERROR(VLOOKUP($C776,'Nom Prénom'!$A:$G,6,0),"")</f>
        <v/>
      </c>
      <c r="C776" s="184"/>
      <c r="D776" s="197" t="str">
        <f>IFERROR(VLOOKUP($C776,'Nom Prénom'!$A:$G,2,0),"")</f>
        <v/>
      </c>
      <c r="E776" s="197" t="str">
        <f>IFERROR(VLOOKUP($C776,'Nom Prénom'!$A:$G,3,0),"")</f>
        <v/>
      </c>
      <c r="F776" s="197" t="str">
        <f>IFERROR(VLOOKUP($C776,'Nom Prénom'!$A:$G,4,0),"")</f>
        <v/>
      </c>
      <c r="G776" s="197" t="str">
        <f>IFERROR(VLOOKUP($C776,'Nom Prénom'!$A:$G,5,0),"")</f>
        <v/>
      </c>
      <c r="I776" s="184"/>
      <c r="J776" s="185" t="str">
        <f t="shared" si="33"/>
        <v/>
      </c>
      <c r="K776" s="185" t="str">
        <f>IFERROR(VLOOKUP($C776,'Nom Prénom'!$A:$I,8,0),"")</f>
        <v/>
      </c>
      <c r="L776" s="185" t="str">
        <f t="shared" si="32"/>
        <v/>
      </c>
      <c r="M776" s="185" t="str">
        <f>IFERROR(VLOOKUP($C776,'Nom Prénom'!$A:$I,9,0),"")</f>
        <v/>
      </c>
      <c r="N776" s="186" t="str">
        <f>IFERROR($J776/(VLOOKUP($H776,VLEP!$A:$B,2,0)),"")</f>
        <v/>
      </c>
      <c r="O776" s="187"/>
    </row>
    <row r="777" spans="1:15" ht="20" hidden="1" customHeight="1" x14ac:dyDescent="0.35">
      <c r="A777" s="2" t="str">
        <f>IFERROR(VLOOKUP($C777,'Nom Prénom'!$A:$G,7,0),"")</f>
        <v/>
      </c>
      <c r="B777" s="184" t="str">
        <f>IFERROR(VLOOKUP($C777,'Nom Prénom'!$A:$G,6,0),"")</f>
        <v/>
      </c>
      <c r="C777" s="184"/>
      <c r="D777" s="197" t="str">
        <f>IFERROR(VLOOKUP($C777,'Nom Prénom'!$A:$G,2,0),"")</f>
        <v/>
      </c>
      <c r="E777" s="197" t="str">
        <f>IFERROR(VLOOKUP($C777,'Nom Prénom'!$A:$G,3,0),"")</f>
        <v/>
      </c>
      <c r="F777" s="197" t="str">
        <f>IFERROR(VLOOKUP($C777,'Nom Prénom'!$A:$G,4,0),"")</f>
        <v/>
      </c>
      <c r="G777" s="197" t="str">
        <f>IFERROR(VLOOKUP($C777,'Nom Prénom'!$A:$G,5,0),"")</f>
        <v/>
      </c>
      <c r="I777" s="184"/>
      <c r="J777" s="185" t="str">
        <f t="shared" si="33"/>
        <v/>
      </c>
      <c r="K777" s="185" t="str">
        <f>IFERROR(VLOOKUP($C777,'Nom Prénom'!$A:$I,8,0),"")</f>
        <v/>
      </c>
      <c r="L777" s="185" t="str">
        <f t="shared" si="32"/>
        <v/>
      </c>
      <c r="M777" s="185" t="str">
        <f>IFERROR(VLOOKUP($C777,'Nom Prénom'!$A:$I,9,0),"")</f>
        <v/>
      </c>
      <c r="N777" s="186" t="str">
        <f>IFERROR($J777/(VLOOKUP($H777,VLEP!$A:$B,2,0)),"")</f>
        <v/>
      </c>
      <c r="O777" s="187"/>
    </row>
    <row r="778" spans="1:15" ht="20" hidden="1" customHeight="1" x14ac:dyDescent="0.35">
      <c r="A778" s="2" t="str">
        <f>IFERROR(VLOOKUP($C778,'Nom Prénom'!$A:$G,7,0),"")</f>
        <v/>
      </c>
      <c r="B778" s="184" t="str">
        <f>IFERROR(VLOOKUP($C778,'Nom Prénom'!$A:$G,6,0),"")</f>
        <v/>
      </c>
      <c r="C778" s="184"/>
      <c r="D778" s="197" t="str">
        <f>IFERROR(VLOOKUP($C778,'Nom Prénom'!$A:$G,2,0),"")</f>
        <v/>
      </c>
      <c r="E778" s="197" t="str">
        <f>IFERROR(VLOOKUP($C778,'Nom Prénom'!$A:$G,3,0),"")</f>
        <v/>
      </c>
      <c r="F778" s="197" t="str">
        <f>IFERROR(VLOOKUP($C778,'Nom Prénom'!$A:$G,4,0),"")</f>
        <v/>
      </c>
      <c r="G778" s="197" t="str">
        <f>IFERROR(VLOOKUP($C778,'Nom Prénom'!$A:$G,5,0),"")</f>
        <v/>
      </c>
      <c r="I778" s="184"/>
      <c r="J778" s="185" t="str">
        <f t="shared" si="33"/>
        <v/>
      </c>
      <c r="K778" s="185" t="str">
        <f>IFERROR(VLOOKUP($C778,'Nom Prénom'!$A:$I,8,0),"")</f>
        <v/>
      </c>
      <c r="L778" s="185" t="str">
        <f t="shared" si="32"/>
        <v/>
      </c>
      <c r="M778" s="185" t="str">
        <f>IFERROR(VLOOKUP($C778,'Nom Prénom'!$A:$I,9,0),"")</f>
        <v/>
      </c>
      <c r="N778" s="186" t="str">
        <f>IFERROR($J778/(VLOOKUP($H778,VLEP!$A:$B,2,0)),"")</f>
        <v/>
      </c>
      <c r="O778" s="187"/>
    </row>
    <row r="779" spans="1:15" ht="20" hidden="1" customHeight="1" x14ac:dyDescent="0.35">
      <c r="A779" s="2" t="str">
        <f>IFERROR(VLOOKUP($C779,'Nom Prénom'!$A:$G,7,0),"")</f>
        <v/>
      </c>
      <c r="B779" s="184" t="str">
        <f>IFERROR(VLOOKUP($C779,'Nom Prénom'!$A:$G,6,0),"")</f>
        <v/>
      </c>
      <c r="C779" s="184"/>
      <c r="D779" s="197" t="str">
        <f>IFERROR(VLOOKUP($C779,'Nom Prénom'!$A:$G,2,0),"")</f>
        <v/>
      </c>
      <c r="E779" s="197" t="str">
        <f>IFERROR(VLOOKUP($C779,'Nom Prénom'!$A:$G,3,0),"")</f>
        <v/>
      </c>
      <c r="F779" s="197" t="str">
        <f>IFERROR(VLOOKUP($C779,'Nom Prénom'!$A:$G,4,0),"")</f>
        <v/>
      </c>
      <c r="G779" s="197" t="str">
        <f>IFERROR(VLOOKUP($C779,'Nom Prénom'!$A:$G,5,0),"")</f>
        <v/>
      </c>
      <c r="I779" s="184"/>
      <c r="J779" s="185" t="str">
        <f t="shared" si="33"/>
        <v/>
      </c>
      <c r="K779" s="185" t="str">
        <f>IFERROR(VLOOKUP($C779,'Nom Prénom'!$A:$I,8,0),"")</f>
        <v/>
      </c>
      <c r="L779" s="185" t="str">
        <f t="shared" si="32"/>
        <v/>
      </c>
      <c r="M779" s="185" t="str">
        <f>IFERROR(VLOOKUP($C779,'Nom Prénom'!$A:$I,9,0),"")</f>
        <v/>
      </c>
      <c r="N779" s="186" t="str">
        <f>IFERROR($J779/(VLOOKUP($H779,VLEP!$A:$B,2,0)),"")</f>
        <v/>
      </c>
      <c r="O779" s="187"/>
    </row>
    <row r="780" spans="1:15" ht="20" hidden="1" customHeight="1" x14ac:dyDescent="0.35">
      <c r="A780" s="2" t="str">
        <f>IFERROR(VLOOKUP($C780,'Nom Prénom'!$A:$G,7,0),"")</f>
        <v/>
      </c>
      <c r="B780" s="184" t="str">
        <f>IFERROR(VLOOKUP($C780,'Nom Prénom'!$A:$G,6,0),"")</f>
        <v/>
      </c>
      <c r="C780" s="184"/>
      <c r="D780" s="197" t="str">
        <f>IFERROR(VLOOKUP($C780,'Nom Prénom'!$A:$G,2,0),"")</f>
        <v/>
      </c>
      <c r="E780" s="197" t="str">
        <f>IFERROR(VLOOKUP($C780,'Nom Prénom'!$A:$G,3,0),"")</f>
        <v/>
      </c>
      <c r="F780" s="197" t="str">
        <f>IFERROR(VLOOKUP($C780,'Nom Prénom'!$A:$G,4,0),"")</f>
        <v/>
      </c>
      <c r="G780" s="197" t="str">
        <f>IFERROR(VLOOKUP($C780,'Nom Prénom'!$A:$G,5,0),"")</f>
        <v/>
      </c>
      <c r="I780" s="184"/>
      <c r="J780" s="185" t="str">
        <f t="shared" si="33"/>
        <v/>
      </c>
      <c r="K780" s="185" t="str">
        <f>IFERROR(VLOOKUP($C780,'Nom Prénom'!$A:$I,8,0),"")</f>
        <v/>
      </c>
      <c r="L780" s="185" t="str">
        <f t="shared" si="32"/>
        <v/>
      </c>
      <c r="M780" s="185" t="str">
        <f>IFERROR(VLOOKUP($C780,'Nom Prénom'!$A:$I,9,0),"")</f>
        <v/>
      </c>
      <c r="N780" s="186" t="str">
        <f>IFERROR($J780/(VLOOKUP($H780,VLEP!$A:$B,2,0)),"")</f>
        <v/>
      </c>
      <c r="O780" s="187"/>
    </row>
    <row r="781" spans="1:15" ht="20" hidden="1" customHeight="1" x14ac:dyDescent="0.35">
      <c r="A781" s="2" t="str">
        <f>IFERROR(VLOOKUP($C781,'Nom Prénom'!$A:$G,7,0),"")</f>
        <v/>
      </c>
      <c r="B781" s="184" t="str">
        <f>IFERROR(VLOOKUP($C781,'Nom Prénom'!$A:$G,6,0),"")</f>
        <v/>
      </c>
      <c r="C781" s="184"/>
      <c r="D781" s="197" t="str">
        <f>IFERROR(VLOOKUP($C781,'Nom Prénom'!$A:$G,2,0),"")</f>
        <v/>
      </c>
      <c r="E781" s="197" t="str">
        <f>IFERROR(VLOOKUP($C781,'Nom Prénom'!$A:$G,3,0),"")</f>
        <v/>
      </c>
      <c r="F781" s="197" t="str">
        <f>IFERROR(VLOOKUP($C781,'Nom Prénom'!$A:$G,4,0),"")</f>
        <v/>
      </c>
      <c r="G781" s="197" t="str">
        <f>IFERROR(VLOOKUP($C781,'Nom Prénom'!$A:$G,5,0),"")</f>
        <v/>
      </c>
      <c r="I781" s="184"/>
      <c r="J781" s="185" t="str">
        <f t="shared" si="33"/>
        <v/>
      </c>
      <c r="K781" s="185" t="str">
        <f>IFERROR(VLOOKUP($C781,'Nom Prénom'!$A:$I,8,0),"")</f>
        <v/>
      </c>
      <c r="L781" s="185" t="str">
        <f t="shared" si="32"/>
        <v/>
      </c>
      <c r="M781" s="185" t="str">
        <f>IFERROR(VLOOKUP($C781,'Nom Prénom'!$A:$I,9,0),"")</f>
        <v/>
      </c>
      <c r="N781" s="186" t="str">
        <f>IFERROR($J781/(VLOOKUP($H781,VLEP!$A:$B,2,0)),"")</f>
        <v/>
      </c>
      <c r="O781" s="187"/>
    </row>
    <row r="782" spans="1:15" ht="20" hidden="1" customHeight="1" x14ac:dyDescent="0.35">
      <c r="A782" s="2" t="str">
        <f>IFERROR(VLOOKUP($C782,'Nom Prénom'!$A:$G,7,0),"")</f>
        <v/>
      </c>
      <c r="B782" s="184" t="str">
        <f>IFERROR(VLOOKUP($C782,'Nom Prénom'!$A:$G,6,0),"")</f>
        <v/>
      </c>
      <c r="C782" s="184"/>
      <c r="D782" s="197" t="str">
        <f>IFERROR(VLOOKUP($C782,'Nom Prénom'!$A:$G,2,0),"")</f>
        <v/>
      </c>
      <c r="E782" s="197" t="str">
        <f>IFERROR(VLOOKUP($C782,'Nom Prénom'!$A:$G,3,0),"")</f>
        <v/>
      </c>
      <c r="F782" s="197" t="str">
        <f>IFERROR(VLOOKUP($C782,'Nom Prénom'!$A:$G,4,0),"")</f>
        <v/>
      </c>
      <c r="G782" s="197" t="str">
        <f>IFERROR(VLOOKUP($C782,'Nom Prénom'!$A:$G,5,0),"")</f>
        <v/>
      </c>
      <c r="I782" s="184"/>
      <c r="J782" s="185" t="str">
        <f t="shared" si="33"/>
        <v/>
      </c>
      <c r="K782" s="185" t="str">
        <f>IFERROR(VLOOKUP($C782,'Nom Prénom'!$A:$I,8,0),"")</f>
        <v/>
      </c>
      <c r="L782" s="185" t="str">
        <f t="shared" si="32"/>
        <v/>
      </c>
      <c r="M782" s="185" t="str">
        <f>IFERROR(VLOOKUP($C782,'Nom Prénom'!$A:$I,9,0),"")</f>
        <v/>
      </c>
      <c r="N782" s="186" t="str">
        <f>IFERROR($J782/(VLOOKUP($H782,VLEP!$A:$B,2,0)),"")</f>
        <v/>
      </c>
      <c r="O782" s="187"/>
    </row>
    <row r="783" spans="1:15" ht="20" hidden="1" customHeight="1" x14ac:dyDescent="0.35">
      <c r="A783" s="2" t="str">
        <f>IFERROR(VLOOKUP($C783,'Nom Prénom'!$A:$G,7,0),"")</f>
        <v/>
      </c>
      <c r="B783" s="184" t="str">
        <f>IFERROR(VLOOKUP($C783,'Nom Prénom'!$A:$G,6,0),"")</f>
        <v/>
      </c>
      <c r="C783" s="184"/>
      <c r="D783" s="197" t="str">
        <f>IFERROR(VLOOKUP($C783,'Nom Prénom'!$A:$G,2,0),"")</f>
        <v/>
      </c>
      <c r="E783" s="197" t="str">
        <f>IFERROR(VLOOKUP($C783,'Nom Prénom'!$A:$G,3,0),"")</f>
        <v/>
      </c>
      <c r="F783" s="197" t="str">
        <f>IFERROR(VLOOKUP($C783,'Nom Prénom'!$A:$G,4,0),"")</f>
        <v/>
      </c>
      <c r="G783" s="197" t="str">
        <f>IFERROR(VLOOKUP($C783,'Nom Prénom'!$A:$G,5,0),"")</f>
        <v/>
      </c>
      <c r="I783" s="184"/>
      <c r="J783" s="185" t="str">
        <f t="shared" si="33"/>
        <v/>
      </c>
      <c r="K783" s="185" t="str">
        <f>IFERROR(VLOOKUP($C783,'Nom Prénom'!$A:$I,8,0),"")</f>
        <v/>
      </c>
      <c r="L783" s="185" t="str">
        <f t="shared" si="32"/>
        <v/>
      </c>
      <c r="M783" s="185" t="str">
        <f>IFERROR(VLOOKUP($C783,'Nom Prénom'!$A:$I,9,0),"")</f>
        <v/>
      </c>
      <c r="N783" s="186" t="str">
        <f>IFERROR($J783/(VLOOKUP($H783,VLEP!$A:$B,2,0)),"")</f>
        <v/>
      </c>
      <c r="O783" s="187"/>
    </row>
    <row r="784" spans="1:15" ht="20" hidden="1" customHeight="1" x14ac:dyDescent="0.35">
      <c r="A784" s="2" t="str">
        <f>IFERROR(VLOOKUP($C784,'Nom Prénom'!$A:$G,7,0),"")</f>
        <v/>
      </c>
      <c r="B784" s="184" t="str">
        <f>IFERROR(VLOOKUP($C784,'Nom Prénom'!$A:$G,6,0),"")</f>
        <v/>
      </c>
      <c r="C784" s="184"/>
      <c r="D784" s="197" t="str">
        <f>IFERROR(VLOOKUP($C784,'Nom Prénom'!$A:$G,2,0),"")</f>
        <v/>
      </c>
      <c r="E784" s="197" t="str">
        <f>IFERROR(VLOOKUP($C784,'Nom Prénom'!$A:$G,3,0),"")</f>
        <v/>
      </c>
      <c r="F784" s="197" t="str">
        <f>IFERROR(VLOOKUP($C784,'Nom Prénom'!$A:$G,4,0),"")</f>
        <v/>
      </c>
      <c r="G784" s="197" t="str">
        <f>IFERROR(VLOOKUP($C784,'Nom Prénom'!$A:$G,5,0),"")</f>
        <v/>
      </c>
      <c r="I784" s="184"/>
      <c r="J784" s="185" t="str">
        <f t="shared" si="33"/>
        <v/>
      </c>
      <c r="K784" s="185" t="str">
        <f>IFERROR(VLOOKUP($C784,'Nom Prénom'!$A:$I,8,0),"")</f>
        <v/>
      </c>
      <c r="L784" s="185" t="str">
        <f t="shared" si="32"/>
        <v/>
      </c>
      <c r="M784" s="185" t="str">
        <f>IFERROR(VLOOKUP($C784,'Nom Prénom'!$A:$I,9,0),"")</f>
        <v/>
      </c>
      <c r="N784" s="186" t="str">
        <f>IFERROR($J784/(VLOOKUP($H784,VLEP!$A:$B,2,0)),"")</f>
        <v/>
      </c>
      <c r="O784" s="187"/>
    </row>
    <row r="785" spans="1:15" ht="20" hidden="1" customHeight="1" x14ac:dyDescent="0.35">
      <c r="A785" s="2" t="str">
        <f>IFERROR(VLOOKUP($C785,'Nom Prénom'!$A:$G,7,0),"")</f>
        <v/>
      </c>
      <c r="B785" s="184" t="str">
        <f>IFERROR(VLOOKUP($C785,'Nom Prénom'!$A:$G,6,0),"")</f>
        <v/>
      </c>
      <c r="C785" s="184"/>
      <c r="D785" s="197" t="str">
        <f>IFERROR(VLOOKUP($C785,'Nom Prénom'!$A:$G,2,0),"")</f>
        <v/>
      </c>
      <c r="E785" s="197" t="str">
        <f>IFERROR(VLOOKUP($C785,'Nom Prénom'!$A:$G,3,0),"")</f>
        <v/>
      </c>
      <c r="F785" s="197" t="str">
        <f>IFERROR(VLOOKUP($C785,'Nom Prénom'!$A:$G,4,0),"")</f>
        <v/>
      </c>
      <c r="G785" s="197" t="str">
        <f>IFERROR(VLOOKUP($C785,'Nom Prénom'!$A:$G,5,0),"")</f>
        <v/>
      </c>
      <c r="I785" s="184"/>
      <c r="J785" s="185" t="str">
        <f t="shared" si="33"/>
        <v/>
      </c>
      <c r="K785" s="185" t="str">
        <f>IFERROR(VLOOKUP($C785,'Nom Prénom'!$A:$I,8,0),"")</f>
        <v/>
      </c>
      <c r="L785" s="185" t="str">
        <f t="shared" si="32"/>
        <v/>
      </c>
      <c r="M785" s="185" t="str">
        <f>IFERROR(VLOOKUP($C785,'Nom Prénom'!$A:$I,9,0),"")</f>
        <v/>
      </c>
      <c r="N785" s="186" t="str">
        <f>IFERROR($J785/(VLOOKUP($H785,VLEP!$A:$B,2,0)),"")</f>
        <v/>
      </c>
      <c r="O785" s="187"/>
    </row>
    <row r="786" spans="1:15" ht="20" hidden="1" customHeight="1" x14ac:dyDescent="0.35">
      <c r="A786" s="2" t="str">
        <f>IFERROR(VLOOKUP($C786,'Nom Prénom'!$A:$G,7,0),"")</f>
        <v/>
      </c>
      <c r="B786" s="184" t="str">
        <f>IFERROR(VLOOKUP($C786,'Nom Prénom'!$A:$G,6,0),"")</f>
        <v/>
      </c>
      <c r="C786" s="184"/>
      <c r="D786" s="197" t="str">
        <f>IFERROR(VLOOKUP($C786,'Nom Prénom'!$A:$G,2,0),"")</f>
        <v/>
      </c>
      <c r="E786" s="197" t="str">
        <f>IFERROR(VLOOKUP($C786,'Nom Prénom'!$A:$G,3,0),"")</f>
        <v/>
      </c>
      <c r="F786" s="197" t="str">
        <f>IFERROR(VLOOKUP($C786,'Nom Prénom'!$A:$G,4,0),"")</f>
        <v/>
      </c>
      <c r="G786" s="197" t="str">
        <f>IFERROR(VLOOKUP($C786,'Nom Prénom'!$A:$G,5,0),"")</f>
        <v/>
      </c>
      <c r="I786" s="184"/>
      <c r="J786" s="185" t="str">
        <f t="shared" si="33"/>
        <v/>
      </c>
      <c r="K786" s="185" t="str">
        <f>IFERROR(VLOOKUP($C786,'Nom Prénom'!$A:$I,8,0),"")</f>
        <v/>
      </c>
      <c r="L786" s="185" t="str">
        <f t="shared" si="32"/>
        <v/>
      </c>
      <c r="M786" s="185" t="str">
        <f>IFERROR(VLOOKUP($C786,'Nom Prénom'!$A:$I,9,0),"")</f>
        <v/>
      </c>
      <c r="N786" s="186" t="str">
        <f>IFERROR($J786/(VLOOKUP($H786,VLEP!$A:$B,2,0)),"")</f>
        <v/>
      </c>
      <c r="O786" s="187"/>
    </row>
    <row r="787" spans="1:15" ht="20" hidden="1" customHeight="1" x14ac:dyDescent="0.35">
      <c r="A787" s="2" t="str">
        <f>IFERROR(VLOOKUP($C787,'Nom Prénom'!$A:$G,7,0),"")</f>
        <v/>
      </c>
      <c r="B787" s="184" t="str">
        <f>IFERROR(VLOOKUP($C787,'Nom Prénom'!$A:$G,6,0),"")</f>
        <v/>
      </c>
      <c r="C787" s="184"/>
      <c r="D787" s="197" t="str">
        <f>IFERROR(VLOOKUP($C787,'Nom Prénom'!$A:$G,2,0),"")</f>
        <v/>
      </c>
      <c r="E787" s="197" t="str">
        <f>IFERROR(VLOOKUP($C787,'Nom Prénom'!$A:$G,3,0),"")</f>
        <v/>
      </c>
      <c r="F787" s="197" t="str">
        <f>IFERROR(VLOOKUP($C787,'Nom Prénom'!$A:$G,4,0),"")</f>
        <v/>
      </c>
      <c r="G787" s="197" t="str">
        <f>IFERROR(VLOOKUP($C787,'Nom Prénom'!$A:$G,5,0),"")</f>
        <v/>
      </c>
      <c r="I787" s="184"/>
      <c r="J787" s="185" t="str">
        <f t="shared" si="33"/>
        <v/>
      </c>
      <c r="K787" s="185" t="str">
        <f>IFERROR(VLOOKUP($C787,'Nom Prénom'!$A:$I,8,0),"")</f>
        <v/>
      </c>
      <c r="L787" s="185" t="str">
        <f t="shared" si="32"/>
        <v/>
      </c>
      <c r="M787" s="185" t="str">
        <f>IFERROR(VLOOKUP($C787,'Nom Prénom'!$A:$I,9,0),"")</f>
        <v/>
      </c>
      <c r="N787" s="186" t="str">
        <f>IFERROR($J787/(VLOOKUP($H787,VLEP!$A:$B,2,0)),"")</f>
        <v/>
      </c>
      <c r="O787" s="187"/>
    </row>
    <row r="788" spans="1:15" ht="20" hidden="1" customHeight="1" x14ac:dyDescent="0.35">
      <c r="A788" s="2" t="str">
        <f>IFERROR(VLOOKUP($C788,'Nom Prénom'!$A:$G,7,0),"")</f>
        <v/>
      </c>
      <c r="B788" s="184" t="str">
        <f>IFERROR(VLOOKUP($C788,'Nom Prénom'!$A:$G,6,0),"")</f>
        <v/>
      </c>
      <c r="C788" s="184"/>
      <c r="D788" s="197" t="str">
        <f>IFERROR(VLOOKUP($C788,'Nom Prénom'!$A:$G,2,0),"")</f>
        <v/>
      </c>
      <c r="E788" s="197" t="str">
        <f>IFERROR(VLOOKUP($C788,'Nom Prénom'!$A:$G,3,0),"")</f>
        <v/>
      </c>
      <c r="F788" s="197" t="str">
        <f>IFERROR(VLOOKUP($C788,'Nom Prénom'!$A:$G,4,0),"")</f>
        <v/>
      </c>
      <c r="G788" s="197" t="str">
        <f>IFERROR(VLOOKUP($C788,'Nom Prénom'!$A:$G,5,0),"")</f>
        <v/>
      </c>
      <c r="I788" s="184"/>
      <c r="J788" s="185" t="str">
        <f t="shared" si="33"/>
        <v/>
      </c>
      <c r="K788" s="185" t="str">
        <f>IFERROR(VLOOKUP($C788,'Nom Prénom'!$A:$I,8,0),"")</f>
        <v/>
      </c>
      <c r="L788" s="185" t="str">
        <f t="shared" si="32"/>
        <v/>
      </c>
      <c r="M788" s="185" t="str">
        <f>IFERROR(VLOOKUP($C788,'Nom Prénom'!$A:$I,9,0),"")</f>
        <v/>
      </c>
      <c r="N788" s="186" t="str">
        <f>IFERROR($J788/(VLOOKUP($H788,VLEP!$A:$B,2,0)),"")</f>
        <v/>
      </c>
      <c r="O788" s="187"/>
    </row>
    <row r="789" spans="1:15" ht="20" hidden="1" customHeight="1" x14ac:dyDescent="0.35">
      <c r="A789" s="2" t="str">
        <f>IFERROR(VLOOKUP($C789,'Nom Prénom'!$A:$G,7,0),"")</f>
        <v/>
      </c>
      <c r="B789" s="184" t="str">
        <f>IFERROR(VLOOKUP($C789,'Nom Prénom'!$A:$G,6,0),"")</f>
        <v/>
      </c>
      <c r="C789" s="184"/>
      <c r="D789" s="197" t="str">
        <f>IFERROR(VLOOKUP($C789,'Nom Prénom'!$A:$G,2,0),"")</f>
        <v/>
      </c>
      <c r="E789" s="197" t="str">
        <f>IFERROR(VLOOKUP($C789,'Nom Prénom'!$A:$G,3,0),"")</f>
        <v/>
      </c>
      <c r="F789" s="197" t="str">
        <f>IFERROR(VLOOKUP($C789,'Nom Prénom'!$A:$G,4,0),"")</f>
        <v/>
      </c>
      <c r="G789" s="197" t="str">
        <f>IFERROR(VLOOKUP($C789,'Nom Prénom'!$A:$G,5,0),"")</f>
        <v/>
      </c>
      <c r="I789" s="184"/>
      <c r="J789" s="185" t="str">
        <f t="shared" si="33"/>
        <v/>
      </c>
      <c r="K789" s="185" t="str">
        <f>IFERROR(VLOOKUP($C789,'Nom Prénom'!$A:$I,8,0),"")</f>
        <v/>
      </c>
      <c r="L789" s="185" t="str">
        <f t="shared" si="32"/>
        <v/>
      </c>
      <c r="M789" s="185" t="str">
        <f>IFERROR(VLOOKUP($C789,'Nom Prénom'!$A:$I,9,0),"")</f>
        <v/>
      </c>
      <c r="N789" s="186" t="str">
        <f>IFERROR($J789/(VLOOKUP($H789,VLEP!$A:$B,2,0)),"")</f>
        <v/>
      </c>
      <c r="O789" s="187"/>
    </row>
    <row r="790" spans="1:15" ht="20" hidden="1" customHeight="1" x14ac:dyDescent="0.35">
      <c r="A790" s="2" t="str">
        <f>IFERROR(VLOOKUP($C790,'Nom Prénom'!$A:$G,7,0),"")</f>
        <v/>
      </c>
      <c r="B790" s="184" t="str">
        <f>IFERROR(VLOOKUP($C790,'Nom Prénom'!$A:$G,6,0),"")</f>
        <v/>
      </c>
      <c r="C790" s="184"/>
      <c r="D790" s="197" t="str">
        <f>IFERROR(VLOOKUP($C790,'Nom Prénom'!$A:$G,2,0),"")</f>
        <v/>
      </c>
      <c r="E790" s="197" t="str">
        <f>IFERROR(VLOOKUP($C790,'Nom Prénom'!$A:$G,3,0),"")</f>
        <v/>
      </c>
      <c r="F790" s="197" t="str">
        <f>IFERROR(VLOOKUP($C790,'Nom Prénom'!$A:$G,4,0),"")</f>
        <v/>
      </c>
      <c r="G790" s="197" t="str">
        <f>IFERROR(VLOOKUP($C790,'Nom Prénom'!$A:$G,5,0),"")</f>
        <v/>
      </c>
      <c r="I790" s="184"/>
      <c r="J790" s="185" t="str">
        <f t="shared" si="33"/>
        <v/>
      </c>
      <c r="K790" s="185" t="str">
        <f>IFERROR(VLOOKUP($C790,'Nom Prénom'!$A:$I,8,0),"")</f>
        <v/>
      </c>
      <c r="L790" s="185" t="str">
        <f t="shared" si="32"/>
        <v/>
      </c>
      <c r="M790" s="185" t="str">
        <f>IFERROR(VLOOKUP($C790,'Nom Prénom'!$A:$I,9,0),"")</f>
        <v/>
      </c>
      <c r="N790" s="186" t="str">
        <f>IFERROR($J790/(VLOOKUP($H790,VLEP!$A:$B,2,0)),"")</f>
        <v/>
      </c>
      <c r="O790" s="187"/>
    </row>
    <row r="791" spans="1:15" ht="20" hidden="1" customHeight="1" x14ac:dyDescent="0.35">
      <c r="A791" s="2" t="str">
        <f>IFERROR(VLOOKUP($C791,'Nom Prénom'!$A:$G,7,0),"")</f>
        <v/>
      </c>
      <c r="B791" s="184" t="str">
        <f>IFERROR(VLOOKUP($C791,'Nom Prénom'!$A:$G,6,0),"")</f>
        <v/>
      </c>
      <c r="C791" s="184"/>
      <c r="D791" s="197" t="str">
        <f>IFERROR(VLOOKUP($C791,'Nom Prénom'!$A:$G,2,0),"")</f>
        <v/>
      </c>
      <c r="E791" s="197" t="str">
        <f>IFERROR(VLOOKUP($C791,'Nom Prénom'!$A:$G,3,0),"")</f>
        <v/>
      </c>
      <c r="F791" s="197" t="str">
        <f>IFERROR(VLOOKUP($C791,'Nom Prénom'!$A:$G,4,0),"")</f>
        <v/>
      </c>
      <c r="G791" s="197" t="str">
        <f>IFERROR(VLOOKUP($C791,'Nom Prénom'!$A:$G,5,0),"")</f>
        <v/>
      </c>
      <c r="I791" s="184"/>
      <c r="J791" s="185" t="str">
        <f t="shared" si="33"/>
        <v/>
      </c>
      <c r="K791" s="185" t="str">
        <f>IFERROR(VLOOKUP($C791,'Nom Prénom'!$A:$I,8,0),"")</f>
        <v/>
      </c>
      <c r="L791" s="185" t="str">
        <f t="shared" si="32"/>
        <v/>
      </c>
      <c r="M791" s="185" t="str">
        <f>IFERROR(VLOOKUP($C791,'Nom Prénom'!$A:$I,9,0),"")</f>
        <v/>
      </c>
      <c r="N791" s="186" t="str">
        <f>IFERROR($J791/(VLOOKUP($H791,VLEP!$A:$B,2,0)),"")</f>
        <v/>
      </c>
      <c r="O791" s="187"/>
    </row>
    <row r="792" spans="1:15" ht="20" hidden="1" customHeight="1" x14ac:dyDescent="0.35">
      <c r="A792" s="2" t="str">
        <f>IFERROR(VLOOKUP($C792,'Nom Prénom'!$A:$G,7,0),"")</f>
        <v/>
      </c>
      <c r="B792" s="184" t="str">
        <f>IFERROR(VLOOKUP($C792,'Nom Prénom'!$A:$G,6,0),"")</f>
        <v/>
      </c>
      <c r="C792" s="184"/>
      <c r="D792" s="197" t="str">
        <f>IFERROR(VLOOKUP($C792,'Nom Prénom'!$A:$G,2,0),"")</f>
        <v/>
      </c>
      <c r="E792" s="197" t="str">
        <f>IFERROR(VLOOKUP($C792,'Nom Prénom'!$A:$G,3,0),"")</f>
        <v/>
      </c>
      <c r="F792" s="197" t="str">
        <f>IFERROR(VLOOKUP($C792,'Nom Prénom'!$A:$G,4,0),"")</f>
        <v/>
      </c>
      <c r="G792" s="197" t="str">
        <f>IFERROR(VLOOKUP($C792,'Nom Prénom'!$A:$G,5,0),"")</f>
        <v/>
      </c>
      <c r="I792" s="184"/>
      <c r="J792" s="185" t="str">
        <f t="shared" si="33"/>
        <v/>
      </c>
      <c r="K792" s="185" t="str">
        <f>IFERROR(VLOOKUP($C792,'Nom Prénom'!$A:$I,8,0),"")</f>
        <v/>
      </c>
      <c r="L792" s="185" t="str">
        <f t="shared" si="32"/>
        <v/>
      </c>
      <c r="M792" s="185" t="str">
        <f>IFERROR(VLOOKUP($C792,'Nom Prénom'!$A:$I,9,0),"")</f>
        <v/>
      </c>
      <c r="N792" s="186" t="str">
        <f>IFERROR($J792/(VLOOKUP($H792,VLEP!$A:$B,2,0)),"")</f>
        <v/>
      </c>
      <c r="O792" s="187"/>
    </row>
    <row r="793" spans="1:15" ht="20" hidden="1" customHeight="1" x14ac:dyDescent="0.35">
      <c r="A793" s="2" t="str">
        <f>IFERROR(VLOOKUP($C793,'Nom Prénom'!$A:$G,7,0),"")</f>
        <v/>
      </c>
      <c r="B793" s="184" t="str">
        <f>IFERROR(VLOOKUP($C793,'Nom Prénom'!$A:$G,6,0),"")</f>
        <v/>
      </c>
      <c r="C793" s="184"/>
      <c r="D793" s="197" t="str">
        <f>IFERROR(VLOOKUP($C793,'Nom Prénom'!$A:$G,2,0),"")</f>
        <v/>
      </c>
      <c r="E793" s="197" t="str">
        <f>IFERROR(VLOOKUP($C793,'Nom Prénom'!$A:$G,3,0),"")</f>
        <v/>
      </c>
      <c r="F793" s="197" t="str">
        <f>IFERROR(VLOOKUP($C793,'Nom Prénom'!$A:$G,4,0),"")</f>
        <v/>
      </c>
      <c r="G793" s="197" t="str">
        <f>IFERROR(VLOOKUP($C793,'Nom Prénom'!$A:$G,5,0),"")</f>
        <v/>
      </c>
      <c r="I793" s="184"/>
      <c r="J793" s="185" t="str">
        <f t="shared" si="33"/>
        <v/>
      </c>
      <c r="K793" s="185" t="str">
        <f>IFERROR(VLOOKUP($C793,'Nom Prénom'!$A:$I,8,0),"")</f>
        <v/>
      </c>
      <c r="L793" s="185" t="str">
        <f t="shared" si="32"/>
        <v/>
      </c>
      <c r="M793" s="185" t="str">
        <f>IFERROR(VLOOKUP($C793,'Nom Prénom'!$A:$I,9,0),"")</f>
        <v/>
      </c>
      <c r="N793" s="186" t="str">
        <f>IFERROR($J793/(VLOOKUP($H793,VLEP!$A:$B,2,0)),"")</f>
        <v/>
      </c>
      <c r="O793" s="187"/>
    </row>
    <row r="794" spans="1:15" ht="20" hidden="1" customHeight="1" x14ac:dyDescent="0.35">
      <c r="A794" s="2" t="str">
        <f>IFERROR(VLOOKUP($C794,'Nom Prénom'!$A:$G,7,0),"")</f>
        <v/>
      </c>
      <c r="B794" s="184" t="str">
        <f>IFERROR(VLOOKUP($C794,'Nom Prénom'!$A:$G,6,0),"")</f>
        <v/>
      </c>
      <c r="C794" s="184"/>
      <c r="D794" s="197" t="str">
        <f>IFERROR(VLOOKUP($C794,'Nom Prénom'!$A:$G,2,0),"")</f>
        <v/>
      </c>
      <c r="E794" s="197" t="str">
        <f>IFERROR(VLOOKUP($C794,'Nom Prénom'!$A:$G,3,0),"")</f>
        <v/>
      </c>
      <c r="F794" s="197" t="str">
        <f>IFERROR(VLOOKUP($C794,'Nom Prénom'!$A:$G,4,0),"")</f>
        <v/>
      </c>
      <c r="G794" s="197" t="str">
        <f>IFERROR(VLOOKUP($C794,'Nom Prénom'!$A:$G,5,0),"")</f>
        <v/>
      </c>
      <c r="I794" s="184"/>
      <c r="J794" s="185" t="str">
        <f t="shared" si="33"/>
        <v/>
      </c>
      <c r="K794" s="185" t="str">
        <f>IFERROR(VLOOKUP($C794,'Nom Prénom'!$A:$I,8,0),"")</f>
        <v/>
      </c>
      <c r="L794" s="185" t="str">
        <f t="shared" si="32"/>
        <v/>
      </c>
      <c r="M794" s="185" t="str">
        <f>IFERROR(VLOOKUP($C794,'Nom Prénom'!$A:$I,9,0),"")</f>
        <v/>
      </c>
      <c r="N794" s="186" t="str">
        <f>IFERROR($J794/(VLOOKUP($H794,VLEP!$A:$B,2,0)),"")</f>
        <v/>
      </c>
      <c r="O794" s="187"/>
    </row>
    <row r="795" spans="1:15" ht="20" hidden="1" customHeight="1" x14ac:dyDescent="0.35">
      <c r="A795" s="2" t="str">
        <f>IFERROR(VLOOKUP($C795,'Nom Prénom'!$A:$G,7,0),"")</f>
        <v/>
      </c>
      <c r="B795" s="184" t="str">
        <f>IFERROR(VLOOKUP($C795,'Nom Prénom'!$A:$G,6,0),"")</f>
        <v/>
      </c>
      <c r="C795" s="184"/>
      <c r="D795" s="197" t="str">
        <f>IFERROR(VLOOKUP($C795,'Nom Prénom'!$A:$G,2,0),"")</f>
        <v/>
      </c>
      <c r="E795" s="197" t="str">
        <f>IFERROR(VLOOKUP($C795,'Nom Prénom'!$A:$G,3,0),"")</f>
        <v/>
      </c>
      <c r="F795" s="197" t="str">
        <f>IFERROR(VLOOKUP($C795,'Nom Prénom'!$A:$G,4,0),"")</f>
        <v/>
      </c>
      <c r="G795" s="197" t="str">
        <f>IFERROR(VLOOKUP($C795,'Nom Prénom'!$A:$G,5,0),"")</f>
        <v/>
      </c>
      <c r="I795" s="184"/>
      <c r="J795" s="185" t="str">
        <f t="shared" si="33"/>
        <v/>
      </c>
      <c r="K795" s="185" t="str">
        <f>IFERROR(VLOOKUP($C795,'Nom Prénom'!$A:$I,8,0),"")</f>
        <v/>
      </c>
      <c r="L795" s="185" t="str">
        <f t="shared" si="32"/>
        <v/>
      </c>
      <c r="M795" s="185" t="str">
        <f>IFERROR(VLOOKUP($C795,'Nom Prénom'!$A:$I,9,0),"")</f>
        <v/>
      </c>
      <c r="N795" s="186" t="str">
        <f>IFERROR($J795/(VLOOKUP($H795,VLEP!$A:$B,2,0)),"")</f>
        <v/>
      </c>
      <c r="O795" s="187"/>
    </row>
    <row r="796" spans="1:15" ht="20" hidden="1" customHeight="1" x14ac:dyDescent="0.35">
      <c r="A796" s="2" t="str">
        <f>IFERROR(VLOOKUP($C796,'Nom Prénom'!$A:$G,7,0),"")</f>
        <v/>
      </c>
      <c r="B796" s="184" t="str">
        <f>IFERROR(VLOOKUP($C796,'Nom Prénom'!$A:$G,6,0),"")</f>
        <v/>
      </c>
      <c r="C796" s="184"/>
      <c r="D796" s="197" t="str">
        <f>IFERROR(VLOOKUP($C796,'Nom Prénom'!$A:$G,2,0),"")</f>
        <v/>
      </c>
      <c r="E796" s="197" t="str">
        <f>IFERROR(VLOOKUP($C796,'Nom Prénom'!$A:$G,3,0),"")</f>
        <v/>
      </c>
      <c r="F796" s="197" t="str">
        <f>IFERROR(VLOOKUP($C796,'Nom Prénom'!$A:$G,4,0),"")</f>
        <v/>
      </c>
      <c r="G796" s="197" t="str">
        <f>IFERROR(VLOOKUP($C796,'Nom Prénom'!$A:$G,5,0),"")</f>
        <v/>
      </c>
      <c r="I796" s="184"/>
      <c r="J796" s="185" t="str">
        <f t="shared" si="33"/>
        <v/>
      </c>
      <c r="K796" s="185" t="str">
        <f>IFERROR(VLOOKUP($C796,'Nom Prénom'!$A:$I,8,0),"")</f>
        <v/>
      </c>
      <c r="L796" s="185" t="str">
        <f t="shared" si="32"/>
        <v/>
      </c>
      <c r="M796" s="185" t="str">
        <f>IFERROR(VLOOKUP($C796,'Nom Prénom'!$A:$I,9,0),"")</f>
        <v/>
      </c>
      <c r="N796" s="186" t="str">
        <f>IFERROR($J796/(VLOOKUP($H796,VLEP!$A:$B,2,0)),"")</f>
        <v/>
      </c>
      <c r="O796" s="187"/>
    </row>
    <row r="797" spans="1:15" ht="20" hidden="1" customHeight="1" x14ac:dyDescent="0.35">
      <c r="A797" s="2" t="str">
        <f>IFERROR(VLOOKUP($C797,'Nom Prénom'!$A:$G,7,0),"")</f>
        <v/>
      </c>
      <c r="B797" s="184" t="str">
        <f>IFERROR(VLOOKUP($C797,'Nom Prénom'!$A:$G,6,0),"")</f>
        <v/>
      </c>
      <c r="C797" s="184"/>
      <c r="D797" s="197" t="str">
        <f>IFERROR(VLOOKUP($C797,'Nom Prénom'!$A:$G,2,0),"")</f>
        <v/>
      </c>
      <c r="E797" s="197" t="str">
        <f>IFERROR(VLOOKUP($C797,'Nom Prénom'!$A:$G,3,0),"")</f>
        <v/>
      </c>
      <c r="F797" s="197" t="str">
        <f>IFERROR(VLOOKUP($C797,'Nom Prénom'!$A:$G,4,0),"")</f>
        <v/>
      </c>
      <c r="G797" s="197" t="str">
        <f>IFERROR(VLOOKUP($C797,'Nom Prénom'!$A:$G,5,0),"")</f>
        <v/>
      </c>
      <c r="I797" s="184"/>
      <c r="J797" s="185" t="str">
        <f t="shared" si="33"/>
        <v/>
      </c>
      <c r="K797" s="185" t="str">
        <f>IFERROR(VLOOKUP($C797,'Nom Prénom'!$A:$I,8,0),"")</f>
        <v/>
      </c>
      <c r="L797" s="185" t="str">
        <f t="shared" si="32"/>
        <v/>
      </c>
      <c r="M797" s="185" t="str">
        <f>IFERROR(VLOOKUP($C797,'Nom Prénom'!$A:$I,9,0),"")</f>
        <v/>
      </c>
      <c r="N797" s="186" t="str">
        <f>IFERROR($J797/(VLOOKUP($H797,VLEP!$A:$B,2,0)),"")</f>
        <v/>
      </c>
      <c r="O797" s="187"/>
    </row>
    <row r="798" spans="1:15" ht="20" hidden="1" customHeight="1" x14ac:dyDescent="0.35">
      <c r="A798" s="2" t="str">
        <f>IFERROR(VLOOKUP($C798,'Nom Prénom'!$A:$G,7,0),"")</f>
        <v/>
      </c>
      <c r="B798" s="184" t="str">
        <f>IFERROR(VLOOKUP($C798,'Nom Prénom'!$A:$G,6,0),"")</f>
        <v/>
      </c>
      <c r="C798" s="184"/>
      <c r="D798" s="197" t="str">
        <f>IFERROR(VLOOKUP($C798,'Nom Prénom'!$A:$G,2,0),"")</f>
        <v/>
      </c>
      <c r="E798" s="197" t="str">
        <f>IFERROR(VLOOKUP($C798,'Nom Prénom'!$A:$G,3,0),"")</f>
        <v/>
      </c>
      <c r="F798" s="197" t="str">
        <f>IFERROR(VLOOKUP($C798,'Nom Prénom'!$A:$G,4,0),"")</f>
        <v/>
      </c>
      <c r="G798" s="197" t="str">
        <f>IFERROR(VLOOKUP($C798,'Nom Prénom'!$A:$G,5,0),"")</f>
        <v/>
      </c>
      <c r="I798" s="184"/>
      <c r="J798" s="185" t="str">
        <f t="shared" si="33"/>
        <v/>
      </c>
      <c r="K798" s="185" t="str">
        <f>IFERROR(VLOOKUP($C798,'Nom Prénom'!$A:$I,8,0),"")</f>
        <v/>
      </c>
      <c r="L798" s="185" t="str">
        <f t="shared" si="32"/>
        <v/>
      </c>
      <c r="M798" s="185" t="str">
        <f>IFERROR(VLOOKUP($C798,'Nom Prénom'!$A:$I,9,0),"")</f>
        <v/>
      </c>
      <c r="N798" s="186" t="str">
        <f>IFERROR($J798/(VLOOKUP($H798,VLEP!$A:$B,2,0)),"")</f>
        <v/>
      </c>
      <c r="O798" s="187"/>
    </row>
    <row r="799" spans="1:15" ht="20" hidden="1" customHeight="1" x14ac:dyDescent="0.35">
      <c r="A799" s="2" t="str">
        <f>IFERROR(VLOOKUP($C799,'Nom Prénom'!$A:$G,7,0),"")</f>
        <v/>
      </c>
      <c r="B799" s="184" t="str">
        <f>IFERROR(VLOOKUP($C799,'Nom Prénom'!$A:$G,6,0),"")</f>
        <v/>
      </c>
      <c r="C799" s="184"/>
      <c r="D799" s="197" t="str">
        <f>IFERROR(VLOOKUP($C799,'Nom Prénom'!$A:$G,2,0),"")</f>
        <v/>
      </c>
      <c r="E799" s="197" t="str">
        <f>IFERROR(VLOOKUP($C799,'Nom Prénom'!$A:$G,3,0),"")</f>
        <v/>
      </c>
      <c r="F799" s="197" t="str">
        <f>IFERROR(VLOOKUP($C799,'Nom Prénom'!$A:$G,4,0),"")</f>
        <v/>
      </c>
      <c r="G799" s="197" t="str">
        <f>IFERROR(VLOOKUP($C799,'Nom Prénom'!$A:$G,5,0),"")</f>
        <v/>
      </c>
      <c r="I799" s="184"/>
      <c r="J799" s="185" t="str">
        <f t="shared" si="33"/>
        <v/>
      </c>
      <c r="K799" s="185" t="str">
        <f>IFERROR(VLOOKUP($C799,'Nom Prénom'!$A:$I,8,0),"")</f>
        <v/>
      </c>
      <c r="L799" s="185" t="str">
        <f t="shared" si="32"/>
        <v/>
      </c>
      <c r="M799" s="185" t="str">
        <f>IFERROR(VLOOKUP($C799,'Nom Prénom'!$A:$I,9,0),"")</f>
        <v/>
      </c>
      <c r="N799" s="186" t="str">
        <f>IFERROR($J799/(VLOOKUP($H799,VLEP!$A:$B,2,0)),"")</f>
        <v/>
      </c>
      <c r="O799" s="187"/>
    </row>
    <row r="800" spans="1:15" ht="20" hidden="1" customHeight="1" x14ac:dyDescent="0.35">
      <c r="A800" s="2" t="str">
        <f>IFERROR(VLOOKUP($C800,'Nom Prénom'!$A:$G,7,0),"")</f>
        <v/>
      </c>
      <c r="B800" s="184" t="str">
        <f>IFERROR(VLOOKUP($C800,'Nom Prénom'!$A:$G,6,0),"")</f>
        <v/>
      </c>
      <c r="C800" s="184"/>
      <c r="D800" s="197" t="str">
        <f>IFERROR(VLOOKUP($C800,'Nom Prénom'!$A:$G,2,0),"")</f>
        <v/>
      </c>
      <c r="E800" s="197" t="str">
        <f>IFERROR(VLOOKUP($C800,'Nom Prénom'!$A:$G,3,0),"")</f>
        <v/>
      </c>
      <c r="F800" s="197" t="str">
        <f>IFERROR(VLOOKUP($C800,'Nom Prénom'!$A:$G,4,0),"")</f>
        <v/>
      </c>
      <c r="G800" s="197" t="str">
        <f>IFERROR(VLOOKUP($C800,'Nom Prénom'!$A:$G,5,0),"")</f>
        <v/>
      </c>
      <c r="I800" s="184"/>
      <c r="J800" s="185" t="str">
        <f t="shared" si="33"/>
        <v/>
      </c>
      <c r="K800" s="185" t="str">
        <f>IFERROR(VLOOKUP($C800,'Nom Prénom'!$A:$I,8,0),"")</f>
        <v/>
      </c>
      <c r="L800" s="185" t="str">
        <f t="shared" si="32"/>
        <v/>
      </c>
      <c r="M800" s="185" t="str">
        <f>IFERROR(VLOOKUP($C800,'Nom Prénom'!$A:$I,9,0),"")</f>
        <v/>
      </c>
      <c r="N800" s="186" t="str">
        <f>IFERROR($J800/(VLOOKUP($H800,VLEP!$A:$B,2,0)),"")</f>
        <v/>
      </c>
      <c r="O800" s="187"/>
    </row>
    <row r="801" spans="1:15" ht="20" hidden="1" customHeight="1" x14ac:dyDescent="0.35">
      <c r="A801" s="2" t="str">
        <f>IFERROR(VLOOKUP($C801,'Nom Prénom'!$A:$G,7,0),"")</f>
        <v/>
      </c>
      <c r="B801" s="184" t="str">
        <f>IFERROR(VLOOKUP($C801,'Nom Prénom'!$A:$G,6,0),"")</f>
        <v/>
      </c>
      <c r="C801" s="184"/>
      <c r="D801" s="197" t="str">
        <f>IFERROR(VLOOKUP($C801,'Nom Prénom'!$A:$G,2,0),"")</f>
        <v/>
      </c>
      <c r="E801" s="197" t="str">
        <f>IFERROR(VLOOKUP($C801,'Nom Prénom'!$A:$G,3,0),"")</f>
        <v/>
      </c>
      <c r="F801" s="197" t="str">
        <f>IFERROR(VLOOKUP($C801,'Nom Prénom'!$A:$G,4,0),"")</f>
        <v/>
      </c>
      <c r="G801" s="197" t="str">
        <f>IFERROR(VLOOKUP($C801,'Nom Prénom'!$A:$G,5,0),"")</f>
        <v/>
      </c>
      <c r="I801" s="184"/>
      <c r="J801" s="185" t="str">
        <f t="shared" si="33"/>
        <v/>
      </c>
      <c r="K801" s="185" t="str">
        <f>IFERROR(VLOOKUP($C801,'Nom Prénom'!$A:$I,8,0),"")</f>
        <v/>
      </c>
      <c r="L801" s="185" t="str">
        <f t="shared" si="32"/>
        <v/>
      </c>
      <c r="M801" s="185" t="str">
        <f>IFERROR(VLOOKUP($C801,'Nom Prénom'!$A:$I,9,0),"")</f>
        <v/>
      </c>
      <c r="N801" s="186" t="str">
        <f>IFERROR($J801/(VLOOKUP($H801,VLEP!$A:$B,2,0)),"")</f>
        <v/>
      </c>
      <c r="O801" s="187"/>
    </row>
    <row r="802" spans="1:15" ht="20" hidden="1" customHeight="1" x14ac:dyDescent="0.35">
      <c r="A802" s="2" t="str">
        <f>IFERROR(VLOOKUP($C802,'Nom Prénom'!$A:$G,7,0),"")</f>
        <v/>
      </c>
      <c r="B802" s="184" t="str">
        <f>IFERROR(VLOOKUP($C802,'Nom Prénom'!$A:$G,6,0),"")</f>
        <v/>
      </c>
      <c r="C802" s="184"/>
      <c r="D802" s="197" t="str">
        <f>IFERROR(VLOOKUP($C802,'Nom Prénom'!$A:$G,2,0),"")</f>
        <v/>
      </c>
      <c r="E802" s="197" t="str">
        <f>IFERROR(VLOOKUP($C802,'Nom Prénom'!$A:$G,3,0),"")</f>
        <v/>
      </c>
      <c r="F802" s="197" t="str">
        <f>IFERROR(VLOOKUP($C802,'Nom Prénom'!$A:$G,4,0),"")</f>
        <v/>
      </c>
      <c r="G802" s="197" t="str">
        <f>IFERROR(VLOOKUP($C802,'Nom Prénom'!$A:$G,5,0),"")</f>
        <v/>
      </c>
      <c r="I802" s="184"/>
      <c r="J802" s="185" t="str">
        <f t="shared" si="33"/>
        <v/>
      </c>
      <c r="K802" s="185" t="str">
        <f>IFERROR(VLOOKUP($C802,'Nom Prénom'!$A:$I,8,0),"")</f>
        <v/>
      </c>
      <c r="L802" s="185" t="str">
        <f t="shared" si="32"/>
        <v/>
      </c>
      <c r="M802" s="185" t="str">
        <f>IFERROR(VLOOKUP($C802,'Nom Prénom'!$A:$I,9,0),"")</f>
        <v/>
      </c>
      <c r="N802" s="186" t="str">
        <f>IFERROR($J802/(VLOOKUP($H802,VLEP!$A:$B,2,0)),"")</f>
        <v/>
      </c>
      <c r="O802" s="187"/>
    </row>
    <row r="803" spans="1:15" ht="20" hidden="1" customHeight="1" x14ac:dyDescent="0.35">
      <c r="A803" s="2" t="str">
        <f>IFERROR(VLOOKUP($C803,'Nom Prénom'!$A:$G,7,0),"")</f>
        <v/>
      </c>
      <c r="B803" s="184" t="str">
        <f>IFERROR(VLOOKUP($C803,'Nom Prénom'!$A:$G,6,0),"")</f>
        <v/>
      </c>
      <c r="C803" s="184"/>
      <c r="D803" s="197" t="str">
        <f>IFERROR(VLOOKUP($C803,'Nom Prénom'!$A:$G,2,0),"")</f>
        <v/>
      </c>
      <c r="E803" s="197" t="str">
        <f>IFERROR(VLOOKUP($C803,'Nom Prénom'!$A:$G,3,0),"")</f>
        <v/>
      </c>
      <c r="F803" s="197" t="str">
        <f>IFERROR(VLOOKUP($C803,'Nom Prénom'!$A:$G,4,0),"")</f>
        <v/>
      </c>
      <c r="G803" s="197" t="str">
        <f>IFERROR(VLOOKUP($C803,'Nom Prénom'!$A:$G,5,0),"")</f>
        <v/>
      </c>
      <c r="I803" s="184"/>
      <c r="J803" s="185" t="str">
        <f t="shared" si="33"/>
        <v/>
      </c>
      <c r="K803" s="185" t="str">
        <f>IFERROR(VLOOKUP($C803,'Nom Prénom'!$A:$I,8,0),"")</f>
        <v/>
      </c>
      <c r="L803" s="185" t="str">
        <f t="shared" si="32"/>
        <v/>
      </c>
      <c r="M803" s="185" t="str">
        <f>IFERROR(VLOOKUP($C803,'Nom Prénom'!$A:$I,9,0),"")</f>
        <v/>
      </c>
      <c r="N803" s="186" t="str">
        <f>IFERROR($J803/(VLOOKUP($H803,VLEP!$A:$B,2,0)),"")</f>
        <v/>
      </c>
      <c r="O803" s="187"/>
    </row>
    <row r="804" spans="1:15" ht="20" hidden="1" customHeight="1" x14ac:dyDescent="0.35">
      <c r="A804" s="2" t="str">
        <f>IFERROR(VLOOKUP($C804,'Nom Prénom'!$A:$G,7,0),"")</f>
        <v/>
      </c>
      <c r="B804" s="184" t="str">
        <f>IFERROR(VLOOKUP($C804,'Nom Prénom'!$A:$G,6,0),"")</f>
        <v/>
      </c>
      <c r="C804" s="184"/>
      <c r="D804" s="197" t="str">
        <f>IFERROR(VLOOKUP($C804,'Nom Prénom'!$A:$G,2,0),"")</f>
        <v/>
      </c>
      <c r="E804" s="197" t="str">
        <f>IFERROR(VLOOKUP($C804,'Nom Prénom'!$A:$G,3,0),"")</f>
        <v/>
      </c>
      <c r="F804" s="197" t="str">
        <f>IFERROR(VLOOKUP($C804,'Nom Prénom'!$A:$G,4,0),"")</f>
        <v/>
      </c>
      <c r="G804" s="197" t="str">
        <f>IFERROR(VLOOKUP($C804,'Nom Prénom'!$A:$G,5,0),"")</f>
        <v/>
      </c>
      <c r="I804" s="184"/>
      <c r="J804" s="185" t="str">
        <f t="shared" si="33"/>
        <v/>
      </c>
      <c r="K804" s="185" t="str">
        <f>IFERROR(VLOOKUP($C804,'Nom Prénom'!$A:$I,8,0),"")</f>
        <v/>
      </c>
      <c r="L804" s="185" t="str">
        <f t="shared" si="32"/>
        <v/>
      </c>
      <c r="M804" s="185" t="str">
        <f>IFERROR(VLOOKUP($C804,'Nom Prénom'!$A:$I,9,0),"")</f>
        <v/>
      </c>
      <c r="N804" s="186" t="str">
        <f>IFERROR($J804/(VLOOKUP($H804,VLEP!$A:$B,2,0)),"")</f>
        <v/>
      </c>
      <c r="O804" s="187"/>
    </row>
    <row r="805" spans="1:15" ht="20" hidden="1" customHeight="1" x14ac:dyDescent="0.35">
      <c r="A805" s="2" t="str">
        <f>IFERROR(VLOOKUP($C805,'Nom Prénom'!$A:$G,7,0),"")</f>
        <v/>
      </c>
      <c r="B805" s="184" t="str">
        <f>IFERROR(VLOOKUP($C805,'Nom Prénom'!$A:$G,6,0),"")</f>
        <v/>
      </c>
      <c r="C805" s="184"/>
      <c r="D805" s="197" t="str">
        <f>IFERROR(VLOOKUP($C805,'Nom Prénom'!$A:$G,2,0),"")</f>
        <v/>
      </c>
      <c r="E805" s="197" t="str">
        <f>IFERROR(VLOOKUP($C805,'Nom Prénom'!$A:$G,3,0),"")</f>
        <v/>
      </c>
      <c r="F805" s="197" t="str">
        <f>IFERROR(VLOOKUP($C805,'Nom Prénom'!$A:$G,4,0),"")</f>
        <v/>
      </c>
      <c r="G805" s="197" t="str">
        <f>IFERROR(VLOOKUP($C805,'Nom Prénom'!$A:$G,5,0),"")</f>
        <v/>
      </c>
      <c r="I805" s="184"/>
      <c r="J805" s="185" t="str">
        <f t="shared" si="33"/>
        <v/>
      </c>
      <c r="K805" s="185" t="str">
        <f>IFERROR(VLOOKUP($C805,'Nom Prénom'!$A:$I,8,0),"")</f>
        <v/>
      </c>
      <c r="L805" s="185" t="str">
        <f t="shared" si="32"/>
        <v/>
      </c>
      <c r="M805" s="185" t="str">
        <f>IFERROR(VLOOKUP($C805,'Nom Prénom'!$A:$I,9,0),"")</f>
        <v/>
      </c>
      <c r="N805" s="186" t="str">
        <f>IFERROR($J805/(VLOOKUP($H805,VLEP!$A:$B,2,0)),"")</f>
        <v/>
      </c>
      <c r="O805" s="187"/>
    </row>
    <row r="806" spans="1:15" ht="20" hidden="1" customHeight="1" x14ac:dyDescent="0.35">
      <c r="A806" s="2" t="str">
        <f>IFERROR(VLOOKUP($C806,'Nom Prénom'!$A:$G,7,0),"")</f>
        <v/>
      </c>
      <c r="B806" s="184" t="str">
        <f>IFERROR(VLOOKUP($C806,'Nom Prénom'!$A:$G,6,0),"")</f>
        <v/>
      </c>
      <c r="C806" s="184"/>
      <c r="D806" s="197" t="str">
        <f>IFERROR(VLOOKUP($C806,'Nom Prénom'!$A:$G,2,0),"")</f>
        <v/>
      </c>
      <c r="E806" s="197" t="str">
        <f>IFERROR(VLOOKUP($C806,'Nom Prénom'!$A:$G,3,0),"")</f>
        <v/>
      </c>
      <c r="F806" s="197" t="str">
        <f>IFERROR(VLOOKUP($C806,'Nom Prénom'!$A:$G,4,0),"")</f>
        <v/>
      </c>
      <c r="G806" s="197" t="str">
        <f>IFERROR(VLOOKUP($C806,'Nom Prénom'!$A:$G,5,0),"")</f>
        <v/>
      </c>
      <c r="I806" s="184"/>
      <c r="J806" s="185" t="str">
        <f t="shared" si="33"/>
        <v/>
      </c>
      <c r="K806" s="185" t="str">
        <f>IFERROR(VLOOKUP($C806,'Nom Prénom'!$A:$I,8,0),"")</f>
        <v/>
      </c>
      <c r="L806" s="185" t="str">
        <f t="shared" si="32"/>
        <v/>
      </c>
      <c r="M806" s="185" t="str">
        <f>IFERROR(VLOOKUP($C806,'Nom Prénom'!$A:$I,9,0),"")</f>
        <v/>
      </c>
      <c r="N806" s="186" t="str">
        <f>IFERROR($J806/(VLOOKUP($H806,VLEP!$A:$B,2,0)),"")</f>
        <v/>
      </c>
      <c r="O806" s="187"/>
    </row>
    <row r="807" spans="1:15" ht="20" hidden="1" customHeight="1" x14ac:dyDescent="0.35">
      <c r="A807" s="2" t="str">
        <f>IFERROR(VLOOKUP($C807,'Nom Prénom'!$A:$G,7,0),"")</f>
        <v/>
      </c>
      <c r="B807" s="184" t="str">
        <f>IFERROR(VLOOKUP($C807,'Nom Prénom'!$A:$G,6,0),"")</f>
        <v/>
      </c>
      <c r="C807" s="184"/>
      <c r="D807" s="197" t="str">
        <f>IFERROR(VLOOKUP($C807,'Nom Prénom'!$A:$G,2,0),"")</f>
        <v/>
      </c>
      <c r="E807" s="197" t="str">
        <f>IFERROR(VLOOKUP($C807,'Nom Prénom'!$A:$G,3,0),"")</f>
        <v/>
      </c>
      <c r="F807" s="197" t="str">
        <f>IFERROR(VLOOKUP($C807,'Nom Prénom'!$A:$G,4,0),"")</f>
        <v/>
      </c>
      <c r="G807" s="197" t="str">
        <f>IFERROR(VLOOKUP($C807,'Nom Prénom'!$A:$G,5,0),"")</f>
        <v/>
      </c>
      <c r="I807" s="184"/>
      <c r="J807" s="185" t="str">
        <f t="shared" si="33"/>
        <v/>
      </c>
      <c r="K807" s="185" t="str">
        <f>IFERROR(VLOOKUP($C807,'Nom Prénom'!$A:$I,8,0),"")</f>
        <v/>
      </c>
      <c r="L807" s="185" t="str">
        <f t="shared" si="32"/>
        <v/>
      </c>
      <c r="M807" s="185" t="str">
        <f>IFERROR(VLOOKUP($C807,'Nom Prénom'!$A:$I,9,0),"")</f>
        <v/>
      </c>
      <c r="N807" s="186" t="str">
        <f>IFERROR($J807/(VLOOKUP($H807,VLEP!$A:$B,2,0)),"")</f>
        <v/>
      </c>
      <c r="O807" s="187"/>
    </row>
    <row r="808" spans="1:15" ht="20" hidden="1" customHeight="1" x14ac:dyDescent="0.35">
      <c r="A808" s="2" t="str">
        <f>IFERROR(VLOOKUP($C808,'Nom Prénom'!$A:$G,7,0),"")</f>
        <v/>
      </c>
      <c r="B808" s="184" t="str">
        <f>IFERROR(VLOOKUP($C808,'Nom Prénom'!$A:$G,6,0),"")</f>
        <v/>
      </c>
      <c r="C808" s="184"/>
      <c r="D808" s="197" t="str">
        <f>IFERROR(VLOOKUP($C808,'Nom Prénom'!$A:$G,2,0),"")</f>
        <v/>
      </c>
      <c r="E808" s="197" t="str">
        <f>IFERROR(VLOOKUP($C808,'Nom Prénom'!$A:$G,3,0),"")</f>
        <v/>
      </c>
      <c r="F808" s="197" t="str">
        <f>IFERROR(VLOOKUP($C808,'Nom Prénom'!$A:$G,4,0),"")</f>
        <v/>
      </c>
      <c r="G808" s="197" t="str">
        <f>IFERROR(VLOOKUP($C808,'Nom Prénom'!$A:$G,5,0),"")</f>
        <v/>
      </c>
      <c r="I808" s="184"/>
      <c r="J808" s="185" t="str">
        <f t="shared" si="33"/>
        <v/>
      </c>
      <c r="K808" s="185" t="str">
        <f>IFERROR(VLOOKUP($C808,'Nom Prénom'!$A:$I,8,0),"")</f>
        <v/>
      </c>
      <c r="L808" s="185" t="str">
        <f t="shared" si="32"/>
        <v/>
      </c>
      <c r="M808" s="185" t="str">
        <f>IFERROR(VLOOKUP($C808,'Nom Prénom'!$A:$I,9,0),"")</f>
        <v/>
      </c>
      <c r="N808" s="186" t="str">
        <f>IFERROR($J808/(VLOOKUP($H808,VLEP!$A:$B,2,0)),"")</f>
        <v/>
      </c>
      <c r="O808" s="187"/>
    </row>
    <row r="809" spans="1:15" ht="20" hidden="1" customHeight="1" x14ac:dyDescent="0.35">
      <c r="A809" s="2" t="str">
        <f>IFERROR(VLOOKUP($C809,'Nom Prénom'!$A:$G,7,0),"")</f>
        <v/>
      </c>
      <c r="B809" s="184" t="str">
        <f>IFERROR(VLOOKUP($C809,'Nom Prénom'!$A:$G,6,0),"")</f>
        <v/>
      </c>
      <c r="C809" s="184"/>
      <c r="D809" s="197" t="str">
        <f>IFERROR(VLOOKUP($C809,'Nom Prénom'!$A:$G,2,0),"")</f>
        <v/>
      </c>
      <c r="E809" s="197" t="str">
        <f>IFERROR(VLOOKUP($C809,'Nom Prénom'!$A:$G,3,0),"")</f>
        <v/>
      </c>
      <c r="F809" s="197" t="str">
        <f>IFERROR(VLOOKUP($C809,'Nom Prénom'!$A:$G,4,0),"")</f>
        <v/>
      </c>
      <c r="G809" s="197" t="str">
        <f>IFERROR(VLOOKUP($C809,'Nom Prénom'!$A:$G,5,0),"")</f>
        <v/>
      </c>
      <c r="I809" s="184"/>
      <c r="J809" s="185" t="str">
        <f t="shared" si="33"/>
        <v/>
      </c>
      <c r="K809" s="185" t="str">
        <f>IFERROR(VLOOKUP($C809,'Nom Prénom'!$A:$I,8,0),"")</f>
        <v/>
      </c>
      <c r="L809" s="185" t="str">
        <f t="shared" si="32"/>
        <v/>
      </c>
      <c r="M809" s="185" t="str">
        <f>IFERROR(VLOOKUP($C809,'Nom Prénom'!$A:$I,9,0),"")</f>
        <v/>
      </c>
      <c r="N809" s="186" t="str">
        <f>IFERROR($J809/(VLOOKUP($H809,VLEP!$A:$B,2,0)),"")</f>
        <v/>
      </c>
      <c r="O809" s="187"/>
    </row>
    <row r="810" spans="1:15" ht="20" hidden="1" customHeight="1" x14ac:dyDescent="0.35">
      <c r="A810" s="2" t="str">
        <f>IFERROR(VLOOKUP($C810,'Nom Prénom'!$A:$G,7,0),"")</f>
        <v/>
      </c>
      <c r="B810" s="184" t="str">
        <f>IFERROR(VLOOKUP($C810,'Nom Prénom'!$A:$G,6,0),"")</f>
        <v/>
      </c>
      <c r="C810" s="184"/>
      <c r="D810" s="197" t="str">
        <f>IFERROR(VLOOKUP($C810,'Nom Prénom'!$A:$G,2,0),"")</f>
        <v/>
      </c>
      <c r="E810" s="197" t="str">
        <f>IFERROR(VLOOKUP($C810,'Nom Prénom'!$A:$G,3,0),"")</f>
        <v/>
      </c>
      <c r="F810" s="197" t="str">
        <f>IFERROR(VLOOKUP($C810,'Nom Prénom'!$A:$G,4,0),"")</f>
        <v/>
      </c>
      <c r="G810" s="197" t="str">
        <f>IFERROR(VLOOKUP($C810,'Nom Prénom'!$A:$G,5,0),"")</f>
        <v/>
      </c>
      <c r="I810" s="184"/>
      <c r="J810" s="185" t="str">
        <f t="shared" si="33"/>
        <v/>
      </c>
      <c r="K810" s="185" t="str">
        <f>IFERROR(VLOOKUP($C810,'Nom Prénom'!$A:$I,8,0),"")</f>
        <v/>
      </c>
      <c r="L810" s="185" t="str">
        <f t="shared" si="32"/>
        <v/>
      </c>
      <c r="M810" s="185" t="str">
        <f>IFERROR(VLOOKUP($C810,'Nom Prénom'!$A:$I,9,0),"")</f>
        <v/>
      </c>
      <c r="N810" s="186" t="str">
        <f>IFERROR($J810/(VLOOKUP($H810,VLEP!$A:$B,2,0)),"")</f>
        <v/>
      </c>
      <c r="O810" s="187"/>
    </row>
    <row r="811" spans="1:15" ht="20" hidden="1" customHeight="1" x14ac:dyDescent="0.35">
      <c r="A811" s="2" t="str">
        <f>IFERROR(VLOOKUP($C811,'Nom Prénom'!$A:$G,7,0),"")</f>
        <v/>
      </c>
      <c r="B811" s="184" t="str">
        <f>IFERROR(VLOOKUP($C811,'Nom Prénom'!$A:$G,6,0),"")</f>
        <v/>
      </c>
      <c r="C811" s="184"/>
      <c r="D811" s="197" t="str">
        <f>IFERROR(VLOOKUP($C811,'Nom Prénom'!$A:$G,2,0),"")</f>
        <v/>
      </c>
      <c r="E811" s="197" t="str">
        <f>IFERROR(VLOOKUP($C811,'Nom Prénom'!$A:$G,3,0),"")</f>
        <v/>
      </c>
      <c r="F811" s="197" t="str">
        <f>IFERROR(VLOOKUP($C811,'Nom Prénom'!$A:$G,4,0),"")</f>
        <v/>
      </c>
      <c r="G811" s="197" t="str">
        <f>IFERROR(VLOOKUP($C811,'Nom Prénom'!$A:$G,5,0),"")</f>
        <v/>
      </c>
      <c r="I811" s="184"/>
      <c r="J811" s="185" t="str">
        <f t="shared" si="33"/>
        <v/>
      </c>
      <c r="K811" s="185" t="str">
        <f>IFERROR(VLOOKUP($C811,'Nom Prénom'!$A:$I,8,0),"")</f>
        <v/>
      </c>
      <c r="L811" s="185" t="str">
        <f t="shared" si="32"/>
        <v/>
      </c>
      <c r="M811" s="185" t="str">
        <f>IFERROR(VLOOKUP($C811,'Nom Prénom'!$A:$I,9,0),"")</f>
        <v/>
      </c>
      <c r="N811" s="186" t="str">
        <f>IFERROR($J811/(VLOOKUP($H811,VLEP!$A:$B,2,0)),"")</f>
        <v/>
      </c>
      <c r="O811" s="187"/>
    </row>
    <row r="812" spans="1:15" ht="20" hidden="1" customHeight="1" x14ac:dyDescent="0.35">
      <c r="A812" s="2" t="str">
        <f>IFERROR(VLOOKUP($C812,'Nom Prénom'!$A:$G,7,0),"")</f>
        <v/>
      </c>
      <c r="B812" s="184" t="str">
        <f>IFERROR(VLOOKUP($C812,'Nom Prénom'!$A:$G,6,0),"")</f>
        <v/>
      </c>
      <c r="C812" s="184"/>
      <c r="D812" s="197" t="str">
        <f>IFERROR(VLOOKUP($C812,'Nom Prénom'!$A:$G,2,0),"")</f>
        <v/>
      </c>
      <c r="E812" s="197" t="str">
        <f>IFERROR(VLOOKUP($C812,'Nom Prénom'!$A:$G,3,0),"")</f>
        <v/>
      </c>
      <c r="F812" s="197" t="str">
        <f>IFERROR(VLOOKUP($C812,'Nom Prénom'!$A:$G,4,0),"")</f>
        <v/>
      </c>
      <c r="G812" s="197" t="str">
        <f>IFERROR(VLOOKUP($C812,'Nom Prénom'!$A:$G,5,0),"")</f>
        <v/>
      </c>
      <c r="I812" s="184"/>
      <c r="J812" s="185" t="str">
        <f t="shared" si="33"/>
        <v/>
      </c>
      <c r="K812" s="185" t="str">
        <f>IFERROR(VLOOKUP($C812,'Nom Prénom'!$A:$I,8,0),"")</f>
        <v/>
      </c>
      <c r="L812" s="185" t="str">
        <f t="shared" si="32"/>
        <v/>
      </c>
      <c r="M812" s="185" t="str">
        <f>IFERROR(VLOOKUP($C812,'Nom Prénom'!$A:$I,9,0),"")</f>
        <v/>
      </c>
      <c r="N812" s="186" t="str">
        <f>IFERROR($J812/(VLOOKUP($H812,VLEP!$A:$B,2,0)),"")</f>
        <v/>
      </c>
      <c r="O812" s="187"/>
    </row>
    <row r="813" spans="1:15" ht="20" hidden="1" customHeight="1" x14ac:dyDescent="0.35">
      <c r="A813" s="2" t="str">
        <f>IFERROR(VLOOKUP($C813,'Nom Prénom'!$A:$G,7,0),"")</f>
        <v/>
      </c>
      <c r="B813" s="184" t="str">
        <f>IFERROR(VLOOKUP($C813,'Nom Prénom'!$A:$G,6,0),"")</f>
        <v/>
      </c>
      <c r="C813" s="184"/>
      <c r="D813" s="197" t="str">
        <f>IFERROR(VLOOKUP($C813,'Nom Prénom'!$A:$G,2,0),"")</f>
        <v/>
      </c>
      <c r="E813" s="197" t="str">
        <f>IFERROR(VLOOKUP($C813,'Nom Prénom'!$A:$G,3,0),"")</f>
        <v/>
      </c>
      <c r="F813" s="197" t="str">
        <f>IFERROR(VLOOKUP($C813,'Nom Prénom'!$A:$G,4,0),"")</f>
        <v/>
      </c>
      <c r="G813" s="197" t="str">
        <f>IFERROR(VLOOKUP($C813,'Nom Prénom'!$A:$G,5,0),"")</f>
        <v/>
      </c>
      <c r="I813" s="184"/>
      <c r="J813" s="185" t="str">
        <f t="shared" si="33"/>
        <v/>
      </c>
      <c r="K813" s="185" t="str">
        <f>IFERROR(VLOOKUP($C813,'Nom Prénom'!$A:$I,8,0),"")</f>
        <v/>
      </c>
      <c r="L813" s="185" t="str">
        <f t="shared" si="32"/>
        <v/>
      </c>
      <c r="M813" s="185" t="str">
        <f>IFERROR(VLOOKUP($C813,'Nom Prénom'!$A:$I,9,0),"")</f>
        <v/>
      </c>
      <c r="N813" s="186" t="str">
        <f>IFERROR($J813/(VLOOKUP($H813,VLEP!$A:$B,2,0)),"")</f>
        <v/>
      </c>
      <c r="O813" s="187"/>
    </row>
    <row r="814" spans="1:15" ht="20" hidden="1" customHeight="1" x14ac:dyDescent="0.35">
      <c r="A814" s="2" t="str">
        <f>IFERROR(VLOOKUP($C814,'Nom Prénom'!$A:$G,7,0),"")</f>
        <v/>
      </c>
      <c r="B814" s="184" t="str">
        <f>IFERROR(VLOOKUP($C814,'Nom Prénom'!$A:$G,6,0),"")</f>
        <v/>
      </c>
      <c r="C814" s="184"/>
      <c r="D814" s="197" t="str">
        <f>IFERROR(VLOOKUP($C814,'Nom Prénom'!$A:$G,2,0),"")</f>
        <v/>
      </c>
      <c r="E814" s="197" t="str">
        <f>IFERROR(VLOOKUP($C814,'Nom Prénom'!$A:$G,3,0),"")</f>
        <v/>
      </c>
      <c r="F814" s="197" t="str">
        <f>IFERROR(VLOOKUP($C814,'Nom Prénom'!$A:$G,4,0),"")</f>
        <v/>
      </c>
      <c r="G814" s="197" t="str">
        <f>IFERROR(VLOOKUP($C814,'Nom Prénom'!$A:$G,5,0),"")</f>
        <v/>
      </c>
      <c r="I814" s="184"/>
      <c r="J814" s="185" t="str">
        <f t="shared" si="33"/>
        <v/>
      </c>
      <c r="K814" s="185" t="str">
        <f>IFERROR(VLOOKUP($C814,'Nom Prénom'!$A:$I,8,0),"")</f>
        <v/>
      </c>
      <c r="L814" s="185" t="str">
        <f t="shared" si="32"/>
        <v/>
      </c>
      <c r="M814" s="185" t="str">
        <f>IFERROR(VLOOKUP($C814,'Nom Prénom'!$A:$I,9,0),"")</f>
        <v/>
      </c>
      <c r="N814" s="186" t="str">
        <f>IFERROR($J814/(VLOOKUP($H814,VLEP!$A:$B,2,0)),"")</f>
        <v/>
      </c>
      <c r="O814" s="187"/>
    </row>
    <row r="815" spans="1:15" ht="20" hidden="1" customHeight="1" x14ac:dyDescent="0.35">
      <c r="A815" s="2" t="str">
        <f>IFERROR(VLOOKUP($C815,'Nom Prénom'!$A:$G,7,0),"")</f>
        <v/>
      </c>
      <c r="B815" s="184" t="str">
        <f>IFERROR(VLOOKUP($C815,'Nom Prénom'!$A:$G,6,0),"")</f>
        <v/>
      </c>
      <c r="C815" s="184"/>
      <c r="D815" s="197" t="str">
        <f>IFERROR(VLOOKUP($C815,'Nom Prénom'!$A:$G,2,0),"")</f>
        <v/>
      </c>
      <c r="E815" s="197" t="str">
        <f>IFERROR(VLOOKUP($C815,'Nom Prénom'!$A:$G,3,0),"")</f>
        <v/>
      </c>
      <c r="F815" s="197" t="str">
        <f>IFERROR(VLOOKUP($C815,'Nom Prénom'!$A:$G,4,0),"")</f>
        <v/>
      </c>
      <c r="G815" s="197" t="str">
        <f>IFERROR(VLOOKUP($C815,'Nom Prénom'!$A:$G,5,0),"")</f>
        <v/>
      </c>
      <c r="I815" s="184"/>
      <c r="J815" s="185" t="str">
        <f t="shared" si="33"/>
        <v/>
      </c>
      <c r="K815" s="185" t="str">
        <f>IFERROR(VLOOKUP($C815,'Nom Prénom'!$A:$I,8,0),"")</f>
        <v/>
      </c>
      <c r="L815" s="185" t="str">
        <f t="shared" si="32"/>
        <v/>
      </c>
      <c r="M815" s="185" t="str">
        <f>IFERROR(VLOOKUP($C815,'Nom Prénom'!$A:$I,9,0),"")</f>
        <v/>
      </c>
      <c r="N815" s="186" t="str">
        <f>IFERROR($J815/(VLOOKUP($H815,VLEP!$A:$B,2,0)),"")</f>
        <v/>
      </c>
      <c r="O815" s="187"/>
    </row>
    <row r="816" spans="1:15" ht="20" hidden="1" customHeight="1" x14ac:dyDescent="0.35">
      <c r="A816" s="2" t="str">
        <f>IFERROR(VLOOKUP($C816,'Nom Prénom'!$A:$G,7,0),"")</f>
        <v/>
      </c>
      <c r="B816" s="184" t="str">
        <f>IFERROR(VLOOKUP($C816,'Nom Prénom'!$A:$G,6,0),"")</f>
        <v/>
      </c>
      <c r="C816" s="184"/>
      <c r="D816" s="197" t="str">
        <f>IFERROR(VLOOKUP($C816,'Nom Prénom'!$A:$G,2,0),"")</f>
        <v/>
      </c>
      <c r="E816" s="197" t="str">
        <f>IFERROR(VLOOKUP($C816,'Nom Prénom'!$A:$G,3,0),"")</f>
        <v/>
      </c>
      <c r="F816" s="197" t="str">
        <f>IFERROR(VLOOKUP($C816,'Nom Prénom'!$A:$G,4,0),"")</f>
        <v/>
      </c>
      <c r="G816" s="197" t="str">
        <f>IFERROR(VLOOKUP($C816,'Nom Prénom'!$A:$G,5,0),"")</f>
        <v/>
      </c>
      <c r="I816" s="184"/>
      <c r="J816" s="185" t="str">
        <f t="shared" si="33"/>
        <v/>
      </c>
      <c r="K816" s="185" t="str">
        <f>IFERROR(VLOOKUP($C816,'Nom Prénom'!$A:$I,8,0),"")</f>
        <v/>
      </c>
      <c r="L816" s="185" t="str">
        <f t="shared" si="32"/>
        <v/>
      </c>
      <c r="M816" s="185" t="str">
        <f>IFERROR(VLOOKUP($C816,'Nom Prénom'!$A:$I,9,0),"")</f>
        <v/>
      </c>
      <c r="N816" s="186" t="str">
        <f>IFERROR($J816/(VLOOKUP($H816,VLEP!$A:$B,2,0)),"")</f>
        <v/>
      </c>
      <c r="O816" s="187"/>
    </row>
    <row r="817" spans="1:15" ht="20" hidden="1" customHeight="1" x14ac:dyDescent="0.35">
      <c r="A817" s="2" t="str">
        <f>IFERROR(VLOOKUP($C817,'Nom Prénom'!$A:$G,7,0),"")</f>
        <v/>
      </c>
      <c r="B817" s="184" t="str">
        <f>IFERROR(VLOOKUP($C817,'Nom Prénom'!$A:$G,6,0),"")</f>
        <v/>
      </c>
      <c r="C817" s="184"/>
      <c r="D817" s="197" t="str">
        <f>IFERROR(VLOOKUP($C817,'Nom Prénom'!$A:$G,2,0),"")</f>
        <v/>
      </c>
      <c r="E817" s="197" t="str">
        <f>IFERROR(VLOOKUP($C817,'Nom Prénom'!$A:$G,3,0),"")</f>
        <v/>
      </c>
      <c r="F817" s="197" t="str">
        <f>IFERROR(VLOOKUP($C817,'Nom Prénom'!$A:$G,4,0),"")</f>
        <v/>
      </c>
      <c r="G817" s="197" t="str">
        <f>IFERROR(VLOOKUP($C817,'Nom Prénom'!$A:$G,5,0),"")</f>
        <v/>
      </c>
      <c r="I817" s="184"/>
      <c r="J817" s="185" t="str">
        <f t="shared" si="33"/>
        <v/>
      </c>
      <c r="K817" s="185" t="str">
        <f>IFERROR(VLOOKUP($C817,'Nom Prénom'!$A:$I,8,0),"")</f>
        <v/>
      </c>
      <c r="L817" s="185" t="str">
        <f t="shared" si="32"/>
        <v/>
      </c>
      <c r="M817" s="185" t="str">
        <f>IFERROR(VLOOKUP($C817,'Nom Prénom'!$A:$I,9,0),"")</f>
        <v/>
      </c>
      <c r="N817" s="186" t="str">
        <f>IFERROR($J817/(VLOOKUP($H817,VLEP!$A:$B,2,0)),"")</f>
        <v/>
      </c>
      <c r="O817" s="187"/>
    </row>
    <row r="818" spans="1:15" ht="20" hidden="1" customHeight="1" x14ac:dyDescent="0.35">
      <c r="A818" s="2" t="str">
        <f>IFERROR(VLOOKUP($C818,'Nom Prénom'!$A:$G,7,0),"")</f>
        <v/>
      </c>
      <c r="B818" s="184" t="str">
        <f>IFERROR(VLOOKUP($C818,'Nom Prénom'!$A:$G,6,0),"")</f>
        <v/>
      </c>
      <c r="C818" s="184"/>
      <c r="D818" s="197" t="str">
        <f>IFERROR(VLOOKUP($C818,'Nom Prénom'!$A:$G,2,0),"")</f>
        <v/>
      </c>
      <c r="E818" s="197" t="str">
        <f>IFERROR(VLOOKUP($C818,'Nom Prénom'!$A:$G,3,0),"")</f>
        <v/>
      </c>
      <c r="F818" s="197" t="str">
        <f>IFERROR(VLOOKUP($C818,'Nom Prénom'!$A:$G,4,0),"")</f>
        <v/>
      </c>
      <c r="G818" s="197" t="str">
        <f>IFERROR(VLOOKUP($C818,'Nom Prénom'!$A:$G,5,0),"")</f>
        <v/>
      </c>
      <c r="I818" s="184"/>
      <c r="J818" s="185" t="str">
        <f t="shared" si="33"/>
        <v/>
      </c>
      <c r="K818" s="185" t="str">
        <f>IFERROR(VLOOKUP($C818,'Nom Prénom'!$A:$I,8,0),"")</f>
        <v/>
      </c>
      <c r="L818" s="185" t="str">
        <f t="shared" si="32"/>
        <v/>
      </c>
      <c r="M818" s="185" t="str">
        <f>IFERROR(VLOOKUP($C818,'Nom Prénom'!$A:$I,9,0),"")</f>
        <v/>
      </c>
      <c r="N818" s="186" t="str">
        <f>IFERROR($J818/(VLOOKUP($H818,VLEP!$A:$B,2,0)),"")</f>
        <v/>
      </c>
      <c r="O818" s="187"/>
    </row>
    <row r="819" spans="1:15" ht="20" hidden="1" customHeight="1" x14ac:dyDescent="0.35">
      <c r="A819" s="2" t="str">
        <f>IFERROR(VLOOKUP($C819,'Nom Prénom'!$A:$G,7,0),"")</f>
        <v/>
      </c>
      <c r="B819" s="184" t="str">
        <f>IFERROR(VLOOKUP($C819,'Nom Prénom'!$A:$G,6,0),"")</f>
        <v/>
      </c>
      <c r="C819" s="184"/>
      <c r="D819" s="197" t="str">
        <f>IFERROR(VLOOKUP($C819,'Nom Prénom'!$A:$G,2,0),"")</f>
        <v/>
      </c>
      <c r="E819" s="197" t="str">
        <f>IFERROR(VLOOKUP($C819,'Nom Prénom'!$A:$G,3,0),"")</f>
        <v/>
      </c>
      <c r="F819" s="197" t="str">
        <f>IFERROR(VLOOKUP($C819,'Nom Prénom'!$A:$G,4,0),"")</f>
        <v/>
      </c>
      <c r="G819" s="197" t="str">
        <f>IFERROR(VLOOKUP($C819,'Nom Prénom'!$A:$G,5,0),"")</f>
        <v/>
      </c>
      <c r="I819" s="184"/>
      <c r="J819" s="185" t="str">
        <f t="shared" si="33"/>
        <v/>
      </c>
      <c r="K819" s="185" t="str">
        <f>IFERROR(VLOOKUP($C819,'Nom Prénom'!$A:$I,8,0),"")</f>
        <v/>
      </c>
      <c r="L819" s="185" t="str">
        <f t="shared" si="32"/>
        <v/>
      </c>
      <c r="M819" s="185" t="str">
        <f>IFERROR(VLOOKUP($C819,'Nom Prénom'!$A:$I,9,0),"")</f>
        <v/>
      </c>
      <c r="N819" s="186" t="str">
        <f>IFERROR($J819/(VLOOKUP($H819,VLEP!$A:$B,2,0)),"")</f>
        <v/>
      </c>
      <c r="O819" s="187"/>
    </row>
    <row r="820" spans="1:15" ht="20" hidden="1" customHeight="1" x14ac:dyDescent="0.35">
      <c r="A820" s="2" t="str">
        <f>IFERROR(VLOOKUP($C820,'Nom Prénom'!$A:$G,7,0),"")</f>
        <v/>
      </c>
      <c r="B820" s="184" t="str">
        <f>IFERROR(VLOOKUP($C820,'Nom Prénom'!$A:$G,6,0),"")</f>
        <v/>
      </c>
      <c r="C820" s="184"/>
      <c r="D820" s="197" t="str">
        <f>IFERROR(VLOOKUP($C820,'Nom Prénom'!$A:$G,2,0),"")</f>
        <v/>
      </c>
      <c r="E820" s="197" t="str">
        <f>IFERROR(VLOOKUP($C820,'Nom Prénom'!$A:$G,3,0),"")</f>
        <v/>
      </c>
      <c r="F820" s="197" t="str">
        <f>IFERROR(VLOOKUP($C820,'Nom Prénom'!$A:$G,4,0),"")</f>
        <v/>
      </c>
      <c r="G820" s="197" t="str">
        <f>IFERROR(VLOOKUP($C820,'Nom Prénom'!$A:$G,5,0),"")</f>
        <v/>
      </c>
      <c r="I820" s="184"/>
      <c r="J820" s="185" t="str">
        <f t="shared" si="33"/>
        <v/>
      </c>
      <c r="K820" s="185" t="str">
        <f>IFERROR(VLOOKUP($C820,'Nom Prénom'!$A:$I,8,0),"")</f>
        <v/>
      </c>
      <c r="L820" s="185" t="str">
        <f t="shared" si="32"/>
        <v/>
      </c>
      <c r="M820" s="185" t="str">
        <f>IFERROR(VLOOKUP($C820,'Nom Prénom'!$A:$I,9,0),"")</f>
        <v/>
      </c>
      <c r="N820" s="186" t="str">
        <f>IFERROR($J820/(VLOOKUP($H820,VLEP!$A:$B,2,0)),"")</f>
        <v/>
      </c>
      <c r="O820" s="187"/>
    </row>
    <row r="821" spans="1:15" ht="20" hidden="1" customHeight="1" x14ac:dyDescent="0.35">
      <c r="A821" s="2" t="str">
        <f>IFERROR(VLOOKUP($C821,'Nom Prénom'!$A:$G,7,0),"")</f>
        <v/>
      </c>
      <c r="B821" s="184" t="str">
        <f>IFERROR(VLOOKUP($C821,'Nom Prénom'!$A:$G,6,0),"")</f>
        <v/>
      </c>
      <c r="C821" s="184"/>
      <c r="D821" s="197" t="str">
        <f>IFERROR(VLOOKUP($C821,'Nom Prénom'!$A:$G,2,0),"")</f>
        <v/>
      </c>
      <c r="E821" s="197" t="str">
        <f>IFERROR(VLOOKUP($C821,'Nom Prénom'!$A:$G,3,0),"")</f>
        <v/>
      </c>
      <c r="F821" s="197" t="str">
        <f>IFERROR(VLOOKUP($C821,'Nom Prénom'!$A:$G,4,0),"")</f>
        <v/>
      </c>
      <c r="G821" s="197" t="str">
        <f>IFERROR(VLOOKUP($C821,'Nom Prénom'!$A:$G,5,0),"")</f>
        <v/>
      </c>
      <c r="I821" s="184"/>
      <c r="J821" s="185" t="str">
        <f t="shared" si="33"/>
        <v/>
      </c>
      <c r="K821" s="185" t="str">
        <f>IFERROR(VLOOKUP($C821,'Nom Prénom'!$A:$I,8,0),"")</f>
        <v/>
      </c>
      <c r="L821" s="185" t="str">
        <f t="shared" si="32"/>
        <v/>
      </c>
      <c r="M821" s="185" t="str">
        <f>IFERROR(VLOOKUP($C821,'Nom Prénom'!$A:$I,9,0),"")</f>
        <v/>
      </c>
      <c r="N821" s="186" t="str">
        <f>IFERROR($J821/(VLOOKUP($H821,VLEP!$A:$B,2,0)),"")</f>
        <v/>
      </c>
      <c r="O821" s="187"/>
    </row>
    <row r="822" spans="1:15" ht="20" hidden="1" customHeight="1" x14ac:dyDescent="0.35">
      <c r="A822" s="2" t="str">
        <f>IFERROR(VLOOKUP($C822,'Nom Prénom'!$A:$G,7,0),"")</f>
        <v/>
      </c>
      <c r="B822" s="184" t="str">
        <f>IFERROR(VLOOKUP($C822,'Nom Prénom'!$A:$G,6,0),"")</f>
        <v/>
      </c>
      <c r="C822" s="184"/>
      <c r="D822" s="197" t="str">
        <f>IFERROR(VLOOKUP($C822,'Nom Prénom'!$A:$G,2,0),"")</f>
        <v/>
      </c>
      <c r="E822" s="197" t="str">
        <f>IFERROR(VLOOKUP($C822,'Nom Prénom'!$A:$G,3,0),"")</f>
        <v/>
      </c>
      <c r="F822" s="197" t="str">
        <f>IFERROR(VLOOKUP($C822,'Nom Prénom'!$A:$G,4,0),"")</f>
        <v/>
      </c>
      <c r="G822" s="197" t="str">
        <f>IFERROR(VLOOKUP($C822,'Nom Prénom'!$A:$G,5,0),"")</f>
        <v/>
      </c>
      <c r="I822" s="184"/>
      <c r="J822" s="185" t="str">
        <f t="shared" si="33"/>
        <v/>
      </c>
      <c r="K822" s="185" t="str">
        <f>IFERROR(VLOOKUP($C822,'Nom Prénom'!$A:$I,8,0),"")</f>
        <v/>
      </c>
      <c r="L822" s="185" t="str">
        <f t="shared" si="32"/>
        <v/>
      </c>
      <c r="M822" s="185" t="str">
        <f>IFERROR(VLOOKUP($C822,'Nom Prénom'!$A:$I,9,0),"")</f>
        <v/>
      </c>
      <c r="N822" s="186" t="str">
        <f>IFERROR($J822/(VLOOKUP($H822,VLEP!$A:$B,2,0)),"")</f>
        <v/>
      </c>
      <c r="O822" s="187"/>
    </row>
    <row r="823" spans="1:15" ht="20" hidden="1" customHeight="1" x14ac:dyDescent="0.35">
      <c r="A823" s="2" t="str">
        <f>IFERROR(VLOOKUP($C823,'Nom Prénom'!$A:$G,7,0),"")</f>
        <v/>
      </c>
      <c r="B823" s="184" t="str">
        <f>IFERROR(VLOOKUP($C823,'Nom Prénom'!$A:$G,6,0),"")</f>
        <v/>
      </c>
      <c r="C823" s="184"/>
      <c r="D823" s="197" t="str">
        <f>IFERROR(VLOOKUP($C823,'Nom Prénom'!$A:$G,2,0),"")</f>
        <v/>
      </c>
      <c r="E823" s="197" t="str">
        <f>IFERROR(VLOOKUP($C823,'Nom Prénom'!$A:$G,3,0),"")</f>
        <v/>
      </c>
      <c r="F823" s="197" t="str">
        <f>IFERROR(VLOOKUP($C823,'Nom Prénom'!$A:$G,4,0),"")</f>
        <v/>
      </c>
      <c r="G823" s="197" t="str">
        <f>IFERROR(VLOOKUP($C823,'Nom Prénom'!$A:$G,5,0),"")</f>
        <v/>
      </c>
      <c r="I823" s="184"/>
      <c r="J823" s="185" t="str">
        <f t="shared" si="33"/>
        <v/>
      </c>
      <c r="K823" s="185" t="str">
        <f>IFERROR(VLOOKUP($C823,'Nom Prénom'!$A:$I,8,0),"")</f>
        <v/>
      </c>
      <c r="L823" s="185" t="str">
        <f t="shared" si="32"/>
        <v/>
      </c>
      <c r="M823" s="185" t="str">
        <f>IFERROR(VLOOKUP($C823,'Nom Prénom'!$A:$I,9,0),"")</f>
        <v/>
      </c>
      <c r="N823" s="186" t="str">
        <f>IFERROR($J823/(VLOOKUP($H823,VLEP!$A:$B,2,0)),"")</f>
        <v/>
      </c>
      <c r="O823" s="187"/>
    </row>
    <row r="824" spans="1:15" ht="20" hidden="1" customHeight="1" x14ac:dyDescent="0.35">
      <c r="A824" s="2" t="str">
        <f>IFERROR(VLOOKUP($C824,'Nom Prénom'!$A:$G,7,0),"")</f>
        <v/>
      </c>
      <c r="B824" s="184" t="str">
        <f>IFERROR(VLOOKUP($C824,'Nom Prénom'!$A:$G,6,0),"")</f>
        <v/>
      </c>
      <c r="C824" s="184"/>
      <c r="D824" s="197" t="str">
        <f>IFERROR(VLOOKUP($C824,'Nom Prénom'!$A:$G,2,0),"")</f>
        <v/>
      </c>
      <c r="E824" s="197" t="str">
        <f>IFERROR(VLOOKUP($C824,'Nom Prénom'!$A:$G,3,0),"")</f>
        <v/>
      </c>
      <c r="F824" s="197" t="str">
        <f>IFERROR(VLOOKUP($C824,'Nom Prénom'!$A:$G,4,0),"")</f>
        <v/>
      </c>
      <c r="G824" s="197" t="str">
        <f>IFERROR(VLOOKUP($C824,'Nom Prénom'!$A:$G,5,0),"")</f>
        <v/>
      </c>
      <c r="I824" s="184"/>
      <c r="J824" s="185" t="str">
        <f t="shared" si="33"/>
        <v/>
      </c>
      <c r="K824" s="185" t="str">
        <f>IFERROR(VLOOKUP($C824,'Nom Prénom'!$A:$I,8,0),"")</f>
        <v/>
      </c>
      <c r="L824" s="185" t="str">
        <f t="shared" si="32"/>
        <v/>
      </c>
      <c r="M824" s="185" t="str">
        <f>IFERROR(VLOOKUP($C824,'Nom Prénom'!$A:$I,9,0),"")</f>
        <v/>
      </c>
      <c r="N824" s="186" t="str">
        <f>IFERROR($J824/(VLOOKUP($H824,VLEP!$A:$B,2,0)),"")</f>
        <v/>
      </c>
      <c r="O824" s="187"/>
    </row>
    <row r="825" spans="1:15" ht="20" hidden="1" customHeight="1" x14ac:dyDescent="0.35">
      <c r="A825" s="2" t="str">
        <f>IFERROR(VLOOKUP($C825,'Nom Prénom'!$A:$G,7,0),"")</f>
        <v/>
      </c>
      <c r="B825" s="184" t="str">
        <f>IFERROR(VLOOKUP($C825,'Nom Prénom'!$A:$G,6,0),"")</f>
        <v/>
      </c>
      <c r="C825" s="184"/>
      <c r="D825" s="197" t="str">
        <f>IFERROR(VLOOKUP($C825,'Nom Prénom'!$A:$G,2,0),"")</f>
        <v/>
      </c>
      <c r="E825" s="197" t="str">
        <f>IFERROR(VLOOKUP($C825,'Nom Prénom'!$A:$G,3,0),"")</f>
        <v/>
      </c>
      <c r="F825" s="197" t="str">
        <f>IFERROR(VLOOKUP($C825,'Nom Prénom'!$A:$G,4,0),"")</f>
        <v/>
      </c>
      <c r="G825" s="197" t="str">
        <f>IFERROR(VLOOKUP($C825,'Nom Prénom'!$A:$G,5,0),"")</f>
        <v/>
      </c>
      <c r="I825" s="184"/>
      <c r="J825" s="185" t="str">
        <f t="shared" si="33"/>
        <v/>
      </c>
      <c r="K825" s="185" t="str">
        <f>IFERROR(VLOOKUP($C825,'Nom Prénom'!$A:$I,8,0),"")</f>
        <v/>
      </c>
      <c r="L825" s="185" t="str">
        <f t="shared" si="32"/>
        <v/>
      </c>
      <c r="M825" s="185" t="str">
        <f>IFERROR(VLOOKUP($C825,'Nom Prénom'!$A:$I,9,0),"")</f>
        <v/>
      </c>
      <c r="N825" s="186" t="str">
        <f>IFERROR($J825/(VLOOKUP($H825,VLEP!$A:$B,2,0)),"")</f>
        <v/>
      </c>
      <c r="O825" s="187"/>
    </row>
    <row r="826" spans="1:15" ht="20" hidden="1" customHeight="1" x14ac:dyDescent="0.35">
      <c r="A826" s="2" t="str">
        <f>IFERROR(VLOOKUP($C826,'Nom Prénom'!$A:$G,7,0),"")</f>
        <v/>
      </c>
      <c r="B826" s="184" t="str">
        <f>IFERROR(VLOOKUP($C826,'Nom Prénom'!$A:$G,6,0),"")</f>
        <v/>
      </c>
      <c r="C826" s="184"/>
      <c r="D826" s="197" t="str">
        <f>IFERROR(VLOOKUP($C826,'Nom Prénom'!$A:$G,2,0),"")</f>
        <v/>
      </c>
      <c r="E826" s="197" t="str">
        <f>IFERROR(VLOOKUP($C826,'Nom Prénom'!$A:$G,3,0),"")</f>
        <v/>
      </c>
      <c r="F826" s="197" t="str">
        <f>IFERROR(VLOOKUP($C826,'Nom Prénom'!$A:$G,4,0),"")</f>
        <v/>
      </c>
      <c r="G826" s="197" t="str">
        <f>IFERROR(VLOOKUP($C826,'Nom Prénom'!$A:$G,5,0),"")</f>
        <v/>
      </c>
      <c r="I826" s="184"/>
      <c r="J826" s="185" t="str">
        <f t="shared" si="33"/>
        <v/>
      </c>
      <c r="K826" s="185" t="str">
        <f>IFERROR(VLOOKUP($C826,'Nom Prénom'!$A:$I,8,0),"")</f>
        <v/>
      </c>
      <c r="L826" s="185" t="str">
        <f t="shared" si="32"/>
        <v/>
      </c>
      <c r="M826" s="185" t="str">
        <f>IFERROR(VLOOKUP($C826,'Nom Prénom'!$A:$I,9,0),"")</f>
        <v/>
      </c>
      <c r="N826" s="186" t="str">
        <f>IFERROR($J826/(VLOOKUP($H826,VLEP!$A:$B,2,0)),"")</f>
        <v/>
      </c>
      <c r="O826" s="187"/>
    </row>
    <row r="827" spans="1:15" ht="20" hidden="1" customHeight="1" x14ac:dyDescent="0.35">
      <c r="A827" s="2" t="str">
        <f>IFERROR(VLOOKUP($C827,'Nom Prénom'!$A:$G,7,0),"")</f>
        <v/>
      </c>
      <c r="B827" s="184" t="str">
        <f>IFERROR(VLOOKUP($C827,'Nom Prénom'!$A:$G,6,0),"")</f>
        <v/>
      </c>
      <c r="C827" s="184"/>
      <c r="D827" s="197" t="str">
        <f>IFERROR(VLOOKUP($C827,'Nom Prénom'!$A:$G,2,0),"")</f>
        <v/>
      </c>
      <c r="E827" s="197" t="str">
        <f>IFERROR(VLOOKUP($C827,'Nom Prénom'!$A:$G,3,0),"")</f>
        <v/>
      </c>
      <c r="F827" s="197" t="str">
        <f>IFERROR(VLOOKUP($C827,'Nom Prénom'!$A:$G,4,0),"")</f>
        <v/>
      </c>
      <c r="G827" s="197" t="str">
        <f>IFERROR(VLOOKUP($C827,'Nom Prénom'!$A:$G,5,0),"")</f>
        <v/>
      </c>
      <c r="I827" s="184"/>
      <c r="J827" s="185" t="str">
        <f t="shared" si="33"/>
        <v/>
      </c>
      <c r="K827" s="185" t="str">
        <f>IFERROR(VLOOKUP($C827,'Nom Prénom'!$A:$I,8,0),"")</f>
        <v/>
      </c>
      <c r="L827" s="185" t="str">
        <f t="shared" si="32"/>
        <v/>
      </c>
      <c r="M827" s="185" t="str">
        <f>IFERROR(VLOOKUP($C827,'Nom Prénom'!$A:$I,9,0),"")</f>
        <v/>
      </c>
      <c r="N827" s="186" t="str">
        <f>IFERROR($J827/(VLOOKUP($H827,VLEP!$A:$B,2,0)),"")</f>
        <v/>
      </c>
      <c r="O827" s="187"/>
    </row>
    <row r="828" spans="1:15" ht="20" hidden="1" customHeight="1" x14ac:dyDescent="0.35">
      <c r="A828" s="2" t="str">
        <f>IFERROR(VLOOKUP($C828,'Nom Prénom'!$A:$G,7,0),"")</f>
        <v/>
      </c>
      <c r="B828" s="184" t="str">
        <f>IFERROR(VLOOKUP($C828,'Nom Prénom'!$A:$G,6,0),"")</f>
        <v/>
      </c>
      <c r="C828" s="184"/>
      <c r="D828" s="197" t="str">
        <f>IFERROR(VLOOKUP($C828,'Nom Prénom'!$A:$G,2,0),"")</f>
        <v/>
      </c>
      <c r="E828" s="197" t="str">
        <f>IFERROR(VLOOKUP($C828,'Nom Prénom'!$A:$G,3,0),"")</f>
        <v/>
      </c>
      <c r="F828" s="197" t="str">
        <f>IFERROR(VLOOKUP($C828,'Nom Prénom'!$A:$G,4,0),"")</f>
        <v/>
      </c>
      <c r="G828" s="197" t="str">
        <f>IFERROR(VLOOKUP($C828,'Nom Prénom'!$A:$G,5,0),"")</f>
        <v/>
      </c>
      <c r="I828" s="184"/>
      <c r="J828" s="185" t="str">
        <f t="shared" si="33"/>
        <v/>
      </c>
      <c r="K828" s="185" t="str">
        <f>IFERROR(VLOOKUP($C828,'Nom Prénom'!$A:$I,8,0),"")</f>
        <v/>
      </c>
      <c r="L828" s="185" t="str">
        <f t="shared" si="32"/>
        <v/>
      </c>
      <c r="M828" s="185" t="str">
        <f>IFERROR(VLOOKUP($C828,'Nom Prénom'!$A:$I,9,0),"")</f>
        <v/>
      </c>
      <c r="N828" s="186" t="str">
        <f>IFERROR($J828/(VLOOKUP($H828,VLEP!$A:$B,2,0)),"")</f>
        <v/>
      </c>
      <c r="O828" s="187"/>
    </row>
    <row r="829" spans="1:15" ht="20" hidden="1" customHeight="1" x14ac:dyDescent="0.35">
      <c r="A829" s="2" t="str">
        <f>IFERROR(VLOOKUP($C829,'Nom Prénom'!$A:$G,7,0),"")</f>
        <v/>
      </c>
      <c r="B829" s="184" t="str">
        <f>IFERROR(VLOOKUP($C829,'Nom Prénom'!$A:$G,6,0),"")</f>
        <v/>
      </c>
      <c r="C829" s="184"/>
      <c r="D829" s="197" t="str">
        <f>IFERROR(VLOOKUP($C829,'Nom Prénom'!$A:$G,2,0),"")</f>
        <v/>
      </c>
      <c r="E829" s="197" t="str">
        <f>IFERROR(VLOOKUP($C829,'Nom Prénom'!$A:$G,3,0),"")</f>
        <v/>
      </c>
      <c r="F829" s="197" t="str">
        <f>IFERROR(VLOOKUP($C829,'Nom Prénom'!$A:$G,4,0),"")</f>
        <v/>
      </c>
      <c r="G829" s="197" t="str">
        <f>IFERROR(VLOOKUP($C829,'Nom Prénom'!$A:$G,5,0),"")</f>
        <v/>
      </c>
      <c r="I829" s="184"/>
      <c r="J829" s="185" t="str">
        <f t="shared" si="33"/>
        <v/>
      </c>
      <c r="K829" s="185" t="str">
        <f>IFERROR(VLOOKUP($C829,'Nom Prénom'!$A:$I,8,0),"")</f>
        <v/>
      </c>
      <c r="L829" s="185" t="str">
        <f t="shared" si="32"/>
        <v/>
      </c>
      <c r="M829" s="185" t="str">
        <f>IFERROR(VLOOKUP($C829,'Nom Prénom'!$A:$I,9,0),"")</f>
        <v/>
      </c>
      <c r="N829" s="186" t="str">
        <f>IFERROR($J829/(VLOOKUP($H829,VLEP!$A:$B,2,0)),"")</f>
        <v/>
      </c>
      <c r="O829" s="187"/>
    </row>
    <row r="830" spans="1:15" ht="20" hidden="1" customHeight="1" x14ac:dyDescent="0.35">
      <c r="A830" s="2" t="str">
        <f>IFERROR(VLOOKUP($C830,'Nom Prénom'!$A:$G,7,0),"")</f>
        <v/>
      </c>
      <c r="B830" s="184" t="str">
        <f>IFERROR(VLOOKUP($C830,'Nom Prénom'!$A:$G,6,0),"")</f>
        <v/>
      </c>
      <c r="C830" s="184"/>
      <c r="D830" s="197" t="str">
        <f>IFERROR(VLOOKUP($C830,'Nom Prénom'!$A:$G,2,0),"")</f>
        <v/>
      </c>
      <c r="E830" s="197" t="str">
        <f>IFERROR(VLOOKUP($C830,'Nom Prénom'!$A:$G,3,0),"")</f>
        <v/>
      </c>
      <c r="F830" s="197" t="str">
        <f>IFERROR(VLOOKUP($C830,'Nom Prénom'!$A:$G,4,0),"")</f>
        <v/>
      </c>
      <c r="G830" s="197" t="str">
        <f>IFERROR(VLOOKUP($C830,'Nom Prénom'!$A:$G,5,0),"")</f>
        <v/>
      </c>
      <c r="I830" s="184"/>
      <c r="J830" s="185" t="str">
        <f t="shared" si="33"/>
        <v/>
      </c>
      <c r="K830" s="185" t="str">
        <f>IFERROR(VLOOKUP($C830,'Nom Prénom'!$A:$I,8,0),"")</f>
        <v/>
      </c>
      <c r="L830" s="185" t="str">
        <f t="shared" si="32"/>
        <v/>
      </c>
      <c r="M830" s="185" t="str">
        <f>IFERROR(VLOOKUP($C830,'Nom Prénom'!$A:$I,9,0),"")</f>
        <v/>
      </c>
      <c r="N830" s="186" t="str">
        <f>IFERROR($J830/(VLOOKUP($H830,VLEP!$A:$B,2,0)),"")</f>
        <v/>
      </c>
      <c r="O830" s="187"/>
    </row>
    <row r="831" spans="1:15" ht="20" hidden="1" customHeight="1" x14ac:dyDescent="0.35">
      <c r="A831" s="2" t="str">
        <f>IFERROR(VLOOKUP($C831,'Nom Prénom'!$A:$G,7,0),"")</f>
        <v/>
      </c>
      <c r="B831" s="184" t="str">
        <f>IFERROR(VLOOKUP($C831,'Nom Prénom'!$A:$G,6,0),"")</f>
        <v/>
      </c>
      <c r="C831" s="184"/>
      <c r="D831" s="197" t="str">
        <f>IFERROR(VLOOKUP($C831,'Nom Prénom'!$A:$G,2,0),"")</f>
        <v/>
      </c>
      <c r="E831" s="197" t="str">
        <f>IFERROR(VLOOKUP($C831,'Nom Prénom'!$A:$G,3,0),"")</f>
        <v/>
      </c>
      <c r="F831" s="197" t="str">
        <f>IFERROR(VLOOKUP($C831,'Nom Prénom'!$A:$G,4,0),"")</f>
        <v/>
      </c>
      <c r="G831" s="197" t="str">
        <f>IFERROR(VLOOKUP($C831,'Nom Prénom'!$A:$G,5,0),"")</f>
        <v/>
      </c>
      <c r="I831" s="184"/>
      <c r="J831" s="185" t="str">
        <f t="shared" si="33"/>
        <v/>
      </c>
      <c r="K831" s="185" t="str">
        <f>IFERROR(VLOOKUP($C831,'Nom Prénom'!$A:$I,8,0),"")</f>
        <v/>
      </c>
      <c r="L831" s="185" t="str">
        <f t="shared" si="32"/>
        <v/>
      </c>
      <c r="M831" s="185" t="str">
        <f>IFERROR(VLOOKUP($C831,'Nom Prénom'!$A:$I,9,0),"")</f>
        <v/>
      </c>
      <c r="N831" s="186" t="str">
        <f>IFERROR($J831/(VLOOKUP($H831,VLEP!$A:$B,2,0)),"")</f>
        <v/>
      </c>
      <c r="O831" s="187"/>
    </row>
    <row r="832" spans="1:15" ht="20" hidden="1" customHeight="1" x14ac:dyDescent="0.35">
      <c r="A832" s="2" t="str">
        <f>IFERROR(VLOOKUP($C832,'Nom Prénom'!$A:$G,7,0),"")</f>
        <v/>
      </c>
      <c r="B832" s="184" t="str">
        <f>IFERROR(VLOOKUP($C832,'Nom Prénom'!$A:$G,6,0),"")</f>
        <v/>
      </c>
      <c r="C832" s="184"/>
      <c r="D832" s="197" t="str">
        <f>IFERROR(VLOOKUP($C832,'Nom Prénom'!$A:$G,2,0),"")</f>
        <v/>
      </c>
      <c r="E832" s="197" t="str">
        <f>IFERROR(VLOOKUP($C832,'Nom Prénom'!$A:$G,3,0),"")</f>
        <v/>
      </c>
      <c r="F832" s="197" t="str">
        <f>IFERROR(VLOOKUP($C832,'Nom Prénom'!$A:$G,4,0),"")</f>
        <v/>
      </c>
      <c r="G832" s="197" t="str">
        <f>IFERROR(VLOOKUP($C832,'Nom Prénom'!$A:$G,5,0),"")</f>
        <v/>
      </c>
      <c r="I832" s="184"/>
      <c r="J832" s="185" t="str">
        <f t="shared" si="33"/>
        <v/>
      </c>
      <c r="K832" s="185" t="str">
        <f>IFERROR(VLOOKUP($C832,'Nom Prénom'!$A:$I,8,0),"")</f>
        <v/>
      </c>
      <c r="L832" s="185" t="str">
        <f t="shared" si="32"/>
        <v/>
      </c>
      <c r="M832" s="185" t="str">
        <f>IFERROR(VLOOKUP($C832,'Nom Prénom'!$A:$I,9,0),"")</f>
        <v/>
      </c>
      <c r="N832" s="186" t="str">
        <f>IFERROR($J832/(VLOOKUP($H832,VLEP!$A:$B,2,0)),"")</f>
        <v/>
      </c>
      <c r="O832" s="187"/>
    </row>
    <row r="833" spans="1:15" ht="20" hidden="1" customHeight="1" x14ac:dyDescent="0.35">
      <c r="A833" s="2" t="str">
        <f>IFERROR(VLOOKUP($C833,'Nom Prénom'!$A:$G,7,0),"")</f>
        <v/>
      </c>
      <c r="B833" s="184" t="str">
        <f>IFERROR(VLOOKUP($C833,'Nom Prénom'!$A:$G,6,0),"")</f>
        <v/>
      </c>
      <c r="C833" s="184"/>
      <c r="D833" s="197" t="str">
        <f>IFERROR(VLOOKUP($C833,'Nom Prénom'!$A:$G,2,0),"")</f>
        <v/>
      </c>
      <c r="E833" s="197" t="str">
        <f>IFERROR(VLOOKUP($C833,'Nom Prénom'!$A:$G,3,0),"")</f>
        <v/>
      </c>
      <c r="F833" s="197" t="str">
        <f>IFERROR(VLOOKUP($C833,'Nom Prénom'!$A:$G,4,0),"")</f>
        <v/>
      </c>
      <c r="G833" s="197" t="str">
        <f>IFERROR(VLOOKUP($C833,'Nom Prénom'!$A:$G,5,0),"")</f>
        <v/>
      </c>
      <c r="I833" s="184"/>
      <c r="J833" s="185" t="str">
        <f t="shared" si="33"/>
        <v/>
      </c>
      <c r="K833" s="185" t="str">
        <f>IFERROR(VLOOKUP($C833,'Nom Prénom'!$A:$I,8,0),"")</f>
        <v/>
      </c>
      <c r="L833" s="185" t="str">
        <f t="shared" si="32"/>
        <v/>
      </c>
      <c r="M833" s="185" t="str">
        <f>IFERROR(VLOOKUP($C833,'Nom Prénom'!$A:$I,9,0),"")</f>
        <v/>
      </c>
      <c r="N833" s="186" t="str">
        <f>IFERROR($J833/(VLOOKUP($H833,VLEP!$A:$B,2,0)),"")</f>
        <v/>
      </c>
      <c r="O833" s="187"/>
    </row>
    <row r="834" spans="1:15" ht="20" hidden="1" customHeight="1" x14ac:dyDescent="0.35">
      <c r="A834" s="2" t="str">
        <f>IFERROR(VLOOKUP($C834,'Nom Prénom'!$A:$G,7,0),"")</f>
        <v/>
      </c>
      <c r="B834" s="184" t="str">
        <f>IFERROR(VLOOKUP($C834,'Nom Prénom'!$A:$G,6,0),"")</f>
        <v/>
      </c>
      <c r="C834" s="184"/>
      <c r="D834" s="197" t="str">
        <f>IFERROR(VLOOKUP($C834,'Nom Prénom'!$A:$G,2,0),"")</f>
        <v/>
      </c>
      <c r="E834" s="197" t="str">
        <f>IFERROR(VLOOKUP($C834,'Nom Prénom'!$A:$G,3,0),"")</f>
        <v/>
      </c>
      <c r="F834" s="197" t="str">
        <f>IFERROR(VLOOKUP($C834,'Nom Prénom'!$A:$G,4,0),"")</f>
        <v/>
      </c>
      <c r="G834" s="197" t="str">
        <f>IFERROR(VLOOKUP($C834,'Nom Prénom'!$A:$G,5,0),"")</f>
        <v/>
      </c>
      <c r="I834" s="184"/>
      <c r="J834" s="185" t="str">
        <f t="shared" si="33"/>
        <v/>
      </c>
      <c r="K834" s="185" t="str">
        <f>IFERROR(VLOOKUP($C834,'Nom Prénom'!$A:$I,8,0),"")</f>
        <v/>
      </c>
      <c r="L834" s="185" t="str">
        <f t="shared" ref="L834:L897" si="34">IFERROR(J834*K834,"")</f>
        <v/>
      </c>
      <c r="M834" s="185" t="str">
        <f>IFERROR(VLOOKUP($C834,'Nom Prénom'!$A:$I,9,0),"")</f>
        <v/>
      </c>
      <c r="N834" s="186" t="str">
        <f>IFERROR($J834/(VLOOKUP($H834,VLEP!$A:$B,2,0)),"")</f>
        <v/>
      </c>
      <c r="O834" s="187"/>
    </row>
    <row r="835" spans="1:15" ht="20" hidden="1" customHeight="1" x14ac:dyDescent="0.35">
      <c r="A835" s="2" t="str">
        <f>IFERROR(VLOOKUP($C835,'Nom Prénom'!$A:$G,7,0),"")</f>
        <v/>
      </c>
      <c r="B835" s="184" t="str">
        <f>IFERROR(VLOOKUP($C835,'Nom Prénom'!$A:$G,6,0),"")</f>
        <v/>
      </c>
      <c r="C835" s="184"/>
      <c r="D835" s="197" t="str">
        <f>IFERROR(VLOOKUP($C835,'Nom Prénom'!$A:$G,2,0),"")</f>
        <v/>
      </c>
      <c r="E835" s="197" t="str">
        <f>IFERROR(VLOOKUP($C835,'Nom Prénom'!$A:$G,3,0),"")</f>
        <v/>
      </c>
      <c r="F835" s="197" t="str">
        <f>IFERROR(VLOOKUP($C835,'Nom Prénom'!$A:$G,4,0),"")</f>
        <v/>
      </c>
      <c r="G835" s="197" t="str">
        <f>IFERROR(VLOOKUP($C835,'Nom Prénom'!$A:$G,5,0),"")</f>
        <v/>
      </c>
      <c r="I835" s="184"/>
      <c r="J835" s="185" t="str">
        <f t="shared" si="33"/>
        <v/>
      </c>
      <c r="K835" s="185" t="str">
        <f>IFERROR(VLOOKUP($C835,'Nom Prénom'!$A:$I,8,0),"")</f>
        <v/>
      </c>
      <c r="L835" s="185" t="str">
        <f t="shared" si="34"/>
        <v/>
      </c>
      <c r="M835" s="185" t="str">
        <f>IFERROR(VLOOKUP($C835,'Nom Prénom'!$A:$I,9,0),"")</f>
        <v/>
      </c>
      <c r="N835" s="186" t="str">
        <f>IFERROR($J835/(VLOOKUP($H835,VLEP!$A:$B,2,0)),"")</f>
        <v/>
      </c>
      <c r="O835" s="187"/>
    </row>
    <row r="836" spans="1:15" ht="20" hidden="1" customHeight="1" x14ac:dyDescent="0.35">
      <c r="A836" s="2" t="str">
        <f>IFERROR(VLOOKUP($C836,'Nom Prénom'!$A:$G,7,0),"")</f>
        <v/>
      </c>
      <c r="B836" s="184" t="str">
        <f>IFERROR(VLOOKUP($C836,'Nom Prénom'!$A:$G,6,0),"")</f>
        <v/>
      </c>
      <c r="C836" s="184"/>
      <c r="D836" s="197" t="str">
        <f>IFERROR(VLOOKUP($C836,'Nom Prénom'!$A:$G,2,0),"")</f>
        <v/>
      </c>
      <c r="E836" s="197" t="str">
        <f>IFERROR(VLOOKUP($C836,'Nom Prénom'!$A:$G,3,0),"")</f>
        <v/>
      </c>
      <c r="F836" s="197" t="str">
        <f>IFERROR(VLOOKUP($C836,'Nom Prénom'!$A:$G,4,0),"")</f>
        <v/>
      </c>
      <c r="G836" s="197" t="str">
        <f>IFERROR(VLOOKUP($C836,'Nom Prénom'!$A:$G,5,0),"")</f>
        <v/>
      </c>
      <c r="I836" s="184"/>
      <c r="J836" s="185" t="str">
        <f t="shared" si="33"/>
        <v/>
      </c>
      <c r="K836" s="185" t="str">
        <f>IFERROR(VLOOKUP($C836,'Nom Prénom'!$A:$I,8,0),"")</f>
        <v/>
      </c>
      <c r="L836" s="185" t="str">
        <f t="shared" si="34"/>
        <v/>
      </c>
      <c r="M836" s="185" t="str">
        <f>IFERROR(VLOOKUP($C836,'Nom Prénom'!$A:$I,9,0),"")</f>
        <v/>
      </c>
      <c r="N836" s="186" t="str">
        <f>IFERROR($J836/(VLOOKUP($H836,VLEP!$A:$B,2,0)),"")</f>
        <v/>
      </c>
      <c r="O836" s="187"/>
    </row>
    <row r="837" spans="1:15" ht="20" hidden="1" customHeight="1" x14ac:dyDescent="0.35">
      <c r="A837" s="2" t="str">
        <f>IFERROR(VLOOKUP($C837,'Nom Prénom'!$A:$G,7,0),"")</f>
        <v/>
      </c>
      <c r="B837" s="184" t="str">
        <f>IFERROR(VLOOKUP($C837,'Nom Prénom'!$A:$G,6,0),"")</f>
        <v/>
      </c>
      <c r="C837" s="184"/>
      <c r="D837" s="197" t="str">
        <f>IFERROR(VLOOKUP($C837,'Nom Prénom'!$A:$G,2,0),"")</f>
        <v/>
      </c>
      <c r="E837" s="197" t="str">
        <f>IFERROR(VLOOKUP($C837,'Nom Prénom'!$A:$G,3,0),"")</f>
        <v/>
      </c>
      <c r="F837" s="197" t="str">
        <f>IFERROR(VLOOKUP($C837,'Nom Prénom'!$A:$G,4,0),"")</f>
        <v/>
      </c>
      <c r="G837" s="197" t="str">
        <f>IFERROR(VLOOKUP($C837,'Nom Prénom'!$A:$G,5,0),"")</f>
        <v/>
      </c>
      <c r="I837" s="184"/>
      <c r="J837" s="185" t="str">
        <f t="shared" si="33"/>
        <v/>
      </c>
      <c r="K837" s="185" t="str">
        <f>IFERROR(VLOOKUP($C837,'Nom Prénom'!$A:$I,8,0),"")</f>
        <v/>
      </c>
      <c r="L837" s="185" t="str">
        <f t="shared" si="34"/>
        <v/>
      </c>
      <c r="M837" s="185" t="str">
        <f>IFERROR(VLOOKUP($C837,'Nom Prénom'!$A:$I,9,0),"")</f>
        <v/>
      </c>
      <c r="N837" s="186" t="str">
        <f>IFERROR($J837/(VLOOKUP($H837,VLEP!$A:$B,2,0)),"")</f>
        <v/>
      </c>
      <c r="O837" s="187"/>
    </row>
    <row r="838" spans="1:15" ht="20" hidden="1" customHeight="1" x14ac:dyDescent="0.35">
      <c r="A838" s="2" t="str">
        <f>IFERROR(VLOOKUP($C838,'Nom Prénom'!$A:$G,7,0),"")</f>
        <v/>
      </c>
      <c r="B838" s="184" t="str">
        <f>IFERROR(VLOOKUP($C838,'Nom Prénom'!$A:$G,6,0),"")</f>
        <v/>
      </c>
      <c r="C838" s="184"/>
      <c r="D838" s="197" t="str">
        <f>IFERROR(VLOOKUP($C838,'Nom Prénom'!$A:$G,2,0),"")</f>
        <v/>
      </c>
      <c r="E838" s="197" t="str">
        <f>IFERROR(VLOOKUP($C838,'Nom Prénom'!$A:$G,3,0),"")</f>
        <v/>
      </c>
      <c r="F838" s="197" t="str">
        <f>IFERROR(VLOOKUP($C838,'Nom Prénom'!$A:$G,4,0),"")</f>
        <v/>
      </c>
      <c r="G838" s="197" t="str">
        <f>IFERROR(VLOOKUP($C838,'Nom Prénom'!$A:$G,5,0),"")</f>
        <v/>
      </c>
      <c r="I838" s="184"/>
      <c r="J838" s="185" t="str">
        <f t="shared" ref="J838:J901" si="35">IFERROR(IF(OR(B838="GEH1a",B838="GEH1b",B838="GEH2",B838="GEH3",B838="GEH4"),I838/G838,((I838*(D838-E838))+(I838*(E838/G838)))/(D838-F838)),"")</f>
        <v/>
      </c>
      <c r="K838" s="185" t="str">
        <f>IFERROR(VLOOKUP($C838,'Nom Prénom'!$A:$I,8,0),"")</f>
        <v/>
      </c>
      <c r="L838" s="185" t="str">
        <f t="shared" si="34"/>
        <v/>
      </c>
      <c r="M838" s="185" t="str">
        <f>IFERROR(VLOOKUP($C838,'Nom Prénom'!$A:$I,9,0),"")</f>
        <v/>
      </c>
      <c r="N838" s="186" t="str">
        <f>IFERROR($J838/(VLOOKUP($H838,VLEP!$A:$B,2,0)),"")</f>
        <v/>
      </c>
      <c r="O838" s="187"/>
    </row>
    <row r="839" spans="1:15" ht="20" hidden="1" customHeight="1" x14ac:dyDescent="0.35">
      <c r="A839" s="2" t="str">
        <f>IFERROR(VLOOKUP($C839,'Nom Prénom'!$A:$G,7,0),"")</f>
        <v/>
      </c>
      <c r="B839" s="184" t="str">
        <f>IFERROR(VLOOKUP($C839,'Nom Prénom'!$A:$G,6,0),"")</f>
        <v/>
      </c>
      <c r="C839" s="184"/>
      <c r="D839" s="197" t="str">
        <f>IFERROR(VLOOKUP($C839,'Nom Prénom'!$A:$G,2,0),"")</f>
        <v/>
      </c>
      <c r="E839" s="197" t="str">
        <f>IFERROR(VLOOKUP($C839,'Nom Prénom'!$A:$G,3,0),"")</f>
        <v/>
      </c>
      <c r="F839" s="197" t="str">
        <f>IFERROR(VLOOKUP($C839,'Nom Prénom'!$A:$G,4,0),"")</f>
        <v/>
      </c>
      <c r="G839" s="197" t="str">
        <f>IFERROR(VLOOKUP($C839,'Nom Prénom'!$A:$G,5,0),"")</f>
        <v/>
      </c>
      <c r="I839" s="184"/>
      <c r="J839" s="185" t="str">
        <f t="shared" si="35"/>
        <v/>
      </c>
      <c r="K839" s="185" t="str">
        <f>IFERROR(VLOOKUP($C839,'Nom Prénom'!$A:$I,8,0),"")</f>
        <v/>
      </c>
      <c r="L839" s="185" t="str">
        <f t="shared" si="34"/>
        <v/>
      </c>
      <c r="M839" s="185" t="str">
        <f>IFERROR(VLOOKUP($C839,'Nom Prénom'!$A:$I,9,0),"")</f>
        <v/>
      </c>
      <c r="N839" s="186" t="str">
        <f>IFERROR($J839/(VLOOKUP($H839,VLEP!$A:$B,2,0)),"")</f>
        <v/>
      </c>
      <c r="O839" s="187"/>
    </row>
    <row r="840" spans="1:15" ht="20" hidden="1" customHeight="1" x14ac:dyDescent="0.35">
      <c r="A840" s="2" t="str">
        <f>IFERROR(VLOOKUP($C840,'Nom Prénom'!$A:$G,7,0),"")</f>
        <v/>
      </c>
      <c r="B840" s="184" t="str">
        <f>IFERROR(VLOOKUP($C840,'Nom Prénom'!$A:$G,6,0),"")</f>
        <v/>
      </c>
      <c r="C840" s="184"/>
      <c r="D840" s="197" t="str">
        <f>IFERROR(VLOOKUP($C840,'Nom Prénom'!$A:$G,2,0),"")</f>
        <v/>
      </c>
      <c r="E840" s="197" t="str">
        <f>IFERROR(VLOOKUP($C840,'Nom Prénom'!$A:$G,3,0),"")</f>
        <v/>
      </c>
      <c r="F840" s="197" t="str">
        <f>IFERROR(VLOOKUP($C840,'Nom Prénom'!$A:$G,4,0),"")</f>
        <v/>
      </c>
      <c r="G840" s="197" t="str">
        <f>IFERROR(VLOOKUP($C840,'Nom Prénom'!$A:$G,5,0),"")</f>
        <v/>
      </c>
      <c r="I840" s="184"/>
      <c r="J840" s="185" t="str">
        <f t="shared" si="35"/>
        <v/>
      </c>
      <c r="K840" s="185" t="str">
        <f>IFERROR(VLOOKUP($C840,'Nom Prénom'!$A:$I,8,0),"")</f>
        <v/>
      </c>
      <c r="L840" s="185" t="str">
        <f t="shared" si="34"/>
        <v/>
      </c>
      <c r="M840" s="185" t="str">
        <f>IFERROR(VLOOKUP($C840,'Nom Prénom'!$A:$I,9,0),"")</f>
        <v/>
      </c>
      <c r="N840" s="186" t="str">
        <f>IFERROR($J840/(VLOOKUP($H840,VLEP!$A:$B,2,0)),"")</f>
        <v/>
      </c>
      <c r="O840" s="187"/>
    </row>
    <row r="841" spans="1:15" ht="20" hidden="1" customHeight="1" x14ac:dyDescent="0.35">
      <c r="A841" s="2" t="str">
        <f>IFERROR(VLOOKUP($C841,'Nom Prénom'!$A:$G,7,0),"")</f>
        <v/>
      </c>
      <c r="B841" s="184" t="str">
        <f>IFERROR(VLOOKUP($C841,'Nom Prénom'!$A:$G,6,0),"")</f>
        <v/>
      </c>
      <c r="C841" s="184"/>
      <c r="D841" s="197" t="str">
        <f>IFERROR(VLOOKUP($C841,'Nom Prénom'!$A:$G,2,0),"")</f>
        <v/>
      </c>
      <c r="E841" s="197" t="str">
        <f>IFERROR(VLOOKUP($C841,'Nom Prénom'!$A:$G,3,0),"")</f>
        <v/>
      </c>
      <c r="F841" s="197" t="str">
        <f>IFERROR(VLOOKUP($C841,'Nom Prénom'!$A:$G,4,0),"")</f>
        <v/>
      </c>
      <c r="G841" s="197" t="str">
        <f>IFERROR(VLOOKUP($C841,'Nom Prénom'!$A:$G,5,0),"")</f>
        <v/>
      </c>
      <c r="I841" s="184"/>
      <c r="J841" s="185" t="str">
        <f t="shared" si="35"/>
        <v/>
      </c>
      <c r="K841" s="185" t="str">
        <f>IFERROR(VLOOKUP($C841,'Nom Prénom'!$A:$I,8,0),"")</f>
        <v/>
      </c>
      <c r="L841" s="185" t="str">
        <f t="shared" si="34"/>
        <v/>
      </c>
      <c r="M841" s="185" t="str">
        <f>IFERROR(VLOOKUP($C841,'Nom Prénom'!$A:$I,9,0),"")</f>
        <v/>
      </c>
      <c r="N841" s="186" t="str">
        <f>IFERROR($J841/(VLOOKUP($H841,VLEP!$A:$B,2,0)),"")</f>
        <v/>
      </c>
      <c r="O841" s="187"/>
    </row>
    <row r="842" spans="1:15" ht="20" hidden="1" customHeight="1" x14ac:dyDescent="0.35">
      <c r="A842" s="2" t="str">
        <f>IFERROR(VLOOKUP($C842,'Nom Prénom'!$A:$G,7,0),"")</f>
        <v/>
      </c>
      <c r="B842" s="184" t="str">
        <f>IFERROR(VLOOKUP($C842,'Nom Prénom'!$A:$G,6,0),"")</f>
        <v/>
      </c>
      <c r="C842" s="184"/>
      <c r="D842" s="197" t="str">
        <f>IFERROR(VLOOKUP($C842,'Nom Prénom'!$A:$G,2,0),"")</f>
        <v/>
      </c>
      <c r="E842" s="197" t="str">
        <f>IFERROR(VLOOKUP($C842,'Nom Prénom'!$A:$G,3,0),"")</f>
        <v/>
      </c>
      <c r="F842" s="197" t="str">
        <f>IFERROR(VLOOKUP($C842,'Nom Prénom'!$A:$G,4,0),"")</f>
        <v/>
      </c>
      <c r="G842" s="197" t="str">
        <f>IFERROR(VLOOKUP($C842,'Nom Prénom'!$A:$G,5,0),"")</f>
        <v/>
      </c>
      <c r="I842" s="184"/>
      <c r="J842" s="185" t="str">
        <f t="shared" si="35"/>
        <v/>
      </c>
      <c r="K842" s="185" t="str">
        <f>IFERROR(VLOOKUP($C842,'Nom Prénom'!$A:$I,8,0),"")</f>
        <v/>
      </c>
      <c r="L842" s="185" t="str">
        <f t="shared" si="34"/>
        <v/>
      </c>
      <c r="M842" s="185" t="str">
        <f>IFERROR(VLOOKUP($C842,'Nom Prénom'!$A:$I,9,0),"")</f>
        <v/>
      </c>
      <c r="N842" s="186" t="str">
        <f>IFERROR($J842/(VLOOKUP($H842,VLEP!$A:$B,2,0)),"")</f>
        <v/>
      </c>
      <c r="O842" s="187"/>
    </row>
    <row r="843" spans="1:15" ht="20" hidden="1" customHeight="1" x14ac:dyDescent="0.35">
      <c r="A843" s="2" t="str">
        <f>IFERROR(VLOOKUP($C843,'Nom Prénom'!$A:$G,7,0),"")</f>
        <v/>
      </c>
      <c r="B843" s="184" t="str">
        <f>IFERROR(VLOOKUP($C843,'Nom Prénom'!$A:$G,6,0),"")</f>
        <v/>
      </c>
      <c r="C843" s="184"/>
      <c r="D843" s="197" t="str">
        <f>IFERROR(VLOOKUP($C843,'Nom Prénom'!$A:$G,2,0),"")</f>
        <v/>
      </c>
      <c r="E843" s="197" t="str">
        <f>IFERROR(VLOOKUP($C843,'Nom Prénom'!$A:$G,3,0),"")</f>
        <v/>
      </c>
      <c r="F843" s="197" t="str">
        <f>IFERROR(VLOOKUP($C843,'Nom Prénom'!$A:$G,4,0),"")</f>
        <v/>
      </c>
      <c r="G843" s="197" t="str">
        <f>IFERROR(VLOOKUP($C843,'Nom Prénom'!$A:$G,5,0),"")</f>
        <v/>
      </c>
      <c r="I843" s="184"/>
      <c r="J843" s="185" t="str">
        <f t="shared" si="35"/>
        <v/>
      </c>
      <c r="K843" s="185" t="str">
        <f>IFERROR(VLOOKUP($C843,'Nom Prénom'!$A:$I,8,0),"")</f>
        <v/>
      </c>
      <c r="L843" s="185" t="str">
        <f t="shared" si="34"/>
        <v/>
      </c>
      <c r="M843" s="185" t="str">
        <f>IFERROR(VLOOKUP($C843,'Nom Prénom'!$A:$I,9,0),"")</f>
        <v/>
      </c>
      <c r="N843" s="186" t="str">
        <f>IFERROR($J843/(VLOOKUP($H843,VLEP!$A:$B,2,0)),"")</f>
        <v/>
      </c>
      <c r="O843" s="187"/>
    </row>
    <row r="844" spans="1:15" ht="20" hidden="1" customHeight="1" x14ac:dyDescent="0.35">
      <c r="A844" s="2" t="str">
        <f>IFERROR(VLOOKUP($C844,'Nom Prénom'!$A:$G,7,0),"")</f>
        <v/>
      </c>
      <c r="B844" s="184" t="str">
        <f>IFERROR(VLOOKUP($C844,'Nom Prénom'!$A:$G,6,0),"")</f>
        <v/>
      </c>
      <c r="C844" s="184"/>
      <c r="D844" s="197" t="str">
        <f>IFERROR(VLOOKUP($C844,'Nom Prénom'!$A:$G,2,0),"")</f>
        <v/>
      </c>
      <c r="E844" s="197" t="str">
        <f>IFERROR(VLOOKUP($C844,'Nom Prénom'!$A:$G,3,0),"")</f>
        <v/>
      </c>
      <c r="F844" s="197" t="str">
        <f>IFERROR(VLOOKUP($C844,'Nom Prénom'!$A:$G,4,0),"")</f>
        <v/>
      </c>
      <c r="G844" s="197" t="str">
        <f>IFERROR(VLOOKUP($C844,'Nom Prénom'!$A:$G,5,0),"")</f>
        <v/>
      </c>
      <c r="I844" s="184"/>
      <c r="J844" s="185" t="str">
        <f t="shared" si="35"/>
        <v/>
      </c>
      <c r="K844" s="185" t="str">
        <f>IFERROR(VLOOKUP($C844,'Nom Prénom'!$A:$I,8,0),"")</f>
        <v/>
      </c>
      <c r="L844" s="185" t="str">
        <f t="shared" si="34"/>
        <v/>
      </c>
      <c r="M844" s="185" t="str">
        <f>IFERROR(VLOOKUP($C844,'Nom Prénom'!$A:$I,9,0),"")</f>
        <v/>
      </c>
      <c r="N844" s="186" t="str">
        <f>IFERROR($J844/(VLOOKUP($H844,VLEP!$A:$B,2,0)),"")</f>
        <v/>
      </c>
      <c r="O844" s="187"/>
    </row>
    <row r="845" spans="1:15" ht="20" hidden="1" customHeight="1" x14ac:dyDescent="0.35">
      <c r="A845" s="2" t="str">
        <f>IFERROR(VLOOKUP($C845,'Nom Prénom'!$A:$G,7,0),"")</f>
        <v/>
      </c>
      <c r="B845" s="184" t="str">
        <f>IFERROR(VLOOKUP($C845,'Nom Prénom'!$A:$G,6,0),"")</f>
        <v/>
      </c>
      <c r="C845" s="184"/>
      <c r="D845" s="197" t="str">
        <f>IFERROR(VLOOKUP($C845,'Nom Prénom'!$A:$G,2,0),"")</f>
        <v/>
      </c>
      <c r="E845" s="197" t="str">
        <f>IFERROR(VLOOKUP($C845,'Nom Prénom'!$A:$G,3,0),"")</f>
        <v/>
      </c>
      <c r="F845" s="197" t="str">
        <f>IFERROR(VLOOKUP($C845,'Nom Prénom'!$A:$G,4,0),"")</f>
        <v/>
      </c>
      <c r="G845" s="197" t="str">
        <f>IFERROR(VLOOKUP($C845,'Nom Prénom'!$A:$G,5,0),"")</f>
        <v/>
      </c>
      <c r="I845" s="184"/>
      <c r="J845" s="185" t="str">
        <f t="shared" si="35"/>
        <v/>
      </c>
      <c r="K845" s="185" t="str">
        <f>IFERROR(VLOOKUP($C845,'Nom Prénom'!$A:$I,8,0),"")</f>
        <v/>
      </c>
      <c r="L845" s="185" t="str">
        <f t="shared" si="34"/>
        <v/>
      </c>
      <c r="M845" s="185" t="str">
        <f>IFERROR(VLOOKUP($C845,'Nom Prénom'!$A:$I,9,0),"")</f>
        <v/>
      </c>
      <c r="N845" s="186" t="str">
        <f>IFERROR($J845/(VLOOKUP($H845,VLEP!$A:$B,2,0)),"")</f>
        <v/>
      </c>
      <c r="O845" s="187"/>
    </row>
    <row r="846" spans="1:15" ht="20" hidden="1" customHeight="1" x14ac:dyDescent="0.35">
      <c r="A846" s="2" t="str">
        <f>IFERROR(VLOOKUP($C846,'Nom Prénom'!$A:$G,7,0),"")</f>
        <v/>
      </c>
      <c r="B846" s="184" t="str">
        <f>IFERROR(VLOOKUP($C846,'Nom Prénom'!$A:$G,6,0),"")</f>
        <v/>
      </c>
      <c r="C846" s="184"/>
      <c r="D846" s="197" t="str">
        <f>IFERROR(VLOOKUP($C846,'Nom Prénom'!$A:$G,2,0),"")</f>
        <v/>
      </c>
      <c r="E846" s="197" t="str">
        <f>IFERROR(VLOOKUP($C846,'Nom Prénom'!$A:$G,3,0),"")</f>
        <v/>
      </c>
      <c r="F846" s="197" t="str">
        <f>IFERROR(VLOOKUP($C846,'Nom Prénom'!$A:$G,4,0),"")</f>
        <v/>
      </c>
      <c r="G846" s="197" t="str">
        <f>IFERROR(VLOOKUP($C846,'Nom Prénom'!$A:$G,5,0),"")</f>
        <v/>
      </c>
      <c r="I846" s="184"/>
      <c r="J846" s="185" t="str">
        <f t="shared" si="35"/>
        <v/>
      </c>
      <c r="K846" s="185" t="str">
        <f>IFERROR(VLOOKUP($C846,'Nom Prénom'!$A:$I,8,0),"")</f>
        <v/>
      </c>
      <c r="L846" s="185" t="str">
        <f t="shared" si="34"/>
        <v/>
      </c>
      <c r="M846" s="185" t="str">
        <f>IFERROR(VLOOKUP($C846,'Nom Prénom'!$A:$I,9,0),"")</f>
        <v/>
      </c>
      <c r="N846" s="186" t="str">
        <f>IFERROR($J846/(VLOOKUP($H846,VLEP!$A:$B,2,0)),"")</f>
        <v/>
      </c>
      <c r="O846" s="187"/>
    </row>
    <row r="847" spans="1:15" ht="20" hidden="1" customHeight="1" x14ac:dyDescent="0.35">
      <c r="A847" s="2" t="str">
        <f>IFERROR(VLOOKUP($C847,'Nom Prénom'!$A:$G,7,0),"")</f>
        <v/>
      </c>
      <c r="B847" s="184" t="str">
        <f>IFERROR(VLOOKUP($C847,'Nom Prénom'!$A:$G,6,0),"")</f>
        <v/>
      </c>
      <c r="C847" s="184"/>
      <c r="D847" s="197" t="str">
        <f>IFERROR(VLOOKUP($C847,'Nom Prénom'!$A:$G,2,0),"")</f>
        <v/>
      </c>
      <c r="E847" s="197" t="str">
        <f>IFERROR(VLOOKUP($C847,'Nom Prénom'!$A:$G,3,0),"")</f>
        <v/>
      </c>
      <c r="F847" s="197" t="str">
        <f>IFERROR(VLOOKUP($C847,'Nom Prénom'!$A:$G,4,0),"")</f>
        <v/>
      </c>
      <c r="G847" s="197" t="str">
        <f>IFERROR(VLOOKUP($C847,'Nom Prénom'!$A:$G,5,0),"")</f>
        <v/>
      </c>
      <c r="I847" s="184"/>
      <c r="J847" s="185" t="str">
        <f t="shared" si="35"/>
        <v/>
      </c>
      <c r="K847" s="185" t="str">
        <f>IFERROR(VLOOKUP($C847,'Nom Prénom'!$A:$I,8,0),"")</f>
        <v/>
      </c>
      <c r="L847" s="185" t="str">
        <f t="shared" si="34"/>
        <v/>
      </c>
      <c r="M847" s="185" t="str">
        <f>IFERROR(VLOOKUP($C847,'Nom Prénom'!$A:$I,9,0),"")</f>
        <v/>
      </c>
      <c r="N847" s="186" t="str">
        <f>IFERROR($J847/(VLOOKUP($H847,VLEP!$A:$B,2,0)),"")</f>
        <v/>
      </c>
      <c r="O847" s="187"/>
    </row>
    <row r="848" spans="1:15" ht="20" hidden="1" customHeight="1" x14ac:dyDescent="0.35">
      <c r="A848" s="2" t="str">
        <f>IFERROR(VLOOKUP($C848,'Nom Prénom'!$A:$G,7,0),"")</f>
        <v/>
      </c>
      <c r="B848" s="184" t="str">
        <f>IFERROR(VLOOKUP($C848,'Nom Prénom'!$A:$G,6,0),"")</f>
        <v/>
      </c>
      <c r="C848" s="184"/>
      <c r="D848" s="197" t="str">
        <f>IFERROR(VLOOKUP($C848,'Nom Prénom'!$A:$G,2,0),"")</f>
        <v/>
      </c>
      <c r="E848" s="197" t="str">
        <f>IFERROR(VLOOKUP($C848,'Nom Prénom'!$A:$G,3,0),"")</f>
        <v/>
      </c>
      <c r="F848" s="197" t="str">
        <f>IFERROR(VLOOKUP($C848,'Nom Prénom'!$A:$G,4,0),"")</f>
        <v/>
      </c>
      <c r="G848" s="197" t="str">
        <f>IFERROR(VLOOKUP($C848,'Nom Prénom'!$A:$G,5,0),"")</f>
        <v/>
      </c>
      <c r="I848" s="184"/>
      <c r="J848" s="185" t="str">
        <f t="shared" si="35"/>
        <v/>
      </c>
      <c r="K848" s="185" t="str">
        <f>IFERROR(VLOOKUP($C848,'Nom Prénom'!$A:$I,8,0),"")</f>
        <v/>
      </c>
      <c r="L848" s="185" t="str">
        <f t="shared" si="34"/>
        <v/>
      </c>
      <c r="M848" s="185" t="str">
        <f>IFERROR(VLOOKUP($C848,'Nom Prénom'!$A:$I,9,0),"")</f>
        <v/>
      </c>
      <c r="N848" s="186" t="str">
        <f>IFERROR($J848/(VLOOKUP($H848,VLEP!$A:$B,2,0)),"")</f>
        <v/>
      </c>
      <c r="O848" s="187"/>
    </row>
    <row r="849" spans="1:15" ht="20" hidden="1" customHeight="1" x14ac:dyDescent="0.35">
      <c r="A849" s="2" t="str">
        <f>IFERROR(VLOOKUP($C849,'Nom Prénom'!$A:$G,7,0),"")</f>
        <v/>
      </c>
      <c r="B849" s="184" t="str">
        <f>IFERROR(VLOOKUP($C849,'Nom Prénom'!$A:$G,6,0),"")</f>
        <v/>
      </c>
      <c r="C849" s="184"/>
      <c r="D849" s="197" t="str">
        <f>IFERROR(VLOOKUP($C849,'Nom Prénom'!$A:$G,2,0),"")</f>
        <v/>
      </c>
      <c r="E849" s="197" t="str">
        <f>IFERROR(VLOOKUP($C849,'Nom Prénom'!$A:$G,3,0),"")</f>
        <v/>
      </c>
      <c r="F849" s="197" t="str">
        <f>IFERROR(VLOOKUP($C849,'Nom Prénom'!$A:$G,4,0),"")</f>
        <v/>
      </c>
      <c r="G849" s="197" t="str">
        <f>IFERROR(VLOOKUP($C849,'Nom Prénom'!$A:$G,5,0),"")</f>
        <v/>
      </c>
      <c r="I849" s="184"/>
      <c r="J849" s="185" t="str">
        <f t="shared" si="35"/>
        <v/>
      </c>
      <c r="K849" s="185" t="str">
        <f>IFERROR(VLOOKUP($C849,'Nom Prénom'!$A:$I,8,0),"")</f>
        <v/>
      </c>
      <c r="L849" s="185" t="str">
        <f t="shared" si="34"/>
        <v/>
      </c>
      <c r="M849" s="185" t="str">
        <f>IFERROR(VLOOKUP($C849,'Nom Prénom'!$A:$I,9,0),"")</f>
        <v/>
      </c>
      <c r="N849" s="186" t="str">
        <f>IFERROR($J849/(VLOOKUP($H849,VLEP!$A:$B,2,0)),"")</f>
        <v/>
      </c>
      <c r="O849" s="187"/>
    </row>
    <row r="850" spans="1:15" ht="20" hidden="1" customHeight="1" x14ac:dyDescent="0.35">
      <c r="A850" s="2" t="str">
        <f>IFERROR(VLOOKUP($C850,'Nom Prénom'!$A:$G,7,0),"")</f>
        <v/>
      </c>
      <c r="B850" s="184" t="str">
        <f>IFERROR(VLOOKUP($C850,'Nom Prénom'!$A:$G,6,0),"")</f>
        <v/>
      </c>
      <c r="C850" s="184"/>
      <c r="D850" s="197" t="str">
        <f>IFERROR(VLOOKUP($C850,'Nom Prénom'!$A:$G,2,0),"")</f>
        <v/>
      </c>
      <c r="E850" s="197" t="str">
        <f>IFERROR(VLOOKUP($C850,'Nom Prénom'!$A:$G,3,0),"")</f>
        <v/>
      </c>
      <c r="F850" s="197" t="str">
        <f>IFERROR(VLOOKUP($C850,'Nom Prénom'!$A:$G,4,0),"")</f>
        <v/>
      </c>
      <c r="G850" s="197" t="str">
        <f>IFERROR(VLOOKUP($C850,'Nom Prénom'!$A:$G,5,0),"")</f>
        <v/>
      </c>
      <c r="I850" s="184"/>
      <c r="J850" s="185" t="str">
        <f t="shared" si="35"/>
        <v/>
      </c>
      <c r="K850" s="185" t="str">
        <f>IFERROR(VLOOKUP($C850,'Nom Prénom'!$A:$I,8,0),"")</f>
        <v/>
      </c>
      <c r="L850" s="185" t="str">
        <f t="shared" si="34"/>
        <v/>
      </c>
      <c r="M850" s="185" t="str">
        <f>IFERROR(VLOOKUP($C850,'Nom Prénom'!$A:$I,9,0),"")</f>
        <v/>
      </c>
      <c r="N850" s="186" t="str">
        <f>IFERROR($J850/(VLOOKUP($H850,VLEP!$A:$B,2,0)),"")</f>
        <v/>
      </c>
      <c r="O850" s="187"/>
    </row>
    <row r="851" spans="1:15" ht="20" hidden="1" customHeight="1" x14ac:dyDescent="0.35">
      <c r="A851" s="2" t="str">
        <f>IFERROR(VLOOKUP($C851,'Nom Prénom'!$A:$G,7,0),"")</f>
        <v/>
      </c>
      <c r="B851" s="184" t="str">
        <f>IFERROR(VLOOKUP($C851,'Nom Prénom'!$A:$G,6,0),"")</f>
        <v/>
      </c>
      <c r="C851" s="184"/>
      <c r="D851" s="197" t="str">
        <f>IFERROR(VLOOKUP($C851,'Nom Prénom'!$A:$G,2,0),"")</f>
        <v/>
      </c>
      <c r="E851" s="197" t="str">
        <f>IFERROR(VLOOKUP($C851,'Nom Prénom'!$A:$G,3,0),"")</f>
        <v/>
      </c>
      <c r="F851" s="197" t="str">
        <f>IFERROR(VLOOKUP($C851,'Nom Prénom'!$A:$G,4,0),"")</f>
        <v/>
      </c>
      <c r="G851" s="197" t="str">
        <f>IFERROR(VLOOKUP($C851,'Nom Prénom'!$A:$G,5,0),"")</f>
        <v/>
      </c>
      <c r="I851" s="184"/>
      <c r="J851" s="185" t="str">
        <f t="shared" si="35"/>
        <v/>
      </c>
      <c r="K851" s="185" t="str">
        <f>IFERROR(VLOOKUP($C851,'Nom Prénom'!$A:$I,8,0),"")</f>
        <v/>
      </c>
      <c r="L851" s="185" t="str">
        <f t="shared" si="34"/>
        <v/>
      </c>
      <c r="M851" s="185" t="str">
        <f>IFERROR(VLOOKUP($C851,'Nom Prénom'!$A:$I,9,0),"")</f>
        <v/>
      </c>
      <c r="N851" s="186" t="str">
        <f>IFERROR($J851/(VLOOKUP($H851,VLEP!$A:$B,2,0)),"")</f>
        <v/>
      </c>
      <c r="O851" s="187"/>
    </row>
    <row r="852" spans="1:15" ht="20" hidden="1" customHeight="1" x14ac:dyDescent="0.35">
      <c r="A852" s="2" t="str">
        <f>IFERROR(VLOOKUP($C852,'Nom Prénom'!$A:$G,7,0),"")</f>
        <v/>
      </c>
      <c r="B852" s="184" t="str">
        <f>IFERROR(VLOOKUP($C852,'Nom Prénom'!$A:$G,6,0),"")</f>
        <v/>
      </c>
      <c r="C852" s="184"/>
      <c r="D852" s="197" t="str">
        <f>IFERROR(VLOOKUP($C852,'Nom Prénom'!$A:$G,2,0),"")</f>
        <v/>
      </c>
      <c r="E852" s="197" t="str">
        <f>IFERROR(VLOOKUP($C852,'Nom Prénom'!$A:$G,3,0),"")</f>
        <v/>
      </c>
      <c r="F852" s="197" t="str">
        <f>IFERROR(VLOOKUP($C852,'Nom Prénom'!$A:$G,4,0),"")</f>
        <v/>
      </c>
      <c r="G852" s="197" t="str">
        <f>IFERROR(VLOOKUP($C852,'Nom Prénom'!$A:$G,5,0),"")</f>
        <v/>
      </c>
      <c r="I852" s="184"/>
      <c r="J852" s="185" t="str">
        <f t="shared" si="35"/>
        <v/>
      </c>
      <c r="K852" s="185" t="str">
        <f>IFERROR(VLOOKUP($C852,'Nom Prénom'!$A:$I,8,0),"")</f>
        <v/>
      </c>
      <c r="L852" s="185" t="str">
        <f t="shared" si="34"/>
        <v/>
      </c>
      <c r="M852" s="185" t="str">
        <f>IFERROR(VLOOKUP($C852,'Nom Prénom'!$A:$I,9,0),"")</f>
        <v/>
      </c>
      <c r="N852" s="186" t="str">
        <f>IFERROR($J852/(VLOOKUP($H852,VLEP!$A:$B,2,0)),"")</f>
        <v/>
      </c>
      <c r="O852" s="187"/>
    </row>
    <row r="853" spans="1:15" ht="20" hidden="1" customHeight="1" x14ac:dyDescent="0.35">
      <c r="A853" s="2" t="str">
        <f>IFERROR(VLOOKUP($C853,'Nom Prénom'!$A:$G,7,0),"")</f>
        <v/>
      </c>
      <c r="B853" s="184" t="str">
        <f>IFERROR(VLOOKUP($C853,'Nom Prénom'!$A:$G,6,0),"")</f>
        <v/>
      </c>
      <c r="C853" s="184"/>
      <c r="D853" s="197" t="str">
        <f>IFERROR(VLOOKUP($C853,'Nom Prénom'!$A:$G,2,0),"")</f>
        <v/>
      </c>
      <c r="E853" s="197" t="str">
        <f>IFERROR(VLOOKUP($C853,'Nom Prénom'!$A:$G,3,0),"")</f>
        <v/>
      </c>
      <c r="F853" s="197" t="str">
        <f>IFERROR(VLOOKUP($C853,'Nom Prénom'!$A:$G,4,0),"")</f>
        <v/>
      </c>
      <c r="G853" s="197" t="str">
        <f>IFERROR(VLOOKUP($C853,'Nom Prénom'!$A:$G,5,0),"")</f>
        <v/>
      </c>
      <c r="I853" s="184"/>
      <c r="J853" s="185" t="str">
        <f t="shared" si="35"/>
        <v/>
      </c>
      <c r="K853" s="185" t="str">
        <f>IFERROR(VLOOKUP($C853,'Nom Prénom'!$A:$I,8,0),"")</f>
        <v/>
      </c>
      <c r="L853" s="185" t="str">
        <f t="shared" si="34"/>
        <v/>
      </c>
      <c r="M853" s="185" t="str">
        <f>IFERROR(VLOOKUP($C853,'Nom Prénom'!$A:$I,9,0),"")</f>
        <v/>
      </c>
      <c r="N853" s="186" t="str">
        <f>IFERROR($J853/(VLOOKUP($H853,VLEP!$A:$B,2,0)),"")</f>
        <v/>
      </c>
      <c r="O853" s="187"/>
    </row>
    <row r="854" spans="1:15" ht="20" hidden="1" customHeight="1" x14ac:dyDescent="0.35">
      <c r="A854" s="2" t="str">
        <f>IFERROR(VLOOKUP($C854,'Nom Prénom'!$A:$G,7,0),"")</f>
        <v/>
      </c>
      <c r="B854" s="184" t="str">
        <f>IFERROR(VLOOKUP($C854,'Nom Prénom'!$A:$G,6,0),"")</f>
        <v/>
      </c>
      <c r="C854" s="184"/>
      <c r="D854" s="197" t="str">
        <f>IFERROR(VLOOKUP($C854,'Nom Prénom'!$A:$G,2,0),"")</f>
        <v/>
      </c>
      <c r="E854" s="197" t="str">
        <f>IFERROR(VLOOKUP($C854,'Nom Prénom'!$A:$G,3,0),"")</f>
        <v/>
      </c>
      <c r="F854" s="197" t="str">
        <f>IFERROR(VLOOKUP($C854,'Nom Prénom'!$A:$G,4,0),"")</f>
        <v/>
      </c>
      <c r="G854" s="197" t="str">
        <f>IFERROR(VLOOKUP($C854,'Nom Prénom'!$A:$G,5,0),"")</f>
        <v/>
      </c>
      <c r="I854" s="184"/>
      <c r="J854" s="185" t="str">
        <f t="shared" si="35"/>
        <v/>
      </c>
      <c r="K854" s="185" t="str">
        <f>IFERROR(VLOOKUP($C854,'Nom Prénom'!$A:$I,8,0),"")</f>
        <v/>
      </c>
      <c r="L854" s="185" t="str">
        <f t="shared" si="34"/>
        <v/>
      </c>
      <c r="M854" s="185" t="str">
        <f>IFERROR(VLOOKUP($C854,'Nom Prénom'!$A:$I,9,0),"")</f>
        <v/>
      </c>
      <c r="N854" s="186" t="str">
        <f>IFERROR($J854/(VLOOKUP($H854,VLEP!$A:$B,2,0)),"")</f>
        <v/>
      </c>
      <c r="O854" s="187"/>
    </row>
    <row r="855" spans="1:15" ht="20" hidden="1" customHeight="1" x14ac:dyDescent="0.35">
      <c r="A855" s="2" t="str">
        <f>IFERROR(VLOOKUP($C855,'Nom Prénom'!$A:$G,7,0),"")</f>
        <v/>
      </c>
      <c r="B855" s="184" t="str">
        <f>IFERROR(VLOOKUP($C855,'Nom Prénom'!$A:$G,6,0),"")</f>
        <v/>
      </c>
      <c r="C855" s="184"/>
      <c r="D855" s="197" t="str">
        <f>IFERROR(VLOOKUP($C855,'Nom Prénom'!$A:$G,2,0),"")</f>
        <v/>
      </c>
      <c r="E855" s="197" t="str">
        <f>IFERROR(VLOOKUP($C855,'Nom Prénom'!$A:$G,3,0),"")</f>
        <v/>
      </c>
      <c r="F855" s="197" t="str">
        <f>IFERROR(VLOOKUP($C855,'Nom Prénom'!$A:$G,4,0),"")</f>
        <v/>
      </c>
      <c r="G855" s="197" t="str">
        <f>IFERROR(VLOOKUP($C855,'Nom Prénom'!$A:$G,5,0),"")</f>
        <v/>
      </c>
      <c r="I855" s="184"/>
      <c r="J855" s="185" t="str">
        <f t="shared" si="35"/>
        <v/>
      </c>
      <c r="K855" s="185" t="str">
        <f>IFERROR(VLOOKUP($C855,'Nom Prénom'!$A:$I,8,0),"")</f>
        <v/>
      </c>
      <c r="L855" s="185" t="str">
        <f t="shared" si="34"/>
        <v/>
      </c>
      <c r="M855" s="185" t="str">
        <f>IFERROR(VLOOKUP($C855,'Nom Prénom'!$A:$I,9,0),"")</f>
        <v/>
      </c>
      <c r="N855" s="186" t="str">
        <f>IFERROR($J855/(VLOOKUP($H855,VLEP!$A:$B,2,0)),"")</f>
        <v/>
      </c>
      <c r="O855" s="187"/>
    </row>
    <row r="856" spans="1:15" ht="20" hidden="1" customHeight="1" x14ac:dyDescent="0.35">
      <c r="A856" s="2" t="str">
        <f>IFERROR(VLOOKUP($C856,'Nom Prénom'!$A:$G,7,0),"")</f>
        <v/>
      </c>
      <c r="B856" s="184" t="str">
        <f>IFERROR(VLOOKUP($C856,'Nom Prénom'!$A:$G,6,0),"")</f>
        <v/>
      </c>
      <c r="C856" s="184"/>
      <c r="D856" s="197" t="str">
        <f>IFERROR(VLOOKUP($C856,'Nom Prénom'!$A:$G,2,0),"")</f>
        <v/>
      </c>
      <c r="E856" s="197" t="str">
        <f>IFERROR(VLOOKUP($C856,'Nom Prénom'!$A:$G,3,0),"")</f>
        <v/>
      </c>
      <c r="F856" s="197" t="str">
        <f>IFERROR(VLOOKUP($C856,'Nom Prénom'!$A:$G,4,0),"")</f>
        <v/>
      </c>
      <c r="G856" s="197" t="str">
        <f>IFERROR(VLOOKUP($C856,'Nom Prénom'!$A:$G,5,0),"")</f>
        <v/>
      </c>
      <c r="I856" s="184"/>
      <c r="J856" s="185" t="str">
        <f t="shared" si="35"/>
        <v/>
      </c>
      <c r="K856" s="185" t="str">
        <f>IFERROR(VLOOKUP($C856,'Nom Prénom'!$A:$I,8,0),"")</f>
        <v/>
      </c>
      <c r="L856" s="185" t="str">
        <f t="shared" si="34"/>
        <v/>
      </c>
      <c r="M856" s="185" t="str">
        <f>IFERROR(VLOOKUP($C856,'Nom Prénom'!$A:$I,9,0),"")</f>
        <v/>
      </c>
      <c r="N856" s="186" t="str">
        <f>IFERROR($J856/(VLOOKUP($H856,VLEP!$A:$B,2,0)),"")</f>
        <v/>
      </c>
      <c r="O856" s="187"/>
    </row>
    <row r="857" spans="1:15" ht="20" hidden="1" customHeight="1" x14ac:dyDescent="0.35">
      <c r="A857" s="2" t="str">
        <f>IFERROR(VLOOKUP($C857,'Nom Prénom'!$A:$G,7,0),"")</f>
        <v/>
      </c>
      <c r="B857" s="184" t="str">
        <f>IFERROR(VLOOKUP($C857,'Nom Prénom'!$A:$G,6,0),"")</f>
        <v/>
      </c>
      <c r="C857" s="184"/>
      <c r="D857" s="197" t="str">
        <f>IFERROR(VLOOKUP($C857,'Nom Prénom'!$A:$G,2,0),"")</f>
        <v/>
      </c>
      <c r="E857" s="197" t="str">
        <f>IFERROR(VLOOKUP($C857,'Nom Prénom'!$A:$G,3,0),"")</f>
        <v/>
      </c>
      <c r="F857" s="197" t="str">
        <f>IFERROR(VLOOKUP($C857,'Nom Prénom'!$A:$G,4,0),"")</f>
        <v/>
      </c>
      <c r="G857" s="197" t="str">
        <f>IFERROR(VLOOKUP($C857,'Nom Prénom'!$A:$G,5,0),"")</f>
        <v/>
      </c>
      <c r="I857" s="184"/>
      <c r="J857" s="185" t="str">
        <f t="shared" si="35"/>
        <v/>
      </c>
      <c r="K857" s="185" t="str">
        <f>IFERROR(VLOOKUP($C857,'Nom Prénom'!$A:$I,8,0),"")</f>
        <v/>
      </c>
      <c r="L857" s="185" t="str">
        <f t="shared" si="34"/>
        <v/>
      </c>
      <c r="M857" s="185" t="str">
        <f>IFERROR(VLOOKUP($C857,'Nom Prénom'!$A:$I,9,0),"")</f>
        <v/>
      </c>
      <c r="N857" s="186" t="str">
        <f>IFERROR($J857/(VLOOKUP($H857,VLEP!$A:$B,2,0)),"")</f>
        <v/>
      </c>
      <c r="O857" s="187"/>
    </row>
    <row r="858" spans="1:15" ht="20" hidden="1" customHeight="1" x14ac:dyDescent="0.35">
      <c r="A858" s="2" t="str">
        <f>IFERROR(VLOOKUP($C858,'Nom Prénom'!$A:$G,7,0),"")</f>
        <v/>
      </c>
      <c r="B858" s="184" t="str">
        <f>IFERROR(VLOOKUP($C858,'Nom Prénom'!$A:$G,6,0),"")</f>
        <v/>
      </c>
      <c r="C858" s="184"/>
      <c r="D858" s="197" t="str">
        <f>IFERROR(VLOOKUP($C858,'Nom Prénom'!$A:$G,2,0),"")</f>
        <v/>
      </c>
      <c r="E858" s="197" t="str">
        <f>IFERROR(VLOOKUP($C858,'Nom Prénom'!$A:$G,3,0),"")</f>
        <v/>
      </c>
      <c r="F858" s="197" t="str">
        <f>IFERROR(VLOOKUP($C858,'Nom Prénom'!$A:$G,4,0),"")</f>
        <v/>
      </c>
      <c r="G858" s="197" t="str">
        <f>IFERROR(VLOOKUP($C858,'Nom Prénom'!$A:$G,5,0),"")</f>
        <v/>
      </c>
      <c r="I858" s="184"/>
      <c r="J858" s="185" t="str">
        <f t="shared" si="35"/>
        <v/>
      </c>
      <c r="K858" s="185" t="str">
        <f>IFERROR(VLOOKUP($C858,'Nom Prénom'!$A:$I,8,0),"")</f>
        <v/>
      </c>
      <c r="L858" s="185" t="str">
        <f t="shared" si="34"/>
        <v/>
      </c>
      <c r="M858" s="185" t="str">
        <f>IFERROR(VLOOKUP($C858,'Nom Prénom'!$A:$I,9,0),"")</f>
        <v/>
      </c>
      <c r="N858" s="186" t="str">
        <f>IFERROR($J858/(VLOOKUP($H858,VLEP!$A:$B,2,0)),"")</f>
        <v/>
      </c>
      <c r="O858" s="187"/>
    </row>
    <row r="859" spans="1:15" ht="20" hidden="1" customHeight="1" x14ac:dyDescent="0.35">
      <c r="A859" s="2" t="str">
        <f>IFERROR(VLOOKUP($C859,'Nom Prénom'!$A:$G,7,0),"")</f>
        <v/>
      </c>
      <c r="B859" s="184" t="str">
        <f>IFERROR(VLOOKUP($C859,'Nom Prénom'!$A:$G,6,0),"")</f>
        <v/>
      </c>
      <c r="C859" s="184"/>
      <c r="D859" s="197" t="str">
        <f>IFERROR(VLOOKUP($C859,'Nom Prénom'!$A:$G,2,0),"")</f>
        <v/>
      </c>
      <c r="E859" s="197" t="str">
        <f>IFERROR(VLOOKUP($C859,'Nom Prénom'!$A:$G,3,0),"")</f>
        <v/>
      </c>
      <c r="F859" s="197" t="str">
        <f>IFERROR(VLOOKUP($C859,'Nom Prénom'!$A:$G,4,0),"")</f>
        <v/>
      </c>
      <c r="G859" s="197" t="str">
        <f>IFERROR(VLOOKUP($C859,'Nom Prénom'!$A:$G,5,0),"")</f>
        <v/>
      </c>
      <c r="I859" s="184"/>
      <c r="J859" s="185" t="str">
        <f t="shared" si="35"/>
        <v/>
      </c>
      <c r="K859" s="185" t="str">
        <f>IFERROR(VLOOKUP($C859,'Nom Prénom'!$A:$I,8,0),"")</f>
        <v/>
      </c>
      <c r="L859" s="185" t="str">
        <f t="shared" si="34"/>
        <v/>
      </c>
      <c r="M859" s="185" t="str">
        <f>IFERROR(VLOOKUP($C859,'Nom Prénom'!$A:$I,9,0),"")</f>
        <v/>
      </c>
      <c r="N859" s="186" t="str">
        <f>IFERROR($J859/(VLOOKUP($H859,VLEP!$A:$B,2,0)),"")</f>
        <v/>
      </c>
      <c r="O859" s="187"/>
    </row>
    <row r="860" spans="1:15" ht="20" hidden="1" customHeight="1" x14ac:dyDescent="0.35">
      <c r="A860" s="2" t="str">
        <f>IFERROR(VLOOKUP($C860,'Nom Prénom'!$A:$G,7,0),"")</f>
        <v/>
      </c>
      <c r="B860" s="184" t="str">
        <f>IFERROR(VLOOKUP($C860,'Nom Prénom'!$A:$G,6,0),"")</f>
        <v/>
      </c>
      <c r="C860" s="184"/>
      <c r="D860" s="197" t="str">
        <f>IFERROR(VLOOKUP($C860,'Nom Prénom'!$A:$G,2,0),"")</f>
        <v/>
      </c>
      <c r="E860" s="197" t="str">
        <f>IFERROR(VLOOKUP($C860,'Nom Prénom'!$A:$G,3,0),"")</f>
        <v/>
      </c>
      <c r="F860" s="197" t="str">
        <f>IFERROR(VLOOKUP($C860,'Nom Prénom'!$A:$G,4,0),"")</f>
        <v/>
      </c>
      <c r="G860" s="197" t="str">
        <f>IFERROR(VLOOKUP($C860,'Nom Prénom'!$A:$G,5,0),"")</f>
        <v/>
      </c>
      <c r="I860" s="184"/>
      <c r="J860" s="185" t="str">
        <f t="shared" si="35"/>
        <v/>
      </c>
      <c r="K860" s="185" t="str">
        <f>IFERROR(VLOOKUP($C860,'Nom Prénom'!$A:$I,8,0),"")</f>
        <v/>
      </c>
      <c r="L860" s="185" t="str">
        <f t="shared" si="34"/>
        <v/>
      </c>
      <c r="M860" s="185" t="str">
        <f>IFERROR(VLOOKUP($C860,'Nom Prénom'!$A:$I,9,0),"")</f>
        <v/>
      </c>
      <c r="N860" s="186" t="str">
        <f>IFERROR($J860/(VLOOKUP($H860,VLEP!$A:$B,2,0)),"")</f>
        <v/>
      </c>
      <c r="O860" s="187"/>
    </row>
    <row r="861" spans="1:15" ht="20" hidden="1" customHeight="1" x14ac:dyDescent="0.35">
      <c r="A861" s="2" t="str">
        <f>IFERROR(VLOOKUP($C861,'Nom Prénom'!$A:$G,7,0),"")</f>
        <v/>
      </c>
      <c r="B861" s="184" t="str">
        <f>IFERROR(VLOOKUP($C861,'Nom Prénom'!$A:$G,6,0),"")</f>
        <v/>
      </c>
      <c r="C861" s="184"/>
      <c r="D861" s="197" t="str">
        <f>IFERROR(VLOOKUP($C861,'Nom Prénom'!$A:$G,2,0),"")</f>
        <v/>
      </c>
      <c r="E861" s="197" t="str">
        <f>IFERROR(VLOOKUP($C861,'Nom Prénom'!$A:$G,3,0),"")</f>
        <v/>
      </c>
      <c r="F861" s="197" t="str">
        <f>IFERROR(VLOOKUP($C861,'Nom Prénom'!$A:$G,4,0),"")</f>
        <v/>
      </c>
      <c r="G861" s="197" t="str">
        <f>IFERROR(VLOOKUP($C861,'Nom Prénom'!$A:$G,5,0),"")</f>
        <v/>
      </c>
      <c r="I861" s="184"/>
      <c r="J861" s="185" t="str">
        <f t="shared" si="35"/>
        <v/>
      </c>
      <c r="K861" s="185" t="str">
        <f>IFERROR(VLOOKUP($C861,'Nom Prénom'!$A:$I,8,0),"")</f>
        <v/>
      </c>
      <c r="L861" s="185" t="str">
        <f t="shared" si="34"/>
        <v/>
      </c>
      <c r="M861" s="185" t="str">
        <f>IFERROR(VLOOKUP($C861,'Nom Prénom'!$A:$I,9,0),"")</f>
        <v/>
      </c>
      <c r="N861" s="186" t="str">
        <f>IFERROR($J861/(VLOOKUP($H861,VLEP!$A:$B,2,0)),"")</f>
        <v/>
      </c>
      <c r="O861" s="187"/>
    </row>
    <row r="862" spans="1:15" ht="20" hidden="1" customHeight="1" x14ac:dyDescent="0.35">
      <c r="A862" s="2" t="str">
        <f>IFERROR(VLOOKUP($C862,'Nom Prénom'!$A:$G,7,0),"")</f>
        <v/>
      </c>
      <c r="B862" s="184" t="str">
        <f>IFERROR(VLOOKUP($C862,'Nom Prénom'!$A:$G,6,0),"")</f>
        <v/>
      </c>
      <c r="C862" s="184"/>
      <c r="D862" s="197" t="str">
        <f>IFERROR(VLOOKUP($C862,'Nom Prénom'!$A:$G,2,0),"")</f>
        <v/>
      </c>
      <c r="E862" s="197" t="str">
        <f>IFERROR(VLOOKUP($C862,'Nom Prénom'!$A:$G,3,0),"")</f>
        <v/>
      </c>
      <c r="F862" s="197" t="str">
        <f>IFERROR(VLOOKUP($C862,'Nom Prénom'!$A:$G,4,0),"")</f>
        <v/>
      </c>
      <c r="G862" s="197" t="str">
        <f>IFERROR(VLOOKUP($C862,'Nom Prénom'!$A:$G,5,0),"")</f>
        <v/>
      </c>
      <c r="I862" s="184"/>
      <c r="J862" s="185" t="str">
        <f t="shared" si="35"/>
        <v/>
      </c>
      <c r="K862" s="185" t="str">
        <f>IFERROR(VLOOKUP($C862,'Nom Prénom'!$A:$I,8,0),"")</f>
        <v/>
      </c>
      <c r="L862" s="185" t="str">
        <f t="shared" si="34"/>
        <v/>
      </c>
      <c r="M862" s="185" t="str">
        <f>IFERROR(VLOOKUP($C862,'Nom Prénom'!$A:$I,9,0),"")</f>
        <v/>
      </c>
      <c r="N862" s="186" t="str">
        <f>IFERROR($J862/(VLOOKUP($H862,VLEP!$A:$B,2,0)),"")</f>
        <v/>
      </c>
      <c r="O862" s="187"/>
    </row>
    <row r="863" spans="1:15" ht="20" hidden="1" customHeight="1" x14ac:dyDescent="0.35">
      <c r="A863" s="2" t="str">
        <f>IFERROR(VLOOKUP($C863,'Nom Prénom'!$A:$G,7,0),"")</f>
        <v/>
      </c>
      <c r="B863" s="184" t="str">
        <f>IFERROR(VLOOKUP($C863,'Nom Prénom'!$A:$G,6,0),"")</f>
        <v/>
      </c>
      <c r="C863" s="184"/>
      <c r="D863" s="197" t="str">
        <f>IFERROR(VLOOKUP($C863,'Nom Prénom'!$A:$G,2,0),"")</f>
        <v/>
      </c>
      <c r="E863" s="197" t="str">
        <f>IFERROR(VLOOKUP($C863,'Nom Prénom'!$A:$G,3,0),"")</f>
        <v/>
      </c>
      <c r="F863" s="197" t="str">
        <f>IFERROR(VLOOKUP($C863,'Nom Prénom'!$A:$G,4,0),"")</f>
        <v/>
      </c>
      <c r="G863" s="197" t="str">
        <f>IFERROR(VLOOKUP($C863,'Nom Prénom'!$A:$G,5,0),"")</f>
        <v/>
      </c>
      <c r="I863" s="184"/>
      <c r="J863" s="185" t="str">
        <f t="shared" si="35"/>
        <v/>
      </c>
      <c r="K863" s="185" t="str">
        <f>IFERROR(VLOOKUP($C863,'Nom Prénom'!$A:$I,8,0),"")</f>
        <v/>
      </c>
      <c r="L863" s="185" t="str">
        <f t="shared" si="34"/>
        <v/>
      </c>
      <c r="M863" s="185" t="str">
        <f>IFERROR(VLOOKUP($C863,'Nom Prénom'!$A:$I,9,0),"")</f>
        <v/>
      </c>
      <c r="N863" s="186" t="str">
        <f>IFERROR($J863/(VLOOKUP($H863,VLEP!$A:$B,2,0)),"")</f>
        <v/>
      </c>
      <c r="O863" s="187"/>
    </row>
    <row r="864" spans="1:15" ht="20" hidden="1" customHeight="1" x14ac:dyDescent="0.35">
      <c r="A864" s="2" t="str">
        <f>IFERROR(VLOOKUP($C864,'Nom Prénom'!$A:$G,7,0),"")</f>
        <v/>
      </c>
      <c r="B864" s="184" t="str">
        <f>IFERROR(VLOOKUP($C864,'Nom Prénom'!$A:$G,6,0),"")</f>
        <v/>
      </c>
      <c r="C864" s="184"/>
      <c r="D864" s="197" t="str">
        <f>IFERROR(VLOOKUP($C864,'Nom Prénom'!$A:$G,2,0),"")</f>
        <v/>
      </c>
      <c r="E864" s="197" t="str">
        <f>IFERROR(VLOOKUP($C864,'Nom Prénom'!$A:$G,3,0),"")</f>
        <v/>
      </c>
      <c r="F864" s="197" t="str">
        <f>IFERROR(VLOOKUP($C864,'Nom Prénom'!$A:$G,4,0),"")</f>
        <v/>
      </c>
      <c r="G864" s="197" t="str">
        <f>IFERROR(VLOOKUP($C864,'Nom Prénom'!$A:$G,5,0),"")</f>
        <v/>
      </c>
      <c r="I864" s="184"/>
      <c r="J864" s="185" t="str">
        <f t="shared" si="35"/>
        <v/>
      </c>
      <c r="K864" s="185" t="str">
        <f>IFERROR(VLOOKUP($C864,'Nom Prénom'!$A:$I,8,0),"")</f>
        <v/>
      </c>
      <c r="L864" s="185" t="str">
        <f t="shared" si="34"/>
        <v/>
      </c>
      <c r="M864" s="185" t="str">
        <f>IFERROR(VLOOKUP($C864,'Nom Prénom'!$A:$I,9,0),"")</f>
        <v/>
      </c>
      <c r="N864" s="186" t="str">
        <f>IFERROR($J864/(VLOOKUP($H864,VLEP!$A:$B,2,0)),"")</f>
        <v/>
      </c>
      <c r="O864" s="187"/>
    </row>
    <row r="865" spans="1:15" ht="20" hidden="1" customHeight="1" x14ac:dyDescent="0.35">
      <c r="A865" s="2" t="str">
        <f>IFERROR(VLOOKUP($C865,'Nom Prénom'!$A:$G,7,0),"")</f>
        <v/>
      </c>
      <c r="B865" s="184" t="str">
        <f>IFERROR(VLOOKUP($C865,'Nom Prénom'!$A:$G,6,0),"")</f>
        <v/>
      </c>
      <c r="C865" s="184"/>
      <c r="D865" s="197" t="str">
        <f>IFERROR(VLOOKUP($C865,'Nom Prénom'!$A:$G,2,0),"")</f>
        <v/>
      </c>
      <c r="E865" s="197" t="str">
        <f>IFERROR(VLOOKUP($C865,'Nom Prénom'!$A:$G,3,0),"")</f>
        <v/>
      </c>
      <c r="F865" s="197" t="str">
        <f>IFERROR(VLOOKUP($C865,'Nom Prénom'!$A:$G,4,0),"")</f>
        <v/>
      </c>
      <c r="G865" s="197" t="str">
        <f>IFERROR(VLOOKUP($C865,'Nom Prénom'!$A:$G,5,0),"")</f>
        <v/>
      </c>
      <c r="I865" s="184"/>
      <c r="J865" s="185" t="str">
        <f t="shared" si="35"/>
        <v/>
      </c>
      <c r="K865" s="185" t="str">
        <f>IFERROR(VLOOKUP($C865,'Nom Prénom'!$A:$I,8,0),"")</f>
        <v/>
      </c>
      <c r="L865" s="185" t="str">
        <f t="shared" si="34"/>
        <v/>
      </c>
      <c r="M865" s="185" t="str">
        <f>IFERROR(VLOOKUP($C865,'Nom Prénom'!$A:$I,9,0),"")</f>
        <v/>
      </c>
      <c r="N865" s="186" t="str">
        <f>IFERROR($J865/(VLOOKUP($H865,VLEP!$A:$B,2,0)),"")</f>
        <v/>
      </c>
      <c r="O865" s="187"/>
    </row>
    <row r="866" spans="1:15" ht="20" hidden="1" customHeight="1" x14ac:dyDescent="0.35">
      <c r="A866" s="2" t="str">
        <f>IFERROR(VLOOKUP($C866,'Nom Prénom'!$A:$G,7,0),"")</f>
        <v/>
      </c>
      <c r="B866" s="184" t="str">
        <f>IFERROR(VLOOKUP($C866,'Nom Prénom'!$A:$G,6,0),"")</f>
        <v/>
      </c>
      <c r="C866" s="184"/>
      <c r="D866" s="197" t="str">
        <f>IFERROR(VLOOKUP($C866,'Nom Prénom'!$A:$G,2,0),"")</f>
        <v/>
      </c>
      <c r="E866" s="197" t="str">
        <f>IFERROR(VLOOKUP($C866,'Nom Prénom'!$A:$G,3,0),"")</f>
        <v/>
      </c>
      <c r="F866" s="197" t="str">
        <f>IFERROR(VLOOKUP($C866,'Nom Prénom'!$A:$G,4,0),"")</f>
        <v/>
      </c>
      <c r="G866" s="197" t="str">
        <f>IFERROR(VLOOKUP($C866,'Nom Prénom'!$A:$G,5,0),"")</f>
        <v/>
      </c>
      <c r="I866" s="184"/>
      <c r="J866" s="185" t="str">
        <f t="shared" si="35"/>
        <v/>
      </c>
      <c r="K866" s="185" t="str">
        <f>IFERROR(VLOOKUP($C866,'Nom Prénom'!$A:$I,8,0),"")</f>
        <v/>
      </c>
      <c r="L866" s="185" t="str">
        <f t="shared" si="34"/>
        <v/>
      </c>
      <c r="M866" s="185" t="str">
        <f>IFERROR(VLOOKUP($C866,'Nom Prénom'!$A:$I,9,0),"")</f>
        <v/>
      </c>
      <c r="N866" s="186" t="str">
        <f>IFERROR($J866/(VLOOKUP($H866,VLEP!$A:$B,2,0)),"")</f>
        <v/>
      </c>
      <c r="O866" s="187"/>
    </row>
    <row r="867" spans="1:15" ht="20" hidden="1" customHeight="1" x14ac:dyDescent="0.35">
      <c r="A867" s="2" t="str">
        <f>IFERROR(VLOOKUP($C867,'Nom Prénom'!$A:$G,7,0),"")</f>
        <v/>
      </c>
      <c r="B867" s="184" t="str">
        <f>IFERROR(VLOOKUP($C867,'Nom Prénom'!$A:$G,6,0),"")</f>
        <v/>
      </c>
      <c r="C867" s="184"/>
      <c r="D867" s="197" t="str">
        <f>IFERROR(VLOOKUP($C867,'Nom Prénom'!$A:$G,2,0),"")</f>
        <v/>
      </c>
      <c r="E867" s="197" t="str">
        <f>IFERROR(VLOOKUP($C867,'Nom Prénom'!$A:$G,3,0),"")</f>
        <v/>
      </c>
      <c r="F867" s="197" t="str">
        <f>IFERROR(VLOOKUP($C867,'Nom Prénom'!$A:$G,4,0),"")</f>
        <v/>
      </c>
      <c r="G867" s="197" t="str">
        <f>IFERROR(VLOOKUP($C867,'Nom Prénom'!$A:$G,5,0),"")</f>
        <v/>
      </c>
      <c r="I867" s="184"/>
      <c r="J867" s="185" t="str">
        <f t="shared" si="35"/>
        <v/>
      </c>
      <c r="K867" s="185" t="str">
        <f>IFERROR(VLOOKUP($C867,'Nom Prénom'!$A:$I,8,0),"")</f>
        <v/>
      </c>
      <c r="L867" s="185" t="str">
        <f t="shared" si="34"/>
        <v/>
      </c>
      <c r="M867" s="185" t="str">
        <f>IFERROR(VLOOKUP($C867,'Nom Prénom'!$A:$I,9,0),"")</f>
        <v/>
      </c>
      <c r="N867" s="186" t="str">
        <f>IFERROR($J867/(VLOOKUP($H867,VLEP!$A:$B,2,0)),"")</f>
        <v/>
      </c>
      <c r="O867" s="187"/>
    </row>
    <row r="868" spans="1:15" ht="20" hidden="1" customHeight="1" x14ac:dyDescent="0.35">
      <c r="A868" s="2" t="str">
        <f>IFERROR(VLOOKUP($C868,'Nom Prénom'!$A:$G,7,0),"")</f>
        <v/>
      </c>
      <c r="B868" s="184" t="str">
        <f>IFERROR(VLOOKUP($C868,'Nom Prénom'!$A:$G,6,0),"")</f>
        <v/>
      </c>
      <c r="C868" s="184"/>
      <c r="D868" s="197" t="str">
        <f>IFERROR(VLOOKUP($C868,'Nom Prénom'!$A:$G,2,0),"")</f>
        <v/>
      </c>
      <c r="E868" s="197" t="str">
        <f>IFERROR(VLOOKUP($C868,'Nom Prénom'!$A:$G,3,0),"")</f>
        <v/>
      </c>
      <c r="F868" s="197" t="str">
        <f>IFERROR(VLOOKUP($C868,'Nom Prénom'!$A:$G,4,0),"")</f>
        <v/>
      </c>
      <c r="G868" s="197" t="str">
        <f>IFERROR(VLOOKUP($C868,'Nom Prénom'!$A:$G,5,0),"")</f>
        <v/>
      </c>
      <c r="I868" s="184"/>
      <c r="J868" s="185" t="str">
        <f t="shared" si="35"/>
        <v/>
      </c>
      <c r="K868" s="185" t="str">
        <f>IFERROR(VLOOKUP($C868,'Nom Prénom'!$A:$I,8,0),"")</f>
        <v/>
      </c>
      <c r="L868" s="185" t="str">
        <f t="shared" si="34"/>
        <v/>
      </c>
      <c r="M868" s="185" t="str">
        <f>IFERROR(VLOOKUP($C868,'Nom Prénom'!$A:$I,9,0),"")</f>
        <v/>
      </c>
      <c r="N868" s="186" t="str">
        <f>IFERROR($J868/(VLOOKUP($H868,VLEP!$A:$B,2,0)),"")</f>
        <v/>
      </c>
      <c r="O868" s="187"/>
    </row>
    <row r="869" spans="1:15" ht="20" hidden="1" customHeight="1" x14ac:dyDescent="0.35">
      <c r="A869" s="2" t="str">
        <f>IFERROR(VLOOKUP($C869,'Nom Prénom'!$A:$G,7,0),"")</f>
        <v/>
      </c>
      <c r="B869" s="184" t="str">
        <f>IFERROR(VLOOKUP($C869,'Nom Prénom'!$A:$G,6,0),"")</f>
        <v/>
      </c>
      <c r="C869" s="184"/>
      <c r="D869" s="197" t="str">
        <f>IFERROR(VLOOKUP($C869,'Nom Prénom'!$A:$G,2,0),"")</f>
        <v/>
      </c>
      <c r="E869" s="197" t="str">
        <f>IFERROR(VLOOKUP($C869,'Nom Prénom'!$A:$G,3,0),"")</f>
        <v/>
      </c>
      <c r="F869" s="197" t="str">
        <f>IFERROR(VLOOKUP($C869,'Nom Prénom'!$A:$G,4,0),"")</f>
        <v/>
      </c>
      <c r="G869" s="197" t="str">
        <f>IFERROR(VLOOKUP($C869,'Nom Prénom'!$A:$G,5,0),"")</f>
        <v/>
      </c>
      <c r="I869" s="184"/>
      <c r="J869" s="185" t="str">
        <f t="shared" si="35"/>
        <v/>
      </c>
      <c r="K869" s="185" t="str">
        <f>IFERROR(VLOOKUP($C869,'Nom Prénom'!$A:$I,8,0),"")</f>
        <v/>
      </c>
      <c r="L869" s="185" t="str">
        <f t="shared" si="34"/>
        <v/>
      </c>
      <c r="M869" s="185" t="str">
        <f>IFERROR(VLOOKUP($C869,'Nom Prénom'!$A:$I,9,0),"")</f>
        <v/>
      </c>
      <c r="N869" s="186" t="str">
        <f>IFERROR($J869/(VLOOKUP($H869,VLEP!$A:$B,2,0)),"")</f>
        <v/>
      </c>
      <c r="O869" s="187"/>
    </row>
    <row r="870" spans="1:15" ht="20" hidden="1" customHeight="1" x14ac:dyDescent="0.35">
      <c r="A870" s="2" t="str">
        <f>IFERROR(VLOOKUP($C870,'Nom Prénom'!$A:$G,7,0),"")</f>
        <v/>
      </c>
      <c r="B870" s="184" t="str">
        <f>IFERROR(VLOOKUP($C870,'Nom Prénom'!$A:$G,6,0),"")</f>
        <v/>
      </c>
      <c r="C870" s="184"/>
      <c r="D870" s="197" t="str">
        <f>IFERROR(VLOOKUP($C870,'Nom Prénom'!$A:$G,2,0),"")</f>
        <v/>
      </c>
      <c r="E870" s="197" t="str">
        <f>IFERROR(VLOOKUP($C870,'Nom Prénom'!$A:$G,3,0),"")</f>
        <v/>
      </c>
      <c r="F870" s="197" t="str">
        <f>IFERROR(VLOOKUP($C870,'Nom Prénom'!$A:$G,4,0),"")</f>
        <v/>
      </c>
      <c r="G870" s="197" t="str">
        <f>IFERROR(VLOOKUP($C870,'Nom Prénom'!$A:$G,5,0),"")</f>
        <v/>
      </c>
      <c r="I870" s="184"/>
      <c r="J870" s="185" t="str">
        <f t="shared" si="35"/>
        <v/>
      </c>
      <c r="K870" s="185" t="str">
        <f>IFERROR(VLOOKUP($C870,'Nom Prénom'!$A:$I,8,0),"")</f>
        <v/>
      </c>
      <c r="L870" s="185" t="str">
        <f t="shared" si="34"/>
        <v/>
      </c>
      <c r="M870" s="185" t="str">
        <f>IFERROR(VLOOKUP($C870,'Nom Prénom'!$A:$I,9,0),"")</f>
        <v/>
      </c>
      <c r="N870" s="186" t="str">
        <f>IFERROR($J870/(VLOOKUP($H870,VLEP!$A:$B,2,0)),"")</f>
        <v/>
      </c>
      <c r="O870" s="187"/>
    </row>
    <row r="871" spans="1:15" ht="20" hidden="1" customHeight="1" x14ac:dyDescent="0.35">
      <c r="A871" s="2" t="str">
        <f>IFERROR(VLOOKUP($C871,'Nom Prénom'!$A:$G,7,0),"")</f>
        <v/>
      </c>
      <c r="B871" s="184" t="str">
        <f>IFERROR(VLOOKUP($C871,'Nom Prénom'!$A:$G,6,0),"")</f>
        <v/>
      </c>
      <c r="C871" s="184"/>
      <c r="D871" s="197" t="str">
        <f>IFERROR(VLOOKUP($C871,'Nom Prénom'!$A:$G,2,0),"")</f>
        <v/>
      </c>
      <c r="E871" s="197" t="str">
        <f>IFERROR(VLOOKUP($C871,'Nom Prénom'!$A:$G,3,0),"")</f>
        <v/>
      </c>
      <c r="F871" s="197" t="str">
        <f>IFERROR(VLOOKUP($C871,'Nom Prénom'!$A:$G,4,0),"")</f>
        <v/>
      </c>
      <c r="G871" s="197" t="str">
        <f>IFERROR(VLOOKUP($C871,'Nom Prénom'!$A:$G,5,0),"")</f>
        <v/>
      </c>
      <c r="I871" s="184"/>
      <c r="J871" s="185" t="str">
        <f t="shared" si="35"/>
        <v/>
      </c>
      <c r="K871" s="185" t="str">
        <f>IFERROR(VLOOKUP($C871,'Nom Prénom'!$A:$I,8,0),"")</f>
        <v/>
      </c>
      <c r="L871" s="185" t="str">
        <f t="shared" si="34"/>
        <v/>
      </c>
      <c r="M871" s="185" t="str">
        <f>IFERROR(VLOOKUP($C871,'Nom Prénom'!$A:$I,9,0),"")</f>
        <v/>
      </c>
      <c r="N871" s="186" t="str">
        <f>IFERROR($J871/(VLOOKUP($H871,VLEP!$A:$B,2,0)),"")</f>
        <v/>
      </c>
      <c r="O871" s="187"/>
    </row>
    <row r="872" spans="1:15" ht="20" hidden="1" customHeight="1" x14ac:dyDescent="0.35">
      <c r="A872" s="2" t="str">
        <f>IFERROR(VLOOKUP($C872,'Nom Prénom'!$A:$G,7,0),"")</f>
        <v/>
      </c>
      <c r="B872" s="184" t="str">
        <f>IFERROR(VLOOKUP($C872,'Nom Prénom'!$A:$G,6,0),"")</f>
        <v/>
      </c>
      <c r="C872" s="184"/>
      <c r="D872" s="197" t="str">
        <f>IFERROR(VLOOKUP($C872,'Nom Prénom'!$A:$G,2,0),"")</f>
        <v/>
      </c>
      <c r="E872" s="197" t="str">
        <f>IFERROR(VLOOKUP($C872,'Nom Prénom'!$A:$G,3,0),"")</f>
        <v/>
      </c>
      <c r="F872" s="197" t="str">
        <f>IFERROR(VLOOKUP($C872,'Nom Prénom'!$A:$G,4,0),"")</f>
        <v/>
      </c>
      <c r="G872" s="197" t="str">
        <f>IFERROR(VLOOKUP($C872,'Nom Prénom'!$A:$G,5,0),"")</f>
        <v/>
      </c>
      <c r="I872" s="184"/>
      <c r="J872" s="185" t="str">
        <f t="shared" si="35"/>
        <v/>
      </c>
      <c r="K872" s="185" t="str">
        <f>IFERROR(VLOOKUP($C872,'Nom Prénom'!$A:$I,8,0),"")</f>
        <v/>
      </c>
      <c r="L872" s="185" t="str">
        <f t="shared" si="34"/>
        <v/>
      </c>
      <c r="M872" s="185" t="str">
        <f>IFERROR(VLOOKUP($C872,'Nom Prénom'!$A:$I,9,0),"")</f>
        <v/>
      </c>
      <c r="N872" s="186" t="str">
        <f>IFERROR($J872/(VLOOKUP($H872,VLEP!$A:$B,2,0)),"")</f>
        <v/>
      </c>
      <c r="O872" s="187"/>
    </row>
    <row r="873" spans="1:15" ht="20" hidden="1" customHeight="1" x14ac:dyDescent="0.35">
      <c r="A873" s="2" t="str">
        <f>IFERROR(VLOOKUP($C873,'Nom Prénom'!$A:$G,7,0),"")</f>
        <v/>
      </c>
      <c r="B873" s="184" t="str">
        <f>IFERROR(VLOOKUP($C873,'Nom Prénom'!$A:$G,6,0),"")</f>
        <v/>
      </c>
      <c r="C873" s="184"/>
      <c r="D873" s="197" t="str">
        <f>IFERROR(VLOOKUP($C873,'Nom Prénom'!$A:$G,2,0),"")</f>
        <v/>
      </c>
      <c r="E873" s="197" t="str">
        <f>IFERROR(VLOOKUP($C873,'Nom Prénom'!$A:$G,3,0),"")</f>
        <v/>
      </c>
      <c r="F873" s="197" t="str">
        <f>IFERROR(VLOOKUP($C873,'Nom Prénom'!$A:$G,4,0),"")</f>
        <v/>
      </c>
      <c r="G873" s="197" t="str">
        <f>IFERROR(VLOOKUP($C873,'Nom Prénom'!$A:$G,5,0),"")</f>
        <v/>
      </c>
      <c r="I873" s="184"/>
      <c r="J873" s="185" t="str">
        <f t="shared" si="35"/>
        <v/>
      </c>
      <c r="K873" s="185" t="str">
        <f>IFERROR(VLOOKUP($C873,'Nom Prénom'!$A:$I,8,0),"")</f>
        <v/>
      </c>
      <c r="L873" s="185" t="str">
        <f t="shared" si="34"/>
        <v/>
      </c>
      <c r="M873" s="185" t="str">
        <f>IFERROR(VLOOKUP($C873,'Nom Prénom'!$A:$I,9,0),"")</f>
        <v/>
      </c>
      <c r="N873" s="186" t="str">
        <f>IFERROR($J873/(VLOOKUP($H873,VLEP!$A:$B,2,0)),"")</f>
        <v/>
      </c>
      <c r="O873" s="187"/>
    </row>
    <row r="874" spans="1:15" ht="20" hidden="1" customHeight="1" x14ac:dyDescent="0.35">
      <c r="A874" s="2" t="str">
        <f>IFERROR(VLOOKUP($C874,'Nom Prénom'!$A:$G,7,0),"")</f>
        <v/>
      </c>
      <c r="B874" s="184" t="str">
        <f>IFERROR(VLOOKUP($C874,'Nom Prénom'!$A:$G,6,0),"")</f>
        <v/>
      </c>
      <c r="C874" s="184"/>
      <c r="D874" s="197" t="str">
        <f>IFERROR(VLOOKUP($C874,'Nom Prénom'!$A:$G,2,0),"")</f>
        <v/>
      </c>
      <c r="E874" s="197" t="str">
        <f>IFERROR(VLOOKUP($C874,'Nom Prénom'!$A:$G,3,0),"")</f>
        <v/>
      </c>
      <c r="F874" s="197" t="str">
        <f>IFERROR(VLOOKUP($C874,'Nom Prénom'!$A:$G,4,0),"")</f>
        <v/>
      </c>
      <c r="G874" s="197" t="str">
        <f>IFERROR(VLOOKUP($C874,'Nom Prénom'!$A:$G,5,0),"")</f>
        <v/>
      </c>
      <c r="I874" s="184"/>
      <c r="J874" s="185" t="str">
        <f t="shared" si="35"/>
        <v/>
      </c>
      <c r="K874" s="185" t="str">
        <f>IFERROR(VLOOKUP($C874,'Nom Prénom'!$A:$I,8,0),"")</f>
        <v/>
      </c>
      <c r="L874" s="185" t="str">
        <f t="shared" si="34"/>
        <v/>
      </c>
      <c r="M874" s="185" t="str">
        <f>IFERROR(VLOOKUP($C874,'Nom Prénom'!$A:$I,9,0),"")</f>
        <v/>
      </c>
      <c r="N874" s="186" t="str">
        <f>IFERROR($J874/(VLOOKUP($H874,VLEP!$A:$B,2,0)),"")</f>
        <v/>
      </c>
      <c r="O874" s="187"/>
    </row>
    <row r="875" spans="1:15" ht="20" hidden="1" customHeight="1" x14ac:dyDescent="0.35">
      <c r="A875" s="2" t="str">
        <f>IFERROR(VLOOKUP($C875,'Nom Prénom'!$A:$G,7,0),"")</f>
        <v/>
      </c>
      <c r="B875" s="184" t="str">
        <f>IFERROR(VLOOKUP($C875,'Nom Prénom'!$A:$G,6,0),"")</f>
        <v/>
      </c>
      <c r="C875" s="184"/>
      <c r="D875" s="197" t="str">
        <f>IFERROR(VLOOKUP($C875,'Nom Prénom'!$A:$G,2,0),"")</f>
        <v/>
      </c>
      <c r="E875" s="197" t="str">
        <f>IFERROR(VLOOKUP($C875,'Nom Prénom'!$A:$G,3,0),"")</f>
        <v/>
      </c>
      <c r="F875" s="197" t="str">
        <f>IFERROR(VLOOKUP($C875,'Nom Prénom'!$A:$G,4,0),"")</f>
        <v/>
      </c>
      <c r="G875" s="197" t="str">
        <f>IFERROR(VLOOKUP($C875,'Nom Prénom'!$A:$G,5,0),"")</f>
        <v/>
      </c>
      <c r="I875" s="184"/>
      <c r="J875" s="185" t="str">
        <f t="shared" si="35"/>
        <v/>
      </c>
      <c r="K875" s="185" t="str">
        <f>IFERROR(VLOOKUP($C875,'Nom Prénom'!$A:$I,8,0),"")</f>
        <v/>
      </c>
      <c r="L875" s="185" t="str">
        <f t="shared" si="34"/>
        <v/>
      </c>
      <c r="M875" s="185" t="str">
        <f>IFERROR(VLOOKUP($C875,'Nom Prénom'!$A:$I,9,0),"")</f>
        <v/>
      </c>
      <c r="N875" s="186" t="str">
        <f>IFERROR($J875/(VLOOKUP($H875,VLEP!$A:$B,2,0)),"")</f>
        <v/>
      </c>
      <c r="O875" s="187"/>
    </row>
    <row r="876" spans="1:15" ht="20" hidden="1" customHeight="1" x14ac:dyDescent="0.35">
      <c r="A876" s="2" t="str">
        <f>IFERROR(VLOOKUP($C876,'Nom Prénom'!$A:$G,7,0),"")</f>
        <v/>
      </c>
      <c r="B876" s="184" t="str">
        <f>IFERROR(VLOOKUP($C876,'Nom Prénom'!$A:$G,6,0),"")</f>
        <v/>
      </c>
      <c r="C876" s="184"/>
      <c r="D876" s="197" t="str">
        <f>IFERROR(VLOOKUP($C876,'Nom Prénom'!$A:$G,2,0),"")</f>
        <v/>
      </c>
      <c r="E876" s="197" t="str">
        <f>IFERROR(VLOOKUP($C876,'Nom Prénom'!$A:$G,3,0),"")</f>
        <v/>
      </c>
      <c r="F876" s="197" t="str">
        <f>IFERROR(VLOOKUP($C876,'Nom Prénom'!$A:$G,4,0),"")</f>
        <v/>
      </c>
      <c r="G876" s="197" t="str">
        <f>IFERROR(VLOOKUP($C876,'Nom Prénom'!$A:$G,5,0),"")</f>
        <v/>
      </c>
      <c r="I876" s="184"/>
      <c r="J876" s="185" t="str">
        <f t="shared" si="35"/>
        <v/>
      </c>
      <c r="K876" s="185" t="str">
        <f>IFERROR(VLOOKUP($C876,'Nom Prénom'!$A:$I,8,0),"")</f>
        <v/>
      </c>
      <c r="L876" s="185" t="str">
        <f t="shared" si="34"/>
        <v/>
      </c>
      <c r="M876" s="185" t="str">
        <f>IFERROR(VLOOKUP($C876,'Nom Prénom'!$A:$I,9,0),"")</f>
        <v/>
      </c>
      <c r="N876" s="186" t="str">
        <f>IFERROR($J876/(VLOOKUP($H876,VLEP!$A:$B,2,0)),"")</f>
        <v/>
      </c>
      <c r="O876" s="187"/>
    </row>
    <row r="877" spans="1:15" ht="20" hidden="1" customHeight="1" x14ac:dyDescent="0.35">
      <c r="A877" s="2" t="str">
        <f>IFERROR(VLOOKUP($C877,'Nom Prénom'!$A:$G,7,0),"")</f>
        <v/>
      </c>
      <c r="B877" s="184" t="str">
        <f>IFERROR(VLOOKUP($C877,'Nom Prénom'!$A:$G,6,0),"")</f>
        <v/>
      </c>
      <c r="C877" s="184"/>
      <c r="D877" s="197" t="str">
        <f>IFERROR(VLOOKUP($C877,'Nom Prénom'!$A:$G,2,0),"")</f>
        <v/>
      </c>
      <c r="E877" s="197" t="str">
        <f>IFERROR(VLOOKUP($C877,'Nom Prénom'!$A:$G,3,0),"")</f>
        <v/>
      </c>
      <c r="F877" s="197" t="str">
        <f>IFERROR(VLOOKUP($C877,'Nom Prénom'!$A:$G,4,0),"")</f>
        <v/>
      </c>
      <c r="G877" s="197" t="str">
        <f>IFERROR(VLOOKUP($C877,'Nom Prénom'!$A:$G,5,0),"")</f>
        <v/>
      </c>
      <c r="I877" s="184"/>
      <c r="J877" s="185" t="str">
        <f t="shared" si="35"/>
        <v/>
      </c>
      <c r="K877" s="185" t="str">
        <f>IFERROR(VLOOKUP($C877,'Nom Prénom'!$A:$I,8,0),"")</f>
        <v/>
      </c>
      <c r="L877" s="185" t="str">
        <f t="shared" si="34"/>
        <v/>
      </c>
      <c r="M877" s="185" t="str">
        <f>IFERROR(VLOOKUP($C877,'Nom Prénom'!$A:$I,9,0),"")</f>
        <v/>
      </c>
      <c r="N877" s="186" t="str">
        <f>IFERROR($J877/(VLOOKUP($H877,VLEP!$A:$B,2,0)),"")</f>
        <v/>
      </c>
      <c r="O877" s="187"/>
    </row>
    <row r="878" spans="1:15" ht="20" hidden="1" customHeight="1" x14ac:dyDescent="0.35">
      <c r="A878" s="2" t="str">
        <f>IFERROR(VLOOKUP($C878,'Nom Prénom'!$A:$G,7,0),"")</f>
        <v/>
      </c>
      <c r="B878" s="184" t="str">
        <f>IFERROR(VLOOKUP($C878,'Nom Prénom'!$A:$G,6,0),"")</f>
        <v/>
      </c>
      <c r="C878" s="184"/>
      <c r="D878" s="197" t="str">
        <f>IFERROR(VLOOKUP($C878,'Nom Prénom'!$A:$G,2,0),"")</f>
        <v/>
      </c>
      <c r="E878" s="197" t="str">
        <f>IFERROR(VLOOKUP($C878,'Nom Prénom'!$A:$G,3,0),"")</f>
        <v/>
      </c>
      <c r="F878" s="197" t="str">
        <f>IFERROR(VLOOKUP($C878,'Nom Prénom'!$A:$G,4,0),"")</f>
        <v/>
      </c>
      <c r="G878" s="197" t="str">
        <f>IFERROR(VLOOKUP($C878,'Nom Prénom'!$A:$G,5,0),"")</f>
        <v/>
      </c>
      <c r="I878" s="184"/>
      <c r="J878" s="185" t="str">
        <f t="shared" si="35"/>
        <v/>
      </c>
      <c r="K878" s="185" t="str">
        <f>IFERROR(VLOOKUP($C878,'Nom Prénom'!$A:$I,8,0),"")</f>
        <v/>
      </c>
      <c r="L878" s="185" t="str">
        <f t="shared" si="34"/>
        <v/>
      </c>
      <c r="M878" s="185" t="str">
        <f>IFERROR(VLOOKUP($C878,'Nom Prénom'!$A:$I,9,0),"")</f>
        <v/>
      </c>
      <c r="N878" s="186" t="str">
        <f>IFERROR($J878/(VLOOKUP($H878,VLEP!$A:$B,2,0)),"")</f>
        <v/>
      </c>
      <c r="O878" s="187"/>
    </row>
    <row r="879" spans="1:15" ht="20" hidden="1" customHeight="1" x14ac:dyDescent="0.35">
      <c r="A879" s="2" t="str">
        <f>IFERROR(VLOOKUP($C879,'Nom Prénom'!$A:$G,7,0),"")</f>
        <v/>
      </c>
      <c r="B879" s="184" t="str">
        <f>IFERROR(VLOOKUP($C879,'Nom Prénom'!$A:$G,6,0),"")</f>
        <v/>
      </c>
      <c r="C879" s="184"/>
      <c r="D879" s="197" t="str">
        <f>IFERROR(VLOOKUP($C879,'Nom Prénom'!$A:$G,2,0),"")</f>
        <v/>
      </c>
      <c r="E879" s="197" t="str">
        <f>IFERROR(VLOOKUP($C879,'Nom Prénom'!$A:$G,3,0),"")</f>
        <v/>
      </c>
      <c r="F879" s="197" t="str">
        <f>IFERROR(VLOOKUP($C879,'Nom Prénom'!$A:$G,4,0),"")</f>
        <v/>
      </c>
      <c r="G879" s="197" t="str">
        <f>IFERROR(VLOOKUP($C879,'Nom Prénom'!$A:$G,5,0),"")</f>
        <v/>
      </c>
      <c r="I879" s="184"/>
      <c r="J879" s="185" t="str">
        <f t="shared" si="35"/>
        <v/>
      </c>
      <c r="K879" s="185" t="str">
        <f>IFERROR(VLOOKUP($C879,'Nom Prénom'!$A:$I,8,0),"")</f>
        <v/>
      </c>
      <c r="L879" s="185" t="str">
        <f t="shared" si="34"/>
        <v/>
      </c>
      <c r="M879" s="185" t="str">
        <f>IFERROR(VLOOKUP($C879,'Nom Prénom'!$A:$I,9,0),"")</f>
        <v/>
      </c>
      <c r="N879" s="186" t="str">
        <f>IFERROR($J879/(VLOOKUP($H879,VLEP!$A:$B,2,0)),"")</f>
        <v/>
      </c>
      <c r="O879" s="187"/>
    </row>
    <row r="880" spans="1:15" ht="20" hidden="1" customHeight="1" x14ac:dyDescent="0.35">
      <c r="A880" s="2" t="str">
        <f>IFERROR(VLOOKUP($C880,'Nom Prénom'!$A:$G,7,0),"")</f>
        <v/>
      </c>
      <c r="B880" s="184" t="str">
        <f>IFERROR(VLOOKUP($C880,'Nom Prénom'!$A:$G,6,0),"")</f>
        <v/>
      </c>
      <c r="C880" s="184"/>
      <c r="D880" s="197" t="str">
        <f>IFERROR(VLOOKUP($C880,'Nom Prénom'!$A:$G,2,0),"")</f>
        <v/>
      </c>
      <c r="E880" s="197" t="str">
        <f>IFERROR(VLOOKUP($C880,'Nom Prénom'!$A:$G,3,0),"")</f>
        <v/>
      </c>
      <c r="F880" s="197" t="str">
        <f>IFERROR(VLOOKUP($C880,'Nom Prénom'!$A:$G,4,0),"")</f>
        <v/>
      </c>
      <c r="G880" s="197" t="str">
        <f>IFERROR(VLOOKUP($C880,'Nom Prénom'!$A:$G,5,0),"")</f>
        <v/>
      </c>
      <c r="I880" s="184"/>
      <c r="J880" s="185" t="str">
        <f t="shared" si="35"/>
        <v/>
      </c>
      <c r="K880" s="185" t="str">
        <f>IFERROR(VLOOKUP($C880,'Nom Prénom'!$A:$I,8,0),"")</f>
        <v/>
      </c>
      <c r="L880" s="185" t="str">
        <f t="shared" si="34"/>
        <v/>
      </c>
      <c r="M880" s="185" t="str">
        <f>IFERROR(VLOOKUP($C880,'Nom Prénom'!$A:$I,9,0),"")</f>
        <v/>
      </c>
      <c r="N880" s="186" t="str">
        <f>IFERROR($J880/(VLOOKUP($H880,VLEP!$A:$B,2,0)),"")</f>
        <v/>
      </c>
      <c r="O880" s="187"/>
    </row>
    <row r="881" spans="1:15" ht="20" hidden="1" customHeight="1" x14ac:dyDescent="0.35">
      <c r="A881" s="2" t="str">
        <f>IFERROR(VLOOKUP($C881,'Nom Prénom'!$A:$G,7,0),"")</f>
        <v/>
      </c>
      <c r="B881" s="184" t="str">
        <f>IFERROR(VLOOKUP($C881,'Nom Prénom'!$A:$G,6,0),"")</f>
        <v/>
      </c>
      <c r="C881" s="184"/>
      <c r="D881" s="197" t="str">
        <f>IFERROR(VLOOKUP($C881,'Nom Prénom'!$A:$G,2,0),"")</f>
        <v/>
      </c>
      <c r="E881" s="197" t="str">
        <f>IFERROR(VLOOKUP($C881,'Nom Prénom'!$A:$G,3,0),"")</f>
        <v/>
      </c>
      <c r="F881" s="197" t="str">
        <f>IFERROR(VLOOKUP($C881,'Nom Prénom'!$A:$G,4,0),"")</f>
        <v/>
      </c>
      <c r="G881" s="197" t="str">
        <f>IFERROR(VLOOKUP($C881,'Nom Prénom'!$A:$G,5,0),"")</f>
        <v/>
      </c>
      <c r="I881" s="184"/>
      <c r="J881" s="185" t="str">
        <f t="shared" si="35"/>
        <v/>
      </c>
      <c r="K881" s="185" t="str">
        <f>IFERROR(VLOOKUP($C881,'Nom Prénom'!$A:$I,8,0),"")</f>
        <v/>
      </c>
      <c r="L881" s="185" t="str">
        <f t="shared" si="34"/>
        <v/>
      </c>
      <c r="M881" s="185" t="str">
        <f>IFERROR(VLOOKUP($C881,'Nom Prénom'!$A:$I,9,0),"")</f>
        <v/>
      </c>
      <c r="N881" s="186" t="str">
        <f>IFERROR($J881/(VLOOKUP($H881,VLEP!$A:$B,2,0)),"")</f>
        <v/>
      </c>
      <c r="O881" s="187"/>
    </row>
    <row r="882" spans="1:15" ht="20" hidden="1" customHeight="1" x14ac:dyDescent="0.35">
      <c r="A882" s="2" t="str">
        <f>IFERROR(VLOOKUP($C882,'Nom Prénom'!$A:$G,7,0),"")</f>
        <v/>
      </c>
      <c r="B882" s="184" t="str">
        <f>IFERROR(VLOOKUP($C882,'Nom Prénom'!$A:$G,6,0),"")</f>
        <v/>
      </c>
      <c r="C882" s="184"/>
      <c r="D882" s="197" t="str">
        <f>IFERROR(VLOOKUP($C882,'Nom Prénom'!$A:$G,2,0),"")</f>
        <v/>
      </c>
      <c r="E882" s="197" t="str">
        <f>IFERROR(VLOOKUP($C882,'Nom Prénom'!$A:$G,3,0),"")</f>
        <v/>
      </c>
      <c r="F882" s="197" t="str">
        <f>IFERROR(VLOOKUP($C882,'Nom Prénom'!$A:$G,4,0),"")</f>
        <v/>
      </c>
      <c r="G882" s="197" t="str">
        <f>IFERROR(VLOOKUP($C882,'Nom Prénom'!$A:$G,5,0),"")</f>
        <v/>
      </c>
      <c r="I882" s="184"/>
      <c r="J882" s="185" t="str">
        <f t="shared" si="35"/>
        <v/>
      </c>
      <c r="K882" s="185" t="str">
        <f>IFERROR(VLOOKUP($C882,'Nom Prénom'!$A:$I,8,0),"")</f>
        <v/>
      </c>
      <c r="L882" s="185" t="str">
        <f t="shared" si="34"/>
        <v/>
      </c>
      <c r="M882" s="185" t="str">
        <f>IFERROR(VLOOKUP($C882,'Nom Prénom'!$A:$I,9,0),"")</f>
        <v/>
      </c>
      <c r="N882" s="186" t="str">
        <f>IFERROR($J882/(VLOOKUP($H882,VLEP!$A:$B,2,0)),"")</f>
        <v/>
      </c>
      <c r="O882" s="187"/>
    </row>
    <row r="883" spans="1:15" ht="20" hidden="1" customHeight="1" x14ac:dyDescent="0.35">
      <c r="A883" s="2" t="str">
        <f>IFERROR(VLOOKUP($C883,'Nom Prénom'!$A:$G,7,0),"")</f>
        <v/>
      </c>
      <c r="B883" s="184" t="str">
        <f>IFERROR(VLOOKUP($C883,'Nom Prénom'!$A:$G,6,0),"")</f>
        <v/>
      </c>
      <c r="C883" s="184"/>
      <c r="D883" s="197" t="str">
        <f>IFERROR(VLOOKUP($C883,'Nom Prénom'!$A:$G,2,0),"")</f>
        <v/>
      </c>
      <c r="E883" s="197" t="str">
        <f>IFERROR(VLOOKUP($C883,'Nom Prénom'!$A:$G,3,0),"")</f>
        <v/>
      </c>
      <c r="F883" s="197" t="str">
        <f>IFERROR(VLOOKUP($C883,'Nom Prénom'!$A:$G,4,0),"")</f>
        <v/>
      </c>
      <c r="G883" s="197" t="str">
        <f>IFERROR(VLOOKUP($C883,'Nom Prénom'!$A:$G,5,0),"")</f>
        <v/>
      </c>
      <c r="I883" s="184"/>
      <c r="J883" s="185" t="str">
        <f t="shared" si="35"/>
        <v/>
      </c>
      <c r="K883" s="185" t="str">
        <f>IFERROR(VLOOKUP($C883,'Nom Prénom'!$A:$I,8,0),"")</f>
        <v/>
      </c>
      <c r="L883" s="185" t="str">
        <f t="shared" si="34"/>
        <v/>
      </c>
      <c r="M883" s="185" t="str">
        <f>IFERROR(VLOOKUP($C883,'Nom Prénom'!$A:$I,9,0),"")</f>
        <v/>
      </c>
      <c r="N883" s="186" t="str">
        <f>IFERROR($J883/(VLOOKUP($H883,VLEP!$A:$B,2,0)),"")</f>
        <v/>
      </c>
      <c r="O883" s="187"/>
    </row>
    <row r="884" spans="1:15" ht="20" hidden="1" customHeight="1" x14ac:dyDescent="0.35">
      <c r="A884" s="2" t="str">
        <f>IFERROR(VLOOKUP($C884,'Nom Prénom'!$A:$G,7,0),"")</f>
        <v/>
      </c>
      <c r="B884" s="184" t="str">
        <f>IFERROR(VLOOKUP($C884,'Nom Prénom'!$A:$G,6,0),"")</f>
        <v/>
      </c>
      <c r="C884" s="184"/>
      <c r="D884" s="197" t="str">
        <f>IFERROR(VLOOKUP($C884,'Nom Prénom'!$A:$G,2,0),"")</f>
        <v/>
      </c>
      <c r="E884" s="197" t="str">
        <f>IFERROR(VLOOKUP($C884,'Nom Prénom'!$A:$G,3,0),"")</f>
        <v/>
      </c>
      <c r="F884" s="197" t="str">
        <f>IFERROR(VLOOKUP($C884,'Nom Prénom'!$A:$G,4,0),"")</f>
        <v/>
      </c>
      <c r="G884" s="197" t="str">
        <f>IFERROR(VLOOKUP($C884,'Nom Prénom'!$A:$G,5,0),"")</f>
        <v/>
      </c>
      <c r="I884" s="184"/>
      <c r="J884" s="185" t="str">
        <f t="shared" si="35"/>
        <v/>
      </c>
      <c r="K884" s="185" t="str">
        <f>IFERROR(VLOOKUP($C884,'Nom Prénom'!$A:$I,8,0),"")</f>
        <v/>
      </c>
      <c r="L884" s="185" t="str">
        <f t="shared" si="34"/>
        <v/>
      </c>
      <c r="M884" s="185" t="str">
        <f>IFERROR(VLOOKUP($C884,'Nom Prénom'!$A:$I,9,0),"")</f>
        <v/>
      </c>
      <c r="N884" s="186" t="str">
        <f>IFERROR($J884/(VLOOKUP($H884,VLEP!$A:$B,2,0)),"")</f>
        <v/>
      </c>
      <c r="O884" s="187"/>
    </row>
    <row r="885" spans="1:15" ht="20" hidden="1" customHeight="1" x14ac:dyDescent="0.35">
      <c r="A885" s="2" t="str">
        <f>IFERROR(VLOOKUP($C885,'Nom Prénom'!$A:$G,7,0),"")</f>
        <v/>
      </c>
      <c r="B885" s="184" t="str">
        <f>IFERROR(VLOOKUP($C885,'Nom Prénom'!$A:$G,6,0),"")</f>
        <v/>
      </c>
      <c r="C885" s="184"/>
      <c r="D885" s="197" t="str">
        <f>IFERROR(VLOOKUP($C885,'Nom Prénom'!$A:$G,2,0),"")</f>
        <v/>
      </c>
      <c r="E885" s="197" t="str">
        <f>IFERROR(VLOOKUP($C885,'Nom Prénom'!$A:$G,3,0),"")</f>
        <v/>
      </c>
      <c r="F885" s="197" t="str">
        <f>IFERROR(VLOOKUP($C885,'Nom Prénom'!$A:$G,4,0),"")</f>
        <v/>
      </c>
      <c r="G885" s="197" t="str">
        <f>IFERROR(VLOOKUP($C885,'Nom Prénom'!$A:$G,5,0),"")</f>
        <v/>
      </c>
      <c r="I885" s="184"/>
      <c r="J885" s="185" t="str">
        <f t="shared" si="35"/>
        <v/>
      </c>
      <c r="K885" s="185" t="str">
        <f>IFERROR(VLOOKUP($C885,'Nom Prénom'!$A:$I,8,0),"")</f>
        <v/>
      </c>
      <c r="L885" s="185" t="str">
        <f t="shared" si="34"/>
        <v/>
      </c>
      <c r="M885" s="185" t="str">
        <f>IFERROR(VLOOKUP($C885,'Nom Prénom'!$A:$I,9,0),"")</f>
        <v/>
      </c>
      <c r="N885" s="186" t="str">
        <f>IFERROR($J885/(VLOOKUP($H885,VLEP!$A:$B,2,0)),"")</f>
        <v/>
      </c>
      <c r="O885" s="187"/>
    </row>
    <row r="886" spans="1:15" ht="20" hidden="1" customHeight="1" x14ac:dyDescent="0.35">
      <c r="A886" s="2" t="str">
        <f>IFERROR(VLOOKUP($C886,'Nom Prénom'!$A:$G,7,0),"")</f>
        <v/>
      </c>
      <c r="B886" s="184" t="str">
        <f>IFERROR(VLOOKUP($C886,'Nom Prénom'!$A:$G,6,0),"")</f>
        <v/>
      </c>
      <c r="C886" s="184"/>
      <c r="D886" s="197" t="str">
        <f>IFERROR(VLOOKUP($C886,'Nom Prénom'!$A:$G,2,0),"")</f>
        <v/>
      </c>
      <c r="E886" s="197" t="str">
        <f>IFERROR(VLOOKUP($C886,'Nom Prénom'!$A:$G,3,0),"")</f>
        <v/>
      </c>
      <c r="F886" s="197" t="str">
        <f>IFERROR(VLOOKUP($C886,'Nom Prénom'!$A:$G,4,0),"")</f>
        <v/>
      </c>
      <c r="G886" s="197" t="str">
        <f>IFERROR(VLOOKUP($C886,'Nom Prénom'!$A:$G,5,0),"")</f>
        <v/>
      </c>
      <c r="I886" s="184"/>
      <c r="J886" s="185" t="str">
        <f t="shared" si="35"/>
        <v/>
      </c>
      <c r="K886" s="185" t="str">
        <f>IFERROR(VLOOKUP($C886,'Nom Prénom'!$A:$I,8,0),"")</f>
        <v/>
      </c>
      <c r="L886" s="185" t="str">
        <f t="shared" si="34"/>
        <v/>
      </c>
      <c r="M886" s="185" t="str">
        <f>IFERROR(VLOOKUP($C886,'Nom Prénom'!$A:$I,9,0),"")</f>
        <v/>
      </c>
      <c r="N886" s="186" t="str">
        <f>IFERROR($J886/(VLOOKUP($H886,VLEP!$A:$B,2,0)),"")</f>
        <v/>
      </c>
      <c r="O886" s="187"/>
    </row>
    <row r="887" spans="1:15" ht="20" hidden="1" customHeight="1" x14ac:dyDescent="0.35">
      <c r="A887" s="2" t="str">
        <f>IFERROR(VLOOKUP($C887,'Nom Prénom'!$A:$G,7,0),"")</f>
        <v/>
      </c>
      <c r="B887" s="184" t="str">
        <f>IFERROR(VLOOKUP($C887,'Nom Prénom'!$A:$G,6,0),"")</f>
        <v/>
      </c>
      <c r="C887" s="184"/>
      <c r="D887" s="197" t="str">
        <f>IFERROR(VLOOKUP($C887,'Nom Prénom'!$A:$G,2,0),"")</f>
        <v/>
      </c>
      <c r="E887" s="197" t="str">
        <f>IFERROR(VLOOKUP($C887,'Nom Prénom'!$A:$G,3,0),"")</f>
        <v/>
      </c>
      <c r="F887" s="197" t="str">
        <f>IFERROR(VLOOKUP($C887,'Nom Prénom'!$A:$G,4,0),"")</f>
        <v/>
      </c>
      <c r="G887" s="197" t="str">
        <f>IFERROR(VLOOKUP($C887,'Nom Prénom'!$A:$G,5,0),"")</f>
        <v/>
      </c>
      <c r="I887" s="184"/>
      <c r="J887" s="185" t="str">
        <f t="shared" si="35"/>
        <v/>
      </c>
      <c r="K887" s="185" t="str">
        <f>IFERROR(VLOOKUP($C887,'Nom Prénom'!$A:$I,8,0),"")</f>
        <v/>
      </c>
      <c r="L887" s="185" t="str">
        <f t="shared" si="34"/>
        <v/>
      </c>
      <c r="M887" s="185" t="str">
        <f>IFERROR(VLOOKUP($C887,'Nom Prénom'!$A:$I,9,0),"")</f>
        <v/>
      </c>
      <c r="N887" s="186" t="str">
        <f>IFERROR($J887/(VLOOKUP($H887,VLEP!$A:$B,2,0)),"")</f>
        <v/>
      </c>
      <c r="O887" s="187"/>
    </row>
    <row r="888" spans="1:15" ht="20" hidden="1" customHeight="1" x14ac:dyDescent="0.35">
      <c r="A888" s="2" t="str">
        <f>IFERROR(VLOOKUP($C888,'Nom Prénom'!$A:$G,7,0),"")</f>
        <v/>
      </c>
      <c r="B888" s="184" t="str">
        <f>IFERROR(VLOOKUP($C888,'Nom Prénom'!$A:$G,6,0),"")</f>
        <v/>
      </c>
      <c r="C888" s="184"/>
      <c r="D888" s="197" t="str">
        <f>IFERROR(VLOOKUP($C888,'Nom Prénom'!$A:$G,2,0),"")</f>
        <v/>
      </c>
      <c r="E888" s="197" t="str">
        <f>IFERROR(VLOOKUP($C888,'Nom Prénom'!$A:$G,3,0),"")</f>
        <v/>
      </c>
      <c r="F888" s="197" t="str">
        <f>IFERROR(VLOOKUP($C888,'Nom Prénom'!$A:$G,4,0),"")</f>
        <v/>
      </c>
      <c r="G888" s="197" t="str">
        <f>IFERROR(VLOOKUP($C888,'Nom Prénom'!$A:$G,5,0),"")</f>
        <v/>
      </c>
      <c r="I888" s="184"/>
      <c r="J888" s="185" t="str">
        <f t="shared" si="35"/>
        <v/>
      </c>
      <c r="K888" s="185" t="str">
        <f>IFERROR(VLOOKUP($C888,'Nom Prénom'!$A:$I,8,0),"")</f>
        <v/>
      </c>
      <c r="L888" s="185" t="str">
        <f t="shared" si="34"/>
        <v/>
      </c>
      <c r="M888" s="185" t="str">
        <f>IFERROR(VLOOKUP($C888,'Nom Prénom'!$A:$I,9,0),"")</f>
        <v/>
      </c>
      <c r="N888" s="186" t="str">
        <f>IFERROR($J888/(VLOOKUP($H888,VLEP!$A:$B,2,0)),"")</f>
        <v/>
      </c>
      <c r="O888" s="187"/>
    </row>
    <row r="889" spans="1:15" ht="20" hidden="1" customHeight="1" x14ac:dyDescent="0.35">
      <c r="A889" s="2" t="str">
        <f>IFERROR(VLOOKUP($C889,'Nom Prénom'!$A:$G,7,0),"")</f>
        <v/>
      </c>
      <c r="B889" s="184" t="str">
        <f>IFERROR(VLOOKUP($C889,'Nom Prénom'!$A:$G,6,0),"")</f>
        <v/>
      </c>
      <c r="C889" s="184"/>
      <c r="D889" s="197" t="str">
        <f>IFERROR(VLOOKUP($C889,'Nom Prénom'!$A:$G,2,0),"")</f>
        <v/>
      </c>
      <c r="E889" s="197" t="str">
        <f>IFERROR(VLOOKUP($C889,'Nom Prénom'!$A:$G,3,0),"")</f>
        <v/>
      </c>
      <c r="F889" s="197" t="str">
        <f>IFERROR(VLOOKUP($C889,'Nom Prénom'!$A:$G,4,0),"")</f>
        <v/>
      </c>
      <c r="G889" s="197" t="str">
        <f>IFERROR(VLOOKUP($C889,'Nom Prénom'!$A:$G,5,0),"")</f>
        <v/>
      </c>
      <c r="I889" s="184"/>
      <c r="J889" s="185" t="str">
        <f t="shared" si="35"/>
        <v/>
      </c>
      <c r="K889" s="185" t="str">
        <f>IFERROR(VLOOKUP($C889,'Nom Prénom'!$A:$I,8,0),"")</f>
        <v/>
      </c>
      <c r="L889" s="185" t="str">
        <f t="shared" si="34"/>
        <v/>
      </c>
      <c r="M889" s="185" t="str">
        <f>IFERROR(VLOOKUP($C889,'Nom Prénom'!$A:$I,9,0),"")</f>
        <v/>
      </c>
      <c r="N889" s="186" t="str">
        <f>IFERROR($J889/(VLOOKUP($H889,VLEP!$A:$B,2,0)),"")</f>
        <v/>
      </c>
      <c r="O889" s="187"/>
    </row>
    <row r="890" spans="1:15" ht="20" hidden="1" customHeight="1" x14ac:dyDescent="0.35">
      <c r="A890" s="2" t="str">
        <f>IFERROR(VLOOKUP($C890,'Nom Prénom'!$A:$G,7,0),"")</f>
        <v/>
      </c>
      <c r="B890" s="184" t="str">
        <f>IFERROR(VLOOKUP($C890,'Nom Prénom'!$A:$G,6,0),"")</f>
        <v/>
      </c>
      <c r="C890" s="184"/>
      <c r="D890" s="197" t="str">
        <f>IFERROR(VLOOKUP($C890,'Nom Prénom'!$A:$G,2,0),"")</f>
        <v/>
      </c>
      <c r="E890" s="197" t="str">
        <f>IFERROR(VLOOKUP($C890,'Nom Prénom'!$A:$G,3,0),"")</f>
        <v/>
      </c>
      <c r="F890" s="197" t="str">
        <f>IFERROR(VLOOKUP($C890,'Nom Prénom'!$A:$G,4,0),"")</f>
        <v/>
      </c>
      <c r="G890" s="197" t="str">
        <f>IFERROR(VLOOKUP($C890,'Nom Prénom'!$A:$G,5,0),"")</f>
        <v/>
      </c>
      <c r="I890" s="184"/>
      <c r="J890" s="185" t="str">
        <f t="shared" si="35"/>
        <v/>
      </c>
      <c r="K890" s="185" t="str">
        <f>IFERROR(VLOOKUP($C890,'Nom Prénom'!$A:$I,8,0),"")</f>
        <v/>
      </c>
      <c r="L890" s="185" t="str">
        <f t="shared" si="34"/>
        <v/>
      </c>
      <c r="M890" s="185" t="str">
        <f>IFERROR(VLOOKUP($C890,'Nom Prénom'!$A:$I,9,0),"")</f>
        <v/>
      </c>
      <c r="N890" s="186" t="str">
        <f>IFERROR($J890/(VLOOKUP($H890,VLEP!$A:$B,2,0)),"")</f>
        <v/>
      </c>
      <c r="O890" s="187"/>
    </row>
    <row r="891" spans="1:15" ht="20" hidden="1" customHeight="1" x14ac:dyDescent="0.35">
      <c r="A891" s="2" t="str">
        <f>IFERROR(VLOOKUP($C891,'Nom Prénom'!$A:$G,7,0),"")</f>
        <v/>
      </c>
      <c r="B891" s="184" t="str">
        <f>IFERROR(VLOOKUP($C891,'Nom Prénom'!$A:$G,6,0),"")</f>
        <v/>
      </c>
      <c r="C891" s="184"/>
      <c r="D891" s="197" t="str">
        <f>IFERROR(VLOOKUP($C891,'Nom Prénom'!$A:$G,2,0),"")</f>
        <v/>
      </c>
      <c r="E891" s="197" t="str">
        <f>IFERROR(VLOOKUP($C891,'Nom Prénom'!$A:$G,3,0),"")</f>
        <v/>
      </c>
      <c r="F891" s="197" t="str">
        <f>IFERROR(VLOOKUP($C891,'Nom Prénom'!$A:$G,4,0),"")</f>
        <v/>
      </c>
      <c r="G891" s="197" t="str">
        <f>IFERROR(VLOOKUP($C891,'Nom Prénom'!$A:$G,5,0),"")</f>
        <v/>
      </c>
      <c r="I891" s="184"/>
      <c r="J891" s="185" t="str">
        <f t="shared" si="35"/>
        <v/>
      </c>
      <c r="K891" s="185" t="str">
        <f>IFERROR(VLOOKUP($C891,'Nom Prénom'!$A:$I,8,0),"")</f>
        <v/>
      </c>
      <c r="L891" s="185" t="str">
        <f t="shared" si="34"/>
        <v/>
      </c>
      <c r="M891" s="185" t="str">
        <f>IFERROR(VLOOKUP($C891,'Nom Prénom'!$A:$I,9,0),"")</f>
        <v/>
      </c>
      <c r="N891" s="186" t="str">
        <f>IFERROR($J891/(VLOOKUP($H891,VLEP!$A:$B,2,0)),"")</f>
        <v/>
      </c>
      <c r="O891" s="187"/>
    </row>
    <row r="892" spans="1:15" ht="20" hidden="1" customHeight="1" x14ac:dyDescent="0.35">
      <c r="A892" s="2" t="str">
        <f>IFERROR(VLOOKUP($C892,'Nom Prénom'!$A:$G,7,0),"")</f>
        <v/>
      </c>
      <c r="B892" s="184" t="str">
        <f>IFERROR(VLOOKUP($C892,'Nom Prénom'!$A:$G,6,0),"")</f>
        <v/>
      </c>
      <c r="C892" s="184"/>
      <c r="D892" s="197" t="str">
        <f>IFERROR(VLOOKUP($C892,'Nom Prénom'!$A:$G,2,0),"")</f>
        <v/>
      </c>
      <c r="E892" s="197" t="str">
        <f>IFERROR(VLOOKUP($C892,'Nom Prénom'!$A:$G,3,0),"")</f>
        <v/>
      </c>
      <c r="F892" s="197" t="str">
        <f>IFERROR(VLOOKUP($C892,'Nom Prénom'!$A:$G,4,0),"")</f>
        <v/>
      </c>
      <c r="G892" s="197" t="str">
        <f>IFERROR(VLOOKUP($C892,'Nom Prénom'!$A:$G,5,0),"")</f>
        <v/>
      </c>
      <c r="I892" s="184"/>
      <c r="J892" s="185" t="str">
        <f t="shared" si="35"/>
        <v/>
      </c>
      <c r="K892" s="185" t="str">
        <f>IFERROR(VLOOKUP($C892,'Nom Prénom'!$A:$I,8,0),"")</f>
        <v/>
      </c>
      <c r="L892" s="185" t="str">
        <f t="shared" si="34"/>
        <v/>
      </c>
      <c r="M892" s="185" t="str">
        <f>IFERROR(VLOOKUP($C892,'Nom Prénom'!$A:$I,9,0),"")</f>
        <v/>
      </c>
      <c r="N892" s="186" t="str">
        <f>IFERROR($J892/(VLOOKUP($H892,VLEP!$A:$B,2,0)),"")</f>
        <v/>
      </c>
      <c r="O892" s="187"/>
    </row>
    <row r="893" spans="1:15" ht="20" hidden="1" customHeight="1" x14ac:dyDescent="0.35">
      <c r="A893" s="2" t="str">
        <f>IFERROR(VLOOKUP($C893,'Nom Prénom'!$A:$G,7,0),"")</f>
        <v/>
      </c>
      <c r="B893" s="184" t="str">
        <f>IFERROR(VLOOKUP($C893,'Nom Prénom'!$A:$G,6,0),"")</f>
        <v/>
      </c>
      <c r="C893" s="184"/>
      <c r="D893" s="197" t="str">
        <f>IFERROR(VLOOKUP($C893,'Nom Prénom'!$A:$G,2,0),"")</f>
        <v/>
      </c>
      <c r="E893" s="197" t="str">
        <f>IFERROR(VLOOKUP($C893,'Nom Prénom'!$A:$G,3,0),"")</f>
        <v/>
      </c>
      <c r="F893" s="197" t="str">
        <f>IFERROR(VLOOKUP($C893,'Nom Prénom'!$A:$G,4,0),"")</f>
        <v/>
      </c>
      <c r="G893" s="197" t="str">
        <f>IFERROR(VLOOKUP($C893,'Nom Prénom'!$A:$G,5,0),"")</f>
        <v/>
      </c>
      <c r="I893" s="184"/>
      <c r="J893" s="185" t="str">
        <f t="shared" si="35"/>
        <v/>
      </c>
      <c r="K893" s="185" t="str">
        <f>IFERROR(VLOOKUP($C893,'Nom Prénom'!$A:$I,8,0),"")</f>
        <v/>
      </c>
      <c r="L893" s="185" t="str">
        <f t="shared" si="34"/>
        <v/>
      </c>
      <c r="M893" s="185" t="str">
        <f>IFERROR(VLOOKUP($C893,'Nom Prénom'!$A:$I,9,0),"")</f>
        <v/>
      </c>
      <c r="N893" s="186" t="str">
        <f>IFERROR($J893/(VLOOKUP($H893,VLEP!$A:$B,2,0)),"")</f>
        <v/>
      </c>
      <c r="O893" s="187"/>
    </row>
    <row r="894" spans="1:15" ht="20" hidden="1" customHeight="1" x14ac:dyDescent="0.35">
      <c r="A894" s="2" t="str">
        <f>IFERROR(VLOOKUP($C894,'Nom Prénom'!$A:$G,7,0),"")</f>
        <v/>
      </c>
      <c r="B894" s="184" t="str">
        <f>IFERROR(VLOOKUP($C894,'Nom Prénom'!$A:$G,6,0),"")</f>
        <v/>
      </c>
      <c r="C894" s="184"/>
      <c r="D894" s="197" t="str">
        <f>IFERROR(VLOOKUP($C894,'Nom Prénom'!$A:$G,2,0),"")</f>
        <v/>
      </c>
      <c r="E894" s="197" t="str">
        <f>IFERROR(VLOOKUP($C894,'Nom Prénom'!$A:$G,3,0),"")</f>
        <v/>
      </c>
      <c r="F894" s="197" t="str">
        <f>IFERROR(VLOOKUP($C894,'Nom Prénom'!$A:$G,4,0),"")</f>
        <v/>
      </c>
      <c r="G894" s="197" t="str">
        <f>IFERROR(VLOOKUP($C894,'Nom Prénom'!$A:$G,5,0),"")</f>
        <v/>
      </c>
      <c r="I894" s="184"/>
      <c r="J894" s="185" t="str">
        <f t="shared" si="35"/>
        <v/>
      </c>
      <c r="K894" s="185" t="str">
        <f>IFERROR(VLOOKUP($C894,'Nom Prénom'!$A:$I,8,0),"")</f>
        <v/>
      </c>
      <c r="L894" s="185" t="str">
        <f t="shared" si="34"/>
        <v/>
      </c>
      <c r="M894" s="185" t="str">
        <f>IFERROR(VLOOKUP($C894,'Nom Prénom'!$A:$I,9,0),"")</f>
        <v/>
      </c>
      <c r="N894" s="186" t="str">
        <f>IFERROR($J894/(VLOOKUP($H894,VLEP!$A:$B,2,0)),"")</f>
        <v/>
      </c>
      <c r="O894" s="187"/>
    </row>
    <row r="895" spans="1:15" ht="20" hidden="1" customHeight="1" x14ac:dyDescent="0.35">
      <c r="A895" s="2" t="str">
        <f>IFERROR(VLOOKUP($C895,'Nom Prénom'!$A:$G,7,0),"")</f>
        <v/>
      </c>
      <c r="B895" s="184" t="str">
        <f>IFERROR(VLOOKUP($C895,'Nom Prénom'!$A:$G,6,0),"")</f>
        <v/>
      </c>
      <c r="C895" s="184"/>
      <c r="D895" s="197" t="str">
        <f>IFERROR(VLOOKUP($C895,'Nom Prénom'!$A:$G,2,0),"")</f>
        <v/>
      </c>
      <c r="E895" s="197" t="str">
        <f>IFERROR(VLOOKUP($C895,'Nom Prénom'!$A:$G,3,0),"")</f>
        <v/>
      </c>
      <c r="F895" s="197" t="str">
        <f>IFERROR(VLOOKUP($C895,'Nom Prénom'!$A:$G,4,0),"")</f>
        <v/>
      </c>
      <c r="G895" s="197" t="str">
        <f>IFERROR(VLOOKUP($C895,'Nom Prénom'!$A:$G,5,0),"")</f>
        <v/>
      </c>
      <c r="I895" s="184"/>
      <c r="J895" s="185" t="str">
        <f t="shared" si="35"/>
        <v/>
      </c>
      <c r="K895" s="185" t="str">
        <f>IFERROR(VLOOKUP($C895,'Nom Prénom'!$A:$I,8,0),"")</f>
        <v/>
      </c>
      <c r="L895" s="185" t="str">
        <f t="shared" si="34"/>
        <v/>
      </c>
      <c r="M895" s="185" t="str">
        <f>IFERROR(VLOOKUP($C895,'Nom Prénom'!$A:$I,9,0),"")</f>
        <v/>
      </c>
      <c r="N895" s="186" t="str">
        <f>IFERROR($J895/(VLOOKUP($H895,VLEP!$A:$B,2,0)),"")</f>
        <v/>
      </c>
      <c r="O895" s="187"/>
    </row>
    <row r="896" spans="1:15" ht="20" hidden="1" customHeight="1" x14ac:dyDescent="0.35">
      <c r="A896" s="2" t="str">
        <f>IFERROR(VLOOKUP($C896,'Nom Prénom'!$A:$G,7,0),"")</f>
        <v/>
      </c>
      <c r="B896" s="184" t="str">
        <f>IFERROR(VLOOKUP($C896,'Nom Prénom'!$A:$G,6,0),"")</f>
        <v/>
      </c>
      <c r="C896" s="184"/>
      <c r="D896" s="197" t="str">
        <f>IFERROR(VLOOKUP($C896,'Nom Prénom'!$A:$G,2,0),"")</f>
        <v/>
      </c>
      <c r="E896" s="197" t="str">
        <f>IFERROR(VLOOKUP($C896,'Nom Prénom'!$A:$G,3,0),"")</f>
        <v/>
      </c>
      <c r="F896" s="197" t="str">
        <f>IFERROR(VLOOKUP($C896,'Nom Prénom'!$A:$G,4,0),"")</f>
        <v/>
      </c>
      <c r="G896" s="197" t="str">
        <f>IFERROR(VLOOKUP($C896,'Nom Prénom'!$A:$G,5,0),"")</f>
        <v/>
      </c>
      <c r="I896" s="184"/>
      <c r="J896" s="185" t="str">
        <f t="shared" si="35"/>
        <v/>
      </c>
      <c r="K896" s="185" t="str">
        <f>IFERROR(VLOOKUP($C896,'Nom Prénom'!$A:$I,8,0),"")</f>
        <v/>
      </c>
      <c r="L896" s="185" t="str">
        <f t="shared" si="34"/>
        <v/>
      </c>
      <c r="M896" s="185" t="str">
        <f>IFERROR(VLOOKUP($C896,'Nom Prénom'!$A:$I,9,0),"")</f>
        <v/>
      </c>
      <c r="N896" s="186" t="str">
        <f>IFERROR($J896/(VLOOKUP($H896,VLEP!$A:$B,2,0)),"")</f>
        <v/>
      </c>
      <c r="O896" s="187"/>
    </row>
    <row r="897" spans="1:15" ht="20" hidden="1" customHeight="1" x14ac:dyDescent="0.35">
      <c r="A897" s="2" t="str">
        <f>IFERROR(VLOOKUP($C897,'Nom Prénom'!$A:$G,7,0),"")</f>
        <v/>
      </c>
      <c r="B897" s="184" t="str">
        <f>IFERROR(VLOOKUP($C897,'Nom Prénom'!$A:$G,6,0),"")</f>
        <v/>
      </c>
      <c r="C897" s="184"/>
      <c r="D897" s="197" t="str">
        <f>IFERROR(VLOOKUP($C897,'Nom Prénom'!$A:$G,2,0),"")</f>
        <v/>
      </c>
      <c r="E897" s="197" t="str">
        <f>IFERROR(VLOOKUP($C897,'Nom Prénom'!$A:$G,3,0),"")</f>
        <v/>
      </c>
      <c r="F897" s="197" t="str">
        <f>IFERROR(VLOOKUP($C897,'Nom Prénom'!$A:$G,4,0),"")</f>
        <v/>
      </c>
      <c r="G897" s="197" t="str">
        <f>IFERROR(VLOOKUP($C897,'Nom Prénom'!$A:$G,5,0),"")</f>
        <v/>
      </c>
      <c r="I897" s="184"/>
      <c r="J897" s="185" t="str">
        <f t="shared" si="35"/>
        <v/>
      </c>
      <c r="K897" s="185" t="str">
        <f>IFERROR(VLOOKUP($C897,'Nom Prénom'!$A:$I,8,0),"")</f>
        <v/>
      </c>
      <c r="L897" s="185" t="str">
        <f t="shared" si="34"/>
        <v/>
      </c>
      <c r="M897" s="185" t="str">
        <f>IFERROR(VLOOKUP($C897,'Nom Prénom'!$A:$I,9,0),"")</f>
        <v/>
      </c>
      <c r="N897" s="186" t="str">
        <f>IFERROR($J897/(VLOOKUP($H897,VLEP!$A:$B,2,0)),"")</f>
        <v/>
      </c>
      <c r="O897" s="187"/>
    </row>
    <row r="898" spans="1:15" ht="20" hidden="1" customHeight="1" x14ac:dyDescent="0.35">
      <c r="A898" s="2" t="str">
        <f>IFERROR(VLOOKUP($C898,'Nom Prénom'!$A:$G,7,0),"")</f>
        <v/>
      </c>
      <c r="B898" s="184" t="str">
        <f>IFERROR(VLOOKUP($C898,'Nom Prénom'!$A:$G,6,0),"")</f>
        <v/>
      </c>
      <c r="C898" s="184"/>
      <c r="D898" s="197" t="str">
        <f>IFERROR(VLOOKUP($C898,'Nom Prénom'!$A:$G,2,0),"")</f>
        <v/>
      </c>
      <c r="E898" s="197" t="str">
        <f>IFERROR(VLOOKUP($C898,'Nom Prénom'!$A:$G,3,0),"")</f>
        <v/>
      </c>
      <c r="F898" s="197" t="str">
        <f>IFERROR(VLOOKUP($C898,'Nom Prénom'!$A:$G,4,0),"")</f>
        <v/>
      </c>
      <c r="G898" s="197" t="str">
        <f>IFERROR(VLOOKUP($C898,'Nom Prénom'!$A:$G,5,0),"")</f>
        <v/>
      </c>
      <c r="I898" s="184"/>
      <c r="J898" s="185" t="str">
        <f t="shared" si="35"/>
        <v/>
      </c>
      <c r="K898" s="185" t="str">
        <f>IFERROR(VLOOKUP($C898,'Nom Prénom'!$A:$I,8,0),"")</f>
        <v/>
      </c>
      <c r="L898" s="185" t="str">
        <f t="shared" ref="L898:L961" si="36">IFERROR(J898*K898,"")</f>
        <v/>
      </c>
      <c r="M898" s="185" t="str">
        <f>IFERROR(VLOOKUP($C898,'Nom Prénom'!$A:$I,9,0),"")</f>
        <v/>
      </c>
      <c r="N898" s="186" t="str">
        <f>IFERROR($J898/(VLOOKUP($H898,VLEP!$A:$B,2,0)),"")</f>
        <v/>
      </c>
      <c r="O898" s="187"/>
    </row>
    <row r="899" spans="1:15" ht="20" hidden="1" customHeight="1" x14ac:dyDescent="0.35">
      <c r="A899" s="2" t="str">
        <f>IFERROR(VLOOKUP($C899,'Nom Prénom'!$A:$G,7,0),"")</f>
        <v/>
      </c>
      <c r="B899" s="184" t="str">
        <f>IFERROR(VLOOKUP($C899,'Nom Prénom'!$A:$G,6,0),"")</f>
        <v/>
      </c>
      <c r="C899" s="184"/>
      <c r="D899" s="197" t="str">
        <f>IFERROR(VLOOKUP($C899,'Nom Prénom'!$A:$G,2,0),"")</f>
        <v/>
      </c>
      <c r="E899" s="197" t="str">
        <f>IFERROR(VLOOKUP($C899,'Nom Prénom'!$A:$G,3,0),"")</f>
        <v/>
      </c>
      <c r="F899" s="197" t="str">
        <f>IFERROR(VLOOKUP($C899,'Nom Prénom'!$A:$G,4,0),"")</f>
        <v/>
      </c>
      <c r="G899" s="197" t="str">
        <f>IFERROR(VLOOKUP($C899,'Nom Prénom'!$A:$G,5,0),"")</f>
        <v/>
      </c>
      <c r="I899" s="184"/>
      <c r="J899" s="185" t="str">
        <f t="shared" si="35"/>
        <v/>
      </c>
      <c r="K899" s="185" t="str">
        <f>IFERROR(VLOOKUP($C899,'Nom Prénom'!$A:$I,8,0),"")</f>
        <v/>
      </c>
      <c r="L899" s="185" t="str">
        <f t="shared" si="36"/>
        <v/>
      </c>
      <c r="M899" s="185" t="str">
        <f>IFERROR(VLOOKUP($C899,'Nom Prénom'!$A:$I,9,0),"")</f>
        <v/>
      </c>
      <c r="N899" s="186" t="str">
        <f>IFERROR($J899/(VLOOKUP($H899,VLEP!$A:$B,2,0)),"")</f>
        <v/>
      </c>
      <c r="O899" s="187"/>
    </row>
    <row r="900" spans="1:15" ht="20" hidden="1" customHeight="1" x14ac:dyDescent="0.35">
      <c r="A900" s="2" t="str">
        <f>IFERROR(VLOOKUP($C900,'Nom Prénom'!$A:$G,7,0),"")</f>
        <v/>
      </c>
      <c r="B900" s="184" t="str">
        <f>IFERROR(VLOOKUP($C900,'Nom Prénom'!$A:$G,6,0),"")</f>
        <v/>
      </c>
      <c r="C900" s="184"/>
      <c r="D900" s="197" t="str">
        <f>IFERROR(VLOOKUP($C900,'Nom Prénom'!$A:$G,2,0),"")</f>
        <v/>
      </c>
      <c r="E900" s="197" t="str">
        <f>IFERROR(VLOOKUP($C900,'Nom Prénom'!$A:$G,3,0),"")</f>
        <v/>
      </c>
      <c r="F900" s="197" t="str">
        <f>IFERROR(VLOOKUP($C900,'Nom Prénom'!$A:$G,4,0),"")</f>
        <v/>
      </c>
      <c r="G900" s="197" t="str">
        <f>IFERROR(VLOOKUP($C900,'Nom Prénom'!$A:$G,5,0),"")</f>
        <v/>
      </c>
      <c r="I900" s="184"/>
      <c r="J900" s="185" t="str">
        <f t="shared" si="35"/>
        <v/>
      </c>
      <c r="K900" s="185" t="str">
        <f>IFERROR(VLOOKUP($C900,'Nom Prénom'!$A:$I,8,0),"")</f>
        <v/>
      </c>
      <c r="L900" s="185" t="str">
        <f t="shared" si="36"/>
        <v/>
      </c>
      <c r="M900" s="185" t="str">
        <f>IFERROR(VLOOKUP($C900,'Nom Prénom'!$A:$I,9,0),"")</f>
        <v/>
      </c>
      <c r="N900" s="186" t="str">
        <f>IFERROR($J900/(VLOOKUP($H900,VLEP!$A:$B,2,0)),"")</f>
        <v/>
      </c>
      <c r="O900" s="187"/>
    </row>
    <row r="901" spans="1:15" ht="20" hidden="1" customHeight="1" x14ac:dyDescent="0.35">
      <c r="A901" s="2" t="str">
        <f>IFERROR(VLOOKUP($C901,'Nom Prénom'!$A:$G,7,0),"")</f>
        <v/>
      </c>
      <c r="B901" s="184" t="str">
        <f>IFERROR(VLOOKUP($C901,'Nom Prénom'!$A:$G,6,0),"")</f>
        <v/>
      </c>
      <c r="C901" s="184"/>
      <c r="D901" s="197" t="str">
        <f>IFERROR(VLOOKUP($C901,'Nom Prénom'!$A:$G,2,0),"")</f>
        <v/>
      </c>
      <c r="E901" s="197" t="str">
        <f>IFERROR(VLOOKUP($C901,'Nom Prénom'!$A:$G,3,0),"")</f>
        <v/>
      </c>
      <c r="F901" s="197" t="str">
        <f>IFERROR(VLOOKUP($C901,'Nom Prénom'!$A:$G,4,0),"")</f>
        <v/>
      </c>
      <c r="G901" s="197" t="str">
        <f>IFERROR(VLOOKUP($C901,'Nom Prénom'!$A:$G,5,0),"")</f>
        <v/>
      </c>
      <c r="I901" s="184"/>
      <c r="J901" s="185" t="str">
        <f t="shared" si="35"/>
        <v/>
      </c>
      <c r="K901" s="185" t="str">
        <f>IFERROR(VLOOKUP($C901,'Nom Prénom'!$A:$I,8,0),"")</f>
        <v/>
      </c>
      <c r="L901" s="185" t="str">
        <f t="shared" si="36"/>
        <v/>
      </c>
      <c r="M901" s="185" t="str">
        <f>IFERROR(VLOOKUP($C901,'Nom Prénom'!$A:$I,9,0),"")</f>
        <v/>
      </c>
      <c r="N901" s="186" t="str">
        <f>IFERROR($J901/(VLOOKUP($H901,VLEP!$A:$B,2,0)),"")</f>
        <v/>
      </c>
      <c r="O901" s="187"/>
    </row>
    <row r="902" spans="1:15" ht="20" hidden="1" customHeight="1" x14ac:dyDescent="0.35">
      <c r="A902" s="2" t="str">
        <f>IFERROR(VLOOKUP($C902,'Nom Prénom'!$A:$G,7,0),"")</f>
        <v/>
      </c>
      <c r="B902" s="184" t="str">
        <f>IFERROR(VLOOKUP($C902,'Nom Prénom'!$A:$G,6,0),"")</f>
        <v/>
      </c>
      <c r="C902" s="184"/>
      <c r="D902" s="197" t="str">
        <f>IFERROR(VLOOKUP($C902,'Nom Prénom'!$A:$G,2,0),"")</f>
        <v/>
      </c>
      <c r="E902" s="197" t="str">
        <f>IFERROR(VLOOKUP($C902,'Nom Prénom'!$A:$G,3,0),"")</f>
        <v/>
      </c>
      <c r="F902" s="197" t="str">
        <f>IFERROR(VLOOKUP($C902,'Nom Prénom'!$A:$G,4,0),"")</f>
        <v/>
      </c>
      <c r="G902" s="197" t="str">
        <f>IFERROR(VLOOKUP($C902,'Nom Prénom'!$A:$G,5,0),"")</f>
        <v/>
      </c>
      <c r="I902" s="184"/>
      <c r="J902" s="185" t="str">
        <f t="shared" ref="J902:J965" si="37">IFERROR(IF(OR(B902="GEH1a",B902="GEH1b",B902="GEH2",B902="GEH3",B902="GEH4"),I902/G902,((I902*(D902-E902))+(I902*(E902/G902)))/(D902-F902)),"")</f>
        <v/>
      </c>
      <c r="K902" s="185" t="str">
        <f>IFERROR(VLOOKUP($C902,'Nom Prénom'!$A:$I,8,0),"")</f>
        <v/>
      </c>
      <c r="L902" s="185" t="str">
        <f t="shared" si="36"/>
        <v/>
      </c>
      <c r="M902" s="185" t="str">
        <f>IFERROR(VLOOKUP($C902,'Nom Prénom'!$A:$I,9,0),"")</f>
        <v/>
      </c>
      <c r="N902" s="186" t="str">
        <f>IFERROR($J902/(VLOOKUP($H902,VLEP!$A:$B,2,0)),"")</f>
        <v/>
      </c>
      <c r="O902" s="187"/>
    </row>
    <row r="903" spans="1:15" ht="20" hidden="1" customHeight="1" x14ac:dyDescent="0.35">
      <c r="A903" s="2" t="str">
        <f>IFERROR(VLOOKUP($C903,'Nom Prénom'!$A:$G,7,0),"")</f>
        <v/>
      </c>
      <c r="B903" s="184" t="str">
        <f>IFERROR(VLOOKUP($C903,'Nom Prénom'!$A:$G,6,0),"")</f>
        <v/>
      </c>
      <c r="C903" s="184"/>
      <c r="D903" s="197" t="str">
        <f>IFERROR(VLOOKUP($C903,'Nom Prénom'!$A:$G,2,0),"")</f>
        <v/>
      </c>
      <c r="E903" s="197" t="str">
        <f>IFERROR(VLOOKUP($C903,'Nom Prénom'!$A:$G,3,0),"")</f>
        <v/>
      </c>
      <c r="F903" s="197" t="str">
        <f>IFERROR(VLOOKUP($C903,'Nom Prénom'!$A:$G,4,0),"")</f>
        <v/>
      </c>
      <c r="G903" s="197" t="str">
        <f>IFERROR(VLOOKUP($C903,'Nom Prénom'!$A:$G,5,0),"")</f>
        <v/>
      </c>
      <c r="I903" s="184"/>
      <c r="J903" s="185" t="str">
        <f t="shared" si="37"/>
        <v/>
      </c>
      <c r="K903" s="185" t="str">
        <f>IFERROR(VLOOKUP($C903,'Nom Prénom'!$A:$I,8,0),"")</f>
        <v/>
      </c>
      <c r="L903" s="185" t="str">
        <f t="shared" si="36"/>
        <v/>
      </c>
      <c r="M903" s="185" t="str">
        <f>IFERROR(VLOOKUP($C903,'Nom Prénom'!$A:$I,9,0),"")</f>
        <v/>
      </c>
      <c r="N903" s="186" t="str">
        <f>IFERROR($J903/(VLOOKUP($H903,VLEP!$A:$B,2,0)),"")</f>
        <v/>
      </c>
      <c r="O903" s="187"/>
    </row>
    <row r="904" spans="1:15" ht="20" hidden="1" customHeight="1" x14ac:dyDescent="0.35">
      <c r="A904" s="2" t="str">
        <f>IFERROR(VLOOKUP($C904,'Nom Prénom'!$A:$G,7,0),"")</f>
        <v/>
      </c>
      <c r="B904" s="184" t="str">
        <f>IFERROR(VLOOKUP($C904,'Nom Prénom'!$A:$G,6,0),"")</f>
        <v/>
      </c>
      <c r="C904" s="184"/>
      <c r="D904" s="197" t="str">
        <f>IFERROR(VLOOKUP($C904,'Nom Prénom'!$A:$G,2,0),"")</f>
        <v/>
      </c>
      <c r="E904" s="197" t="str">
        <f>IFERROR(VLOOKUP($C904,'Nom Prénom'!$A:$G,3,0),"")</f>
        <v/>
      </c>
      <c r="F904" s="197" t="str">
        <f>IFERROR(VLOOKUP($C904,'Nom Prénom'!$A:$G,4,0),"")</f>
        <v/>
      </c>
      <c r="G904" s="197" t="str">
        <f>IFERROR(VLOOKUP($C904,'Nom Prénom'!$A:$G,5,0),"")</f>
        <v/>
      </c>
      <c r="I904" s="184"/>
      <c r="J904" s="185" t="str">
        <f t="shared" si="37"/>
        <v/>
      </c>
      <c r="K904" s="185" t="str">
        <f>IFERROR(VLOOKUP($C904,'Nom Prénom'!$A:$I,8,0),"")</f>
        <v/>
      </c>
      <c r="L904" s="185" t="str">
        <f t="shared" si="36"/>
        <v/>
      </c>
      <c r="M904" s="185" t="str">
        <f>IFERROR(VLOOKUP($C904,'Nom Prénom'!$A:$I,9,0),"")</f>
        <v/>
      </c>
      <c r="N904" s="186" t="str">
        <f>IFERROR($J904/(VLOOKUP($H904,VLEP!$A:$B,2,0)),"")</f>
        <v/>
      </c>
      <c r="O904" s="187"/>
    </row>
    <row r="905" spans="1:15" ht="20" hidden="1" customHeight="1" x14ac:dyDescent="0.35">
      <c r="A905" s="2" t="str">
        <f>IFERROR(VLOOKUP($C905,'Nom Prénom'!$A:$G,7,0),"")</f>
        <v/>
      </c>
      <c r="B905" s="184" t="str">
        <f>IFERROR(VLOOKUP($C905,'Nom Prénom'!$A:$G,6,0),"")</f>
        <v/>
      </c>
      <c r="C905" s="184"/>
      <c r="D905" s="197" t="str">
        <f>IFERROR(VLOOKUP($C905,'Nom Prénom'!$A:$G,2,0),"")</f>
        <v/>
      </c>
      <c r="E905" s="197" t="str">
        <f>IFERROR(VLOOKUP($C905,'Nom Prénom'!$A:$G,3,0),"")</f>
        <v/>
      </c>
      <c r="F905" s="197" t="str">
        <f>IFERROR(VLOOKUP($C905,'Nom Prénom'!$A:$G,4,0),"")</f>
        <v/>
      </c>
      <c r="G905" s="197" t="str">
        <f>IFERROR(VLOOKUP($C905,'Nom Prénom'!$A:$G,5,0),"")</f>
        <v/>
      </c>
      <c r="I905" s="184"/>
      <c r="J905" s="185" t="str">
        <f t="shared" si="37"/>
        <v/>
      </c>
      <c r="K905" s="185" t="str">
        <f>IFERROR(VLOOKUP($C905,'Nom Prénom'!$A:$I,8,0),"")</f>
        <v/>
      </c>
      <c r="L905" s="185" t="str">
        <f t="shared" si="36"/>
        <v/>
      </c>
      <c r="M905" s="185" t="str">
        <f>IFERROR(VLOOKUP($C905,'Nom Prénom'!$A:$I,9,0),"")</f>
        <v/>
      </c>
      <c r="N905" s="186" t="str">
        <f>IFERROR($J905/(VLOOKUP($H905,VLEP!$A:$B,2,0)),"")</f>
        <v/>
      </c>
      <c r="O905" s="187"/>
    </row>
    <row r="906" spans="1:15" ht="20" hidden="1" customHeight="1" x14ac:dyDescent="0.35">
      <c r="A906" s="2" t="str">
        <f>IFERROR(VLOOKUP($C906,'Nom Prénom'!$A:$G,7,0),"")</f>
        <v/>
      </c>
      <c r="B906" s="184" t="str">
        <f>IFERROR(VLOOKUP($C906,'Nom Prénom'!$A:$G,6,0),"")</f>
        <v/>
      </c>
      <c r="C906" s="184"/>
      <c r="D906" s="197" t="str">
        <f>IFERROR(VLOOKUP($C906,'Nom Prénom'!$A:$G,2,0),"")</f>
        <v/>
      </c>
      <c r="E906" s="197" t="str">
        <f>IFERROR(VLOOKUP($C906,'Nom Prénom'!$A:$G,3,0),"")</f>
        <v/>
      </c>
      <c r="F906" s="197" t="str">
        <f>IFERROR(VLOOKUP($C906,'Nom Prénom'!$A:$G,4,0),"")</f>
        <v/>
      </c>
      <c r="G906" s="197" t="str">
        <f>IFERROR(VLOOKUP($C906,'Nom Prénom'!$A:$G,5,0),"")</f>
        <v/>
      </c>
      <c r="I906" s="184"/>
      <c r="J906" s="185" t="str">
        <f t="shared" si="37"/>
        <v/>
      </c>
      <c r="K906" s="185" t="str">
        <f>IFERROR(VLOOKUP($C906,'Nom Prénom'!$A:$I,8,0),"")</f>
        <v/>
      </c>
      <c r="L906" s="185" t="str">
        <f t="shared" si="36"/>
        <v/>
      </c>
      <c r="M906" s="185" t="str">
        <f>IFERROR(VLOOKUP($C906,'Nom Prénom'!$A:$I,9,0),"")</f>
        <v/>
      </c>
      <c r="N906" s="186" t="str">
        <f>IFERROR($J906/(VLOOKUP($H906,VLEP!$A:$B,2,0)),"")</f>
        <v/>
      </c>
      <c r="O906" s="187"/>
    </row>
    <row r="907" spans="1:15" ht="20" hidden="1" customHeight="1" x14ac:dyDescent="0.35">
      <c r="A907" s="2" t="str">
        <f>IFERROR(VLOOKUP($C907,'Nom Prénom'!$A:$G,7,0),"")</f>
        <v/>
      </c>
      <c r="B907" s="184" t="str">
        <f>IFERROR(VLOOKUP($C907,'Nom Prénom'!$A:$G,6,0),"")</f>
        <v/>
      </c>
      <c r="C907" s="184"/>
      <c r="D907" s="197" t="str">
        <f>IFERROR(VLOOKUP($C907,'Nom Prénom'!$A:$G,2,0),"")</f>
        <v/>
      </c>
      <c r="E907" s="197" t="str">
        <f>IFERROR(VLOOKUP($C907,'Nom Prénom'!$A:$G,3,0),"")</f>
        <v/>
      </c>
      <c r="F907" s="197" t="str">
        <f>IFERROR(VLOOKUP($C907,'Nom Prénom'!$A:$G,4,0),"")</f>
        <v/>
      </c>
      <c r="G907" s="197" t="str">
        <f>IFERROR(VLOOKUP($C907,'Nom Prénom'!$A:$G,5,0),"")</f>
        <v/>
      </c>
      <c r="I907" s="184"/>
      <c r="J907" s="185" t="str">
        <f t="shared" si="37"/>
        <v/>
      </c>
      <c r="K907" s="185" t="str">
        <f>IFERROR(VLOOKUP($C907,'Nom Prénom'!$A:$I,8,0),"")</f>
        <v/>
      </c>
      <c r="L907" s="185" t="str">
        <f t="shared" si="36"/>
        <v/>
      </c>
      <c r="M907" s="185" t="str">
        <f>IFERROR(VLOOKUP($C907,'Nom Prénom'!$A:$I,9,0),"")</f>
        <v/>
      </c>
      <c r="N907" s="186" t="str">
        <f>IFERROR($J907/(VLOOKUP($H907,VLEP!$A:$B,2,0)),"")</f>
        <v/>
      </c>
      <c r="O907" s="187"/>
    </row>
    <row r="908" spans="1:15" ht="20" hidden="1" customHeight="1" x14ac:dyDescent="0.35">
      <c r="A908" s="2" t="str">
        <f>IFERROR(VLOOKUP($C908,'Nom Prénom'!$A:$G,7,0),"")</f>
        <v/>
      </c>
      <c r="B908" s="184" t="str">
        <f>IFERROR(VLOOKUP($C908,'Nom Prénom'!$A:$G,6,0),"")</f>
        <v/>
      </c>
      <c r="C908" s="184"/>
      <c r="D908" s="197" t="str">
        <f>IFERROR(VLOOKUP($C908,'Nom Prénom'!$A:$G,2,0),"")</f>
        <v/>
      </c>
      <c r="E908" s="197" t="str">
        <f>IFERROR(VLOOKUP($C908,'Nom Prénom'!$A:$G,3,0),"")</f>
        <v/>
      </c>
      <c r="F908" s="197" t="str">
        <f>IFERROR(VLOOKUP($C908,'Nom Prénom'!$A:$G,4,0),"")</f>
        <v/>
      </c>
      <c r="G908" s="197" t="str">
        <f>IFERROR(VLOOKUP($C908,'Nom Prénom'!$A:$G,5,0),"")</f>
        <v/>
      </c>
      <c r="I908" s="184"/>
      <c r="J908" s="185" t="str">
        <f t="shared" si="37"/>
        <v/>
      </c>
      <c r="K908" s="185" t="str">
        <f>IFERROR(VLOOKUP($C908,'Nom Prénom'!$A:$I,8,0),"")</f>
        <v/>
      </c>
      <c r="L908" s="185" t="str">
        <f t="shared" si="36"/>
        <v/>
      </c>
      <c r="M908" s="185" t="str">
        <f>IFERROR(VLOOKUP($C908,'Nom Prénom'!$A:$I,9,0),"")</f>
        <v/>
      </c>
      <c r="N908" s="186" t="str">
        <f>IFERROR($J908/(VLOOKUP($H908,VLEP!$A:$B,2,0)),"")</f>
        <v/>
      </c>
      <c r="O908" s="187"/>
    </row>
    <row r="909" spans="1:15" ht="20" hidden="1" customHeight="1" x14ac:dyDescent="0.35">
      <c r="A909" s="2" t="str">
        <f>IFERROR(VLOOKUP($C909,'Nom Prénom'!$A:$G,7,0),"")</f>
        <v/>
      </c>
      <c r="B909" s="184" t="str">
        <f>IFERROR(VLOOKUP($C909,'Nom Prénom'!$A:$G,6,0),"")</f>
        <v/>
      </c>
      <c r="C909" s="184"/>
      <c r="D909" s="197" t="str">
        <f>IFERROR(VLOOKUP($C909,'Nom Prénom'!$A:$G,2,0),"")</f>
        <v/>
      </c>
      <c r="E909" s="197" t="str">
        <f>IFERROR(VLOOKUP($C909,'Nom Prénom'!$A:$G,3,0),"")</f>
        <v/>
      </c>
      <c r="F909" s="197" t="str">
        <f>IFERROR(VLOOKUP($C909,'Nom Prénom'!$A:$G,4,0),"")</f>
        <v/>
      </c>
      <c r="G909" s="197" t="str">
        <f>IFERROR(VLOOKUP($C909,'Nom Prénom'!$A:$G,5,0),"")</f>
        <v/>
      </c>
      <c r="I909" s="184"/>
      <c r="J909" s="185" t="str">
        <f t="shared" si="37"/>
        <v/>
      </c>
      <c r="K909" s="185" t="str">
        <f>IFERROR(VLOOKUP($C909,'Nom Prénom'!$A:$I,8,0),"")</f>
        <v/>
      </c>
      <c r="L909" s="185" t="str">
        <f t="shared" si="36"/>
        <v/>
      </c>
      <c r="M909" s="185" t="str">
        <f>IFERROR(VLOOKUP($C909,'Nom Prénom'!$A:$I,9,0),"")</f>
        <v/>
      </c>
      <c r="N909" s="186" t="str">
        <f>IFERROR($J909/(VLOOKUP($H909,VLEP!$A:$B,2,0)),"")</f>
        <v/>
      </c>
      <c r="O909" s="187"/>
    </row>
    <row r="910" spans="1:15" ht="20" hidden="1" customHeight="1" x14ac:dyDescent="0.35">
      <c r="A910" s="2" t="str">
        <f>IFERROR(VLOOKUP($C910,'Nom Prénom'!$A:$G,7,0),"")</f>
        <v/>
      </c>
      <c r="B910" s="184" t="str">
        <f>IFERROR(VLOOKUP($C910,'Nom Prénom'!$A:$G,6,0),"")</f>
        <v/>
      </c>
      <c r="C910" s="184"/>
      <c r="D910" s="197" t="str">
        <f>IFERROR(VLOOKUP($C910,'Nom Prénom'!$A:$G,2,0),"")</f>
        <v/>
      </c>
      <c r="E910" s="197" t="str">
        <f>IFERROR(VLOOKUP($C910,'Nom Prénom'!$A:$G,3,0),"")</f>
        <v/>
      </c>
      <c r="F910" s="197" t="str">
        <f>IFERROR(VLOOKUP($C910,'Nom Prénom'!$A:$G,4,0),"")</f>
        <v/>
      </c>
      <c r="G910" s="197" t="str">
        <f>IFERROR(VLOOKUP($C910,'Nom Prénom'!$A:$G,5,0),"")</f>
        <v/>
      </c>
      <c r="I910" s="184"/>
      <c r="J910" s="185" t="str">
        <f t="shared" si="37"/>
        <v/>
      </c>
      <c r="K910" s="185" t="str">
        <f>IFERROR(VLOOKUP($C910,'Nom Prénom'!$A:$I,8,0),"")</f>
        <v/>
      </c>
      <c r="L910" s="185" t="str">
        <f t="shared" si="36"/>
        <v/>
      </c>
      <c r="M910" s="185" t="str">
        <f>IFERROR(VLOOKUP($C910,'Nom Prénom'!$A:$I,9,0),"")</f>
        <v/>
      </c>
      <c r="N910" s="186" t="str">
        <f>IFERROR($J910/(VLOOKUP($H910,VLEP!$A:$B,2,0)),"")</f>
        <v/>
      </c>
      <c r="O910" s="187"/>
    </row>
    <row r="911" spans="1:15" ht="20" hidden="1" customHeight="1" x14ac:dyDescent="0.35">
      <c r="A911" s="2" t="str">
        <f>IFERROR(VLOOKUP($C911,'Nom Prénom'!$A:$G,7,0),"")</f>
        <v/>
      </c>
      <c r="B911" s="184" t="str">
        <f>IFERROR(VLOOKUP($C911,'Nom Prénom'!$A:$G,6,0),"")</f>
        <v/>
      </c>
      <c r="C911" s="184"/>
      <c r="D911" s="197" t="str">
        <f>IFERROR(VLOOKUP($C911,'Nom Prénom'!$A:$G,2,0),"")</f>
        <v/>
      </c>
      <c r="E911" s="197" t="str">
        <f>IFERROR(VLOOKUP($C911,'Nom Prénom'!$A:$G,3,0),"")</f>
        <v/>
      </c>
      <c r="F911" s="197" t="str">
        <f>IFERROR(VLOOKUP($C911,'Nom Prénom'!$A:$G,4,0),"")</f>
        <v/>
      </c>
      <c r="G911" s="197" t="str">
        <f>IFERROR(VLOOKUP($C911,'Nom Prénom'!$A:$G,5,0),"")</f>
        <v/>
      </c>
      <c r="I911" s="184"/>
      <c r="J911" s="185" t="str">
        <f t="shared" si="37"/>
        <v/>
      </c>
      <c r="K911" s="185" t="str">
        <f>IFERROR(VLOOKUP($C911,'Nom Prénom'!$A:$I,8,0),"")</f>
        <v/>
      </c>
      <c r="L911" s="185" t="str">
        <f t="shared" si="36"/>
        <v/>
      </c>
      <c r="M911" s="185" t="str">
        <f>IFERROR(VLOOKUP($C911,'Nom Prénom'!$A:$I,9,0),"")</f>
        <v/>
      </c>
      <c r="N911" s="186" t="str">
        <f>IFERROR($J911/(VLOOKUP($H911,VLEP!$A:$B,2,0)),"")</f>
        <v/>
      </c>
      <c r="O911" s="187"/>
    </row>
    <row r="912" spans="1:15" ht="20" hidden="1" customHeight="1" x14ac:dyDescent="0.35">
      <c r="A912" s="2" t="str">
        <f>IFERROR(VLOOKUP($C912,'Nom Prénom'!$A:$G,7,0),"")</f>
        <v/>
      </c>
      <c r="B912" s="184" t="str">
        <f>IFERROR(VLOOKUP($C912,'Nom Prénom'!$A:$G,6,0),"")</f>
        <v/>
      </c>
      <c r="C912" s="184"/>
      <c r="D912" s="197" t="str">
        <f>IFERROR(VLOOKUP($C912,'Nom Prénom'!$A:$G,2,0),"")</f>
        <v/>
      </c>
      <c r="E912" s="197" t="str">
        <f>IFERROR(VLOOKUP($C912,'Nom Prénom'!$A:$G,3,0),"")</f>
        <v/>
      </c>
      <c r="F912" s="197" t="str">
        <f>IFERROR(VLOOKUP($C912,'Nom Prénom'!$A:$G,4,0),"")</f>
        <v/>
      </c>
      <c r="G912" s="197" t="str">
        <f>IFERROR(VLOOKUP($C912,'Nom Prénom'!$A:$G,5,0),"")</f>
        <v/>
      </c>
      <c r="I912" s="184"/>
      <c r="J912" s="185" t="str">
        <f t="shared" si="37"/>
        <v/>
      </c>
      <c r="K912" s="185" t="str">
        <f>IFERROR(VLOOKUP($C912,'Nom Prénom'!$A:$I,8,0),"")</f>
        <v/>
      </c>
      <c r="L912" s="185" t="str">
        <f t="shared" si="36"/>
        <v/>
      </c>
      <c r="M912" s="185" t="str">
        <f>IFERROR(VLOOKUP($C912,'Nom Prénom'!$A:$I,9,0),"")</f>
        <v/>
      </c>
      <c r="N912" s="186" t="str">
        <f>IFERROR($J912/(VLOOKUP($H912,VLEP!$A:$B,2,0)),"")</f>
        <v/>
      </c>
      <c r="O912" s="187"/>
    </row>
    <row r="913" spans="1:15" ht="20" hidden="1" customHeight="1" x14ac:dyDescent="0.35">
      <c r="A913" s="2" t="str">
        <f>IFERROR(VLOOKUP($C913,'Nom Prénom'!$A:$G,7,0),"")</f>
        <v/>
      </c>
      <c r="B913" s="184" t="str">
        <f>IFERROR(VLOOKUP($C913,'Nom Prénom'!$A:$G,6,0),"")</f>
        <v/>
      </c>
      <c r="C913" s="184"/>
      <c r="D913" s="197" t="str">
        <f>IFERROR(VLOOKUP($C913,'Nom Prénom'!$A:$G,2,0),"")</f>
        <v/>
      </c>
      <c r="E913" s="197" t="str">
        <f>IFERROR(VLOOKUP($C913,'Nom Prénom'!$A:$G,3,0),"")</f>
        <v/>
      </c>
      <c r="F913" s="197" t="str">
        <f>IFERROR(VLOOKUP($C913,'Nom Prénom'!$A:$G,4,0),"")</f>
        <v/>
      </c>
      <c r="G913" s="197" t="str">
        <f>IFERROR(VLOOKUP($C913,'Nom Prénom'!$A:$G,5,0),"")</f>
        <v/>
      </c>
      <c r="I913" s="184"/>
      <c r="J913" s="185" t="str">
        <f t="shared" si="37"/>
        <v/>
      </c>
      <c r="K913" s="185" t="str">
        <f>IFERROR(VLOOKUP($C913,'Nom Prénom'!$A:$I,8,0),"")</f>
        <v/>
      </c>
      <c r="L913" s="185" t="str">
        <f t="shared" si="36"/>
        <v/>
      </c>
      <c r="M913" s="185" t="str">
        <f>IFERROR(VLOOKUP($C913,'Nom Prénom'!$A:$I,9,0),"")</f>
        <v/>
      </c>
      <c r="N913" s="186" t="str">
        <f>IFERROR($J913/(VLOOKUP($H913,VLEP!$A:$B,2,0)),"")</f>
        <v/>
      </c>
      <c r="O913" s="187"/>
    </row>
    <row r="914" spans="1:15" ht="20" hidden="1" customHeight="1" x14ac:dyDescent="0.35">
      <c r="A914" s="2" t="str">
        <f>IFERROR(VLOOKUP($C914,'Nom Prénom'!$A:$G,7,0),"")</f>
        <v/>
      </c>
      <c r="B914" s="184" t="str">
        <f>IFERROR(VLOOKUP($C914,'Nom Prénom'!$A:$G,6,0),"")</f>
        <v/>
      </c>
      <c r="C914" s="184"/>
      <c r="D914" s="197" t="str">
        <f>IFERROR(VLOOKUP($C914,'Nom Prénom'!$A:$G,2,0),"")</f>
        <v/>
      </c>
      <c r="E914" s="197" t="str">
        <f>IFERROR(VLOOKUP($C914,'Nom Prénom'!$A:$G,3,0),"")</f>
        <v/>
      </c>
      <c r="F914" s="197" t="str">
        <f>IFERROR(VLOOKUP($C914,'Nom Prénom'!$A:$G,4,0),"")</f>
        <v/>
      </c>
      <c r="G914" s="197" t="str">
        <f>IFERROR(VLOOKUP($C914,'Nom Prénom'!$A:$G,5,0),"")</f>
        <v/>
      </c>
      <c r="I914" s="184"/>
      <c r="J914" s="185" t="str">
        <f t="shared" si="37"/>
        <v/>
      </c>
      <c r="K914" s="185" t="str">
        <f>IFERROR(VLOOKUP($C914,'Nom Prénom'!$A:$I,8,0),"")</f>
        <v/>
      </c>
      <c r="L914" s="185" t="str">
        <f t="shared" si="36"/>
        <v/>
      </c>
      <c r="M914" s="185" t="str">
        <f>IFERROR(VLOOKUP($C914,'Nom Prénom'!$A:$I,9,0),"")</f>
        <v/>
      </c>
      <c r="N914" s="186" t="str">
        <f>IFERROR($J914/(VLOOKUP($H914,VLEP!$A:$B,2,0)),"")</f>
        <v/>
      </c>
      <c r="O914" s="187"/>
    </row>
    <row r="915" spans="1:15" ht="20" hidden="1" customHeight="1" x14ac:dyDescent="0.35">
      <c r="A915" s="2" t="str">
        <f>IFERROR(VLOOKUP($C915,'Nom Prénom'!$A:$G,7,0),"")</f>
        <v/>
      </c>
      <c r="B915" s="184" t="str">
        <f>IFERROR(VLOOKUP($C915,'Nom Prénom'!$A:$G,6,0),"")</f>
        <v/>
      </c>
      <c r="C915" s="184"/>
      <c r="D915" s="197" t="str">
        <f>IFERROR(VLOOKUP($C915,'Nom Prénom'!$A:$G,2,0),"")</f>
        <v/>
      </c>
      <c r="E915" s="197" t="str">
        <f>IFERROR(VLOOKUP($C915,'Nom Prénom'!$A:$G,3,0),"")</f>
        <v/>
      </c>
      <c r="F915" s="197" t="str">
        <f>IFERROR(VLOOKUP($C915,'Nom Prénom'!$A:$G,4,0),"")</f>
        <v/>
      </c>
      <c r="G915" s="197" t="str">
        <f>IFERROR(VLOOKUP($C915,'Nom Prénom'!$A:$G,5,0),"")</f>
        <v/>
      </c>
      <c r="I915" s="184"/>
      <c r="J915" s="185" t="str">
        <f t="shared" si="37"/>
        <v/>
      </c>
      <c r="K915" s="185" t="str">
        <f>IFERROR(VLOOKUP($C915,'Nom Prénom'!$A:$I,8,0),"")</f>
        <v/>
      </c>
      <c r="L915" s="185" t="str">
        <f t="shared" si="36"/>
        <v/>
      </c>
      <c r="M915" s="185" t="str">
        <f>IFERROR(VLOOKUP($C915,'Nom Prénom'!$A:$I,9,0),"")</f>
        <v/>
      </c>
      <c r="N915" s="186" t="str">
        <f>IFERROR($J915/(VLOOKUP($H915,VLEP!$A:$B,2,0)),"")</f>
        <v/>
      </c>
      <c r="O915" s="187"/>
    </row>
    <row r="916" spans="1:15" ht="20" hidden="1" customHeight="1" x14ac:dyDescent="0.35">
      <c r="A916" s="2" t="str">
        <f>IFERROR(VLOOKUP($C916,'Nom Prénom'!$A:$G,7,0),"")</f>
        <v/>
      </c>
      <c r="B916" s="184" t="str">
        <f>IFERROR(VLOOKUP($C916,'Nom Prénom'!$A:$G,6,0),"")</f>
        <v/>
      </c>
      <c r="C916" s="184"/>
      <c r="D916" s="197" t="str">
        <f>IFERROR(VLOOKUP($C916,'Nom Prénom'!$A:$G,2,0),"")</f>
        <v/>
      </c>
      <c r="E916" s="197" t="str">
        <f>IFERROR(VLOOKUP($C916,'Nom Prénom'!$A:$G,3,0),"")</f>
        <v/>
      </c>
      <c r="F916" s="197" t="str">
        <f>IFERROR(VLOOKUP($C916,'Nom Prénom'!$A:$G,4,0),"")</f>
        <v/>
      </c>
      <c r="G916" s="197" t="str">
        <f>IFERROR(VLOOKUP($C916,'Nom Prénom'!$A:$G,5,0),"")</f>
        <v/>
      </c>
      <c r="I916" s="184"/>
      <c r="J916" s="185" t="str">
        <f t="shared" si="37"/>
        <v/>
      </c>
      <c r="K916" s="185" t="str">
        <f>IFERROR(VLOOKUP($C916,'Nom Prénom'!$A:$I,8,0),"")</f>
        <v/>
      </c>
      <c r="L916" s="185" t="str">
        <f t="shared" si="36"/>
        <v/>
      </c>
      <c r="M916" s="185" t="str">
        <f>IFERROR(VLOOKUP($C916,'Nom Prénom'!$A:$I,9,0),"")</f>
        <v/>
      </c>
      <c r="N916" s="186" t="str">
        <f>IFERROR($J916/(VLOOKUP($H916,VLEP!$A:$B,2,0)),"")</f>
        <v/>
      </c>
      <c r="O916" s="187"/>
    </row>
    <row r="917" spans="1:15" ht="20" hidden="1" customHeight="1" x14ac:dyDescent="0.35">
      <c r="A917" s="2" t="str">
        <f>IFERROR(VLOOKUP($C917,'Nom Prénom'!$A:$G,7,0),"")</f>
        <v/>
      </c>
      <c r="B917" s="184" t="str">
        <f>IFERROR(VLOOKUP($C917,'Nom Prénom'!$A:$G,6,0),"")</f>
        <v/>
      </c>
      <c r="C917" s="184"/>
      <c r="D917" s="197" t="str">
        <f>IFERROR(VLOOKUP($C917,'Nom Prénom'!$A:$G,2,0),"")</f>
        <v/>
      </c>
      <c r="E917" s="197" t="str">
        <f>IFERROR(VLOOKUP($C917,'Nom Prénom'!$A:$G,3,0),"")</f>
        <v/>
      </c>
      <c r="F917" s="197" t="str">
        <f>IFERROR(VLOOKUP($C917,'Nom Prénom'!$A:$G,4,0),"")</f>
        <v/>
      </c>
      <c r="G917" s="197" t="str">
        <f>IFERROR(VLOOKUP($C917,'Nom Prénom'!$A:$G,5,0),"")</f>
        <v/>
      </c>
      <c r="I917" s="184"/>
      <c r="J917" s="185" t="str">
        <f t="shared" si="37"/>
        <v/>
      </c>
      <c r="K917" s="185" t="str">
        <f>IFERROR(VLOOKUP($C917,'Nom Prénom'!$A:$I,8,0),"")</f>
        <v/>
      </c>
      <c r="L917" s="185" t="str">
        <f t="shared" si="36"/>
        <v/>
      </c>
      <c r="M917" s="185" t="str">
        <f>IFERROR(VLOOKUP($C917,'Nom Prénom'!$A:$I,9,0),"")</f>
        <v/>
      </c>
      <c r="N917" s="186" t="str">
        <f>IFERROR($J917/(VLOOKUP($H917,VLEP!$A:$B,2,0)),"")</f>
        <v/>
      </c>
      <c r="O917" s="187"/>
    </row>
    <row r="918" spans="1:15" ht="20" hidden="1" customHeight="1" x14ac:dyDescent="0.35">
      <c r="A918" s="2" t="str">
        <f>IFERROR(VLOOKUP($C918,'Nom Prénom'!$A:$G,7,0),"")</f>
        <v/>
      </c>
      <c r="B918" s="184" t="str">
        <f>IFERROR(VLOOKUP($C918,'Nom Prénom'!$A:$G,6,0),"")</f>
        <v/>
      </c>
      <c r="C918" s="184"/>
      <c r="D918" s="197" t="str">
        <f>IFERROR(VLOOKUP($C918,'Nom Prénom'!$A:$G,2,0),"")</f>
        <v/>
      </c>
      <c r="E918" s="197" t="str">
        <f>IFERROR(VLOOKUP($C918,'Nom Prénom'!$A:$G,3,0),"")</f>
        <v/>
      </c>
      <c r="F918" s="197" t="str">
        <f>IFERROR(VLOOKUP($C918,'Nom Prénom'!$A:$G,4,0),"")</f>
        <v/>
      </c>
      <c r="G918" s="197" t="str">
        <f>IFERROR(VLOOKUP($C918,'Nom Prénom'!$A:$G,5,0),"")</f>
        <v/>
      </c>
      <c r="I918" s="184"/>
      <c r="J918" s="185" t="str">
        <f t="shared" si="37"/>
        <v/>
      </c>
      <c r="K918" s="185" t="str">
        <f>IFERROR(VLOOKUP($C918,'Nom Prénom'!$A:$I,8,0),"")</f>
        <v/>
      </c>
      <c r="L918" s="185" t="str">
        <f t="shared" si="36"/>
        <v/>
      </c>
      <c r="M918" s="185" t="str">
        <f>IFERROR(VLOOKUP($C918,'Nom Prénom'!$A:$I,9,0),"")</f>
        <v/>
      </c>
      <c r="N918" s="186" t="str">
        <f>IFERROR($J918/(VLOOKUP($H918,VLEP!$A:$B,2,0)),"")</f>
        <v/>
      </c>
      <c r="O918" s="187"/>
    </row>
    <row r="919" spans="1:15" ht="20" hidden="1" customHeight="1" x14ac:dyDescent="0.35">
      <c r="A919" s="2" t="str">
        <f>IFERROR(VLOOKUP($C919,'Nom Prénom'!$A:$G,7,0),"")</f>
        <v/>
      </c>
      <c r="B919" s="184" t="str">
        <f>IFERROR(VLOOKUP($C919,'Nom Prénom'!$A:$G,6,0),"")</f>
        <v/>
      </c>
      <c r="C919" s="184"/>
      <c r="D919" s="197" t="str">
        <f>IFERROR(VLOOKUP($C919,'Nom Prénom'!$A:$G,2,0),"")</f>
        <v/>
      </c>
      <c r="E919" s="197" t="str">
        <f>IFERROR(VLOOKUP($C919,'Nom Prénom'!$A:$G,3,0),"")</f>
        <v/>
      </c>
      <c r="F919" s="197" t="str">
        <f>IFERROR(VLOOKUP($C919,'Nom Prénom'!$A:$G,4,0),"")</f>
        <v/>
      </c>
      <c r="G919" s="197" t="str">
        <f>IFERROR(VLOOKUP($C919,'Nom Prénom'!$A:$G,5,0),"")</f>
        <v/>
      </c>
      <c r="I919" s="184"/>
      <c r="J919" s="185" t="str">
        <f t="shared" si="37"/>
        <v/>
      </c>
      <c r="K919" s="185" t="str">
        <f>IFERROR(VLOOKUP($C919,'Nom Prénom'!$A:$I,8,0),"")</f>
        <v/>
      </c>
      <c r="L919" s="185" t="str">
        <f t="shared" si="36"/>
        <v/>
      </c>
      <c r="M919" s="185" t="str">
        <f>IFERROR(VLOOKUP($C919,'Nom Prénom'!$A:$I,9,0),"")</f>
        <v/>
      </c>
      <c r="N919" s="186" t="str">
        <f>IFERROR($J919/(VLOOKUP($H919,VLEP!$A:$B,2,0)),"")</f>
        <v/>
      </c>
      <c r="O919" s="187"/>
    </row>
    <row r="920" spans="1:15" ht="20" hidden="1" customHeight="1" x14ac:dyDescent="0.35">
      <c r="A920" s="2" t="str">
        <f>IFERROR(VLOOKUP($C920,'Nom Prénom'!$A:$G,7,0),"")</f>
        <v/>
      </c>
      <c r="B920" s="184" t="str">
        <f>IFERROR(VLOOKUP($C920,'Nom Prénom'!$A:$G,6,0),"")</f>
        <v/>
      </c>
      <c r="C920" s="184"/>
      <c r="D920" s="197" t="str">
        <f>IFERROR(VLOOKUP($C920,'Nom Prénom'!$A:$G,2,0),"")</f>
        <v/>
      </c>
      <c r="E920" s="197" t="str">
        <f>IFERROR(VLOOKUP($C920,'Nom Prénom'!$A:$G,3,0),"")</f>
        <v/>
      </c>
      <c r="F920" s="197" t="str">
        <f>IFERROR(VLOOKUP($C920,'Nom Prénom'!$A:$G,4,0),"")</f>
        <v/>
      </c>
      <c r="G920" s="197" t="str">
        <f>IFERROR(VLOOKUP($C920,'Nom Prénom'!$A:$G,5,0),"")</f>
        <v/>
      </c>
      <c r="I920" s="184"/>
      <c r="J920" s="185" t="str">
        <f t="shared" si="37"/>
        <v/>
      </c>
      <c r="K920" s="185" t="str">
        <f>IFERROR(VLOOKUP($C920,'Nom Prénom'!$A:$I,8,0),"")</f>
        <v/>
      </c>
      <c r="L920" s="185" t="str">
        <f t="shared" si="36"/>
        <v/>
      </c>
      <c r="M920" s="185" t="str">
        <f>IFERROR(VLOOKUP($C920,'Nom Prénom'!$A:$I,9,0),"")</f>
        <v/>
      </c>
      <c r="N920" s="186" t="str">
        <f>IFERROR($J920/(VLOOKUP($H920,VLEP!$A:$B,2,0)),"")</f>
        <v/>
      </c>
      <c r="O920" s="187"/>
    </row>
    <row r="921" spans="1:15" ht="20" hidden="1" customHeight="1" x14ac:dyDescent="0.35">
      <c r="A921" s="2" t="str">
        <f>IFERROR(VLOOKUP($C921,'Nom Prénom'!$A:$G,7,0),"")</f>
        <v/>
      </c>
      <c r="B921" s="184" t="str">
        <f>IFERROR(VLOOKUP($C921,'Nom Prénom'!$A:$G,6,0),"")</f>
        <v/>
      </c>
      <c r="C921" s="184"/>
      <c r="D921" s="197" t="str">
        <f>IFERROR(VLOOKUP($C921,'Nom Prénom'!$A:$G,2,0),"")</f>
        <v/>
      </c>
      <c r="E921" s="197" t="str">
        <f>IFERROR(VLOOKUP($C921,'Nom Prénom'!$A:$G,3,0),"")</f>
        <v/>
      </c>
      <c r="F921" s="197" t="str">
        <f>IFERROR(VLOOKUP($C921,'Nom Prénom'!$A:$G,4,0),"")</f>
        <v/>
      </c>
      <c r="G921" s="197" t="str">
        <f>IFERROR(VLOOKUP($C921,'Nom Prénom'!$A:$G,5,0),"")</f>
        <v/>
      </c>
      <c r="I921" s="184"/>
      <c r="J921" s="185" t="str">
        <f t="shared" si="37"/>
        <v/>
      </c>
      <c r="K921" s="185" t="str">
        <f>IFERROR(VLOOKUP($C921,'Nom Prénom'!$A:$I,8,0),"")</f>
        <v/>
      </c>
      <c r="L921" s="185" t="str">
        <f t="shared" si="36"/>
        <v/>
      </c>
      <c r="M921" s="185" t="str">
        <f>IFERROR(VLOOKUP($C921,'Nom Prénom'!$A:$I,9,0),"")</f>
        <v/>
      </c>
      <c r="N921" s="186" t="str">
        <f>IFERROR($J921/(VLOOKUP($H921,VLEP!$A:$B,2,0)),"")</f>
        <v/>
      </c>
      <c r="O921" s="187"/>
    </row>
    <row r="922" spans="1:15" ht="20" hidden="1" customHeight="1" x14ac:dyDescent="0.35">
      <c r="A922" s="2" t="str">
        <f>IFERROR(VLOOKUP($C922,'Nom Prénom'!$A:$G,7,0),"")</f>
        <v/>
      </c>
      <c r="B922" s="184" t="str">
        <f>IFERROR(VLOOKUP($C922,'Nom Prénom'!$A:$G,6,0),"")</f>
        <v/>
      </c>
      <c r="C922" s="184"/>
      <c r="D922" s="197" t="str">
        <f>IFERROR(VLOOKUP($C922,'Nom Prénom'!$A:$G,2,0),"")</f>
        <v/>
      </c>
      <c r="E922" s="197" t="str">
        <f>IFERROR(VLOOKUP($C922,'Nom Prénom'!$A:$G,3,0),"")</f>
        <v/>
      </c>
      <c r="F922" s="197" t="str">
        <f>IFERROR(VLOOKUP($C922,'Nom Prénom'!$A:$G,4,0),"")</f>
        <v/>
      </c>
      <c r="G922" s="197" t="str">
        <f>IFERROR(VLOOKUP($C922,'Nom Prénom'!$A:$G,5,0),"")</f>
        <v/>
      </c>
      <c r="I922" s="184"/>
      <c r="J922" s="185" t="str">
        <f t="shared" si="37"/>
        <v/>
      </c>
      <c r="K922" s="185" t="str">
        <f>IFERROR(VLOOKUP($C922,'Nom Prénom'!$A:$I,8,0),"")</f>
        <v/>
      </c>
      <c r="L922" s="185" t="str">
        <f t="shared" si="36"/>
        <v/>
      </c>
      <c r="M922" s="185" t="str">
        <f>IFERROR(VLOOKUP($C922,'Nom Prénom'!$A:$I,9,0),"")</f>
        <v/>
      </c>
      <c r="N922" s="186" t="str">
        <f>IFERROR($J922/(VLOOKUP($H922,VLEP!$A:$B,2,0)),"")</f>
        <v/>
      </c>
      <c r="O922" s="187"/>
    </row>
    <row r="923" spans="1:15" ht="20" hidden="1" customHeight="1" x14ac:dyDescent="0.35">
      <c r="A923" s="2" t="str">
        <f>IFERROR(VLOOKUP($C923,'Nom Prénom'!$A:$G,7,0),"")</f>
        <v/>
      </c>
      <c r="B923" s="184" t="str">
        <f>IFERROR(VLOOKUP($C923,'Nom Prénom'!$A:$G,6,0),"")</f>
        <v/>
      </c>
      <c r="C923" s="184"/>
      <c r="D923" s="197" t="str">
        <f>IFERROR(VLOOKUP($C923,'Nom Prénom'!$A:$G,2,0),"")</f>
        <v/>
      </c>
      <c r="E923" s="197" t="str">
        <f>IFERROR(VLOOKUP($C923,'Nom Prénom'!$A:$G,3,0),"")</f>
        <v/>
      </c>
      <c r="F923" s="197" t="str">
        <f>IFERROR(VLOOKUP($C923,'Nom Prénom'!$A:$G,4,0),"")</f>
        <v/>
      </c>
      <c r="G923" s="197" t="str">
        <f>IFERROR(VLOOKUP($C923,'Nom Prénom'!$A:$G,5,0),"")</f>
        <v/>
      </c>
      <c r="I923" s="184"/>
      <c r="J923" s="185" t="str">
        <f t="shared" si="37"/>
        <v/>
      </c>
      <c r="K923" s="185" t="str">
        <f>IFERROR(VLOOKUP($C923,'Nom Prénom'!$A:$I,8,0),"")</f>
        <v/>
      </c>
      <c r="L923" s="185" t="str">
        <f t="shared" si="36"/>
        <v/>
      </c>
      <c r="M923" s="185" t="str">
        <f>IFERROR(VLOOKUP($C923,'Nom Prénom'!$A:$I,9,0),"")</f>
        <v/>
      </c>
      <c r="N923" s="186" t="str">
        <f>IFERROR($J923/(VLOOKUP($H923,VLEP!$A:$B,2,0)),"")</f>
        <v/>
      </c>
      <c r="O923" s="187"/>
    </row>
    <row r="924" spans="1:15" ht="20" hidden="1" customHeight="1" x14ac:dyDescent="0.35">
      <c r="A924" s="2" t="str">
        <f>IFERROR(VLOOKUP($C924,'Nom Prénom'!$A:$G,7,0),"")</f>
        <v/>
      </c>
      <c r="B924" s="184" t="str">
        <f>IFERROR(VLOOKUP($C924,'Nom Prénom'!$A:$G,6,0),"")</f>
        <v/>
      </c>
      <c r="C924" s="184"/>
      <c r="D924" s="197" t="str">
        <f>IFERROR(VLOOKUP($C924,'Nom Prénom'!$A:$G,2,0),"")</f>
        <v/>
      </c>
      <c r="E924" s="197" t="str">
        <f>IFERROR(VLOOKUP($C924,'Nom Prénom'!$A:$G,3,0),"")</f>
        <v/>
      </c>
      <c r="F924" s="197" t="str">
        <f>IFERROR(VLOOKUP($C924,'Nom Prénom'!$A:$G,4,0),"")</f>
        <v/>
      </c>
      <c r="G924" s="197" t="str">
        <f>IFERROR(VLOOKUP($C924,'Nom Prénom'!$A:$G,5,0),"")</f>
        <v/>
      </c>
      <c r="I924" s="184"/>
      <c r="J924" s="185" t="str">
        <f t="shared" si="37"/>
        <v/>
      </c>
      <c r="K924" s="185" t="str">
        <f>IFERROR(VLOOKUP($C924,'Nom Prénom'!$A:$I,8,0),"")</f>
        <v/>
      </c>
      <c r="L924" s="185" t="str">
        <f t="shared" si="36"/>
        <v/>
      </c>
      <c r="M924" s="185" t="str">
        <f>IFERROR(VLOOKUP($C924,'Nom Prénom'!$A:$I,9,0),"")</f>
        <v/>
      </c>
      <c r="N924" s="186" t="str">
        <f>IFERROR($J924/(VLOOKUP($H924,VLEP!$A:$B,2,0)),"")</f>
        <v/>
      </c>
      <c r="O924" s="187"/>
    </row>
    <row r="925" spans="1:15" ht="20" hidden="1" customHeight="1" x14ac:dyDescent="0.35">
      <c r="A925" s="2" t="str">
        <f>IFERROR(VLOOKUP($C925,'Nom Prénom'!$A:$G,7,0),"")</f>
        <v/>
      </c>
      <c r="B925" s="184" t="str">
        <f>IFERROR(VLOOKUP($C925,'Nom Prénom'!$A:$G,6,0),"")</f>
        <v/>
      </c>
      <c r="C925" s="184"/>
      <c r="D925" s="197" t="str">
        <f>IFERROR(VLOOKUP($C925,'Nom Prénom'!$A:$G,2,0),"")</f>
        <v/>
      </c>
      <c r="E925" s="197" t="str">
        <f>IFERROR(VLOOKUP($C925,'Nom Prénom'!$A:$G,3,0),"")</f>
        <v/>
      </c>
      <c r="F925" s="197" t="str">
        <f>IFERROR(VLOOKUP($C925,'Nom Prénom'!$A:$G,4,0),"")</f>
        <v/>
      </c>
      <c r="G925" s="197" t="str">
        <f>IFERROR(VLOOKUP($C925,'Nom Prénom'!$A:$G,5,0),"")</f>
        <v/>
      </c>
      <c r="I925" s="184"/>
      <c r="J925" s="185" t="str">
        <f t="shared" si="37"/>
        <v/>
      </c>
      <c r="K925" s="185" t="str">
        <f>IFERROR(VLOOKUP($C925,'Nom Prénom'!$A:$I,8,0),"")</f>
        <v/>
      </c>
      <c r="L925" s="185" t="str">
        <f t="shared" si="36"/>
        <v/>
      </c>
      <c r="M925" s="185" t="str">
        <f>IFERROR(VLOOKUP($C925,'Nom Prénom'!$A:$I,9,0),"")</f>
        <v/>
      </c>
      <c r="N925" s="186" t="str">
        <f>IFERROR($J925/(VLOOKUP($H925,VLEP!$A:$B,2,0)),"")</f>
        <v/>
      </c>
      <c r="O925" s="187"/>
    </row>
    <row r="926" spans="1:15" ht="20" hidden="1" customHeight="1" x14ac:dyDescent="0.35">
      <c r="A926" s="2" t="str">
        <f>IFERROR(VLOOKUP($C926,'Nom Prénom'!$A:$G,7,0),"")</f>
        <v/>
      </c>
      <c r="B926" s="184" t="str">
        <f>IFERROR(VLOOKUP($C926,'Nom Prénom'!$A:$G,6,0),"")</f>
        <v/>
      </c>
      <c r="C926" s="184"/>
      <c r="D926" s="197" t="str">
        <f>IFERROR(VLOOKUP($C926,'Nom Prénom'!$A:$G,2,0),"")</f>
        <v/>
      </c>
      <c r="E926" s="197" t="str">
        <f>IFERROR(VLOOKUP($C926,'Nom Prénom'!$A:$G,3,0),"")</f>
        <v/>
      </c>
      <c r="F926" s="197" t="str">
        <f>IFERROR(VLOOKUP($C926,'Nom Prénom'!$A:$G,4,0),"")</f>
        <v/>
      </c>
      <c r="G926" s="197" t="str">
        <f>IFERROR(VLOOKUP($C926,'Nom Prénom'!$A:$G,5,0),"")</f>
        <v/>
      </c>
      <c r="I926" s="184"/>
      <c r="J926" s="185" t="str">
        <f t="shared" si="37"/>
        <v/>
      </c>
      <c r="K926" s="185" t="str">
        <f>IFERROR(VLOOKUP($C926,'Nom Prénom'!$A:$I,8,0),"")</f>
        <v/>
      </c>
      <c r="L926" s="185" t="str">
        <f t="shared" si="36"/>
        <v/>
      </c>
      <c r="M926" s="185" t="str">
        <f>IFERROR(VLOOKUP($C926,'Nom Prénom'!$A:$I,9,0),"")</f>
        <v/>
      </c>
      <c r="N926" s="186" t="str">
        <f>IFERROR($J926/(VLOOKUP($H926,VLEP!$A:$B,2,0)),"")</f>
        <v/>
      </c>
      <c r="O926" s="187"/>
    </row>
    <row r="927" spans="1:15" ht="20" hidden="1" customHeight="1" x14ac:dyDescent="0.35">
      <c r="A927" s="2" t="str">
        <f>IFERROR(VLOOKUP($C927,'Nom Prénom'!$A:$G,7,0),"")</f>
        <v/>
      </c>
      <c r="B927" s="184" t="str">
        <f>IFERROR(VLOOKUP($C927,'Nom Prénom'!$A:$G,6,0),"")</f>
        <v/>
      </c>
      <c r="C927" s="184"/>
      <c r="D927" s="197" t="str">
        <f>IFERROR(VLOOKUP($C927,'Nom Prénom'!$A:$G,2,0),"")</f>
        <v/>
      </c>
      <c r="E927" s="197" t="str">
        <f>IFERROR(VLOOKUP($C927,'Nom Prénom'!$A:$G,3,0),"")</f>
        <v/>
      </c>
      <c r="F927" s="197" t="str">
        <f>IFERROR(VLOOKUP($C927,'Nom Prénom'!$A:$G,4,0),"")</f>
        <v/>
      </c>
      <c r="G927" s="197" t="str">
        <f>IFERROR(VLOOKUP($C927,'Nom Prénom'!$A:$G,5,0),"")</f>
        <v/>
      </c>
      <c r="I927" s="184"/>
      <c r="J927" s="185" t="str">
        <f t="shared" si="37"/>
        <v/>
      </c>
      <c r="K927" s="185" t="str">
        <f>IFERROR(VLOOKUP($C927,'Nom Prénom'!$A:$I,8,0),"")</f>
        <v/>
      </c>
      <c r="L927" s="185" t="str">
        <f t="shared" si="36"/>
        <v/>
      </c>
      <c r="M927" s="185" t="str">
        <f>IFERROR(VLOOKUP($C927,'Nom Prénom'!$A:$I,9,0),"")</f>
        <v/>
      </c>
      <c r="N927" s="186" t="str">
        <f>IFERROR($J927/(VLOOKUP($H927,VLEP!$A:$B,2,0)),"")</f>
        <v/>
      </c>
      <c r="O927" s="187"/>
    </row>
    <row r="928" spans="1:15" ht="20" hidden="1" customHeight="1" x14ac:dyDescent="0.35">
      <c r="A928" s="2" t="str">
        <f>IFERROR(VLOOKUP($C928,'Nom Prénom'!$A:$G,7,0),"")</f>
        <v/>
      </c>
      <c r="B928" s="184" t="str">
        <f>IFERROR(VLOOKUP($C928,'Nom Prénom'!$A:$G,6,0),"")</f>
        <v/>
      </c>
      <c r="C928" s="184"/>
      <c r="D928" s="197" t="str">
        <f>IFERROR(VLOOKUP($C928,'Nom Prénom'!$A:$G,2,0),"")</f>
        <v/>
      </c>
      <c r="E928" s="197" t="str">
        <f>IFERROR(VLOOKUP($C928,'Nom Prénom'!$A:$G,3,0),"")</f>
        <v/>
      </c>
      <c r="F928" s="197" t="str">
        <f>IFERROR(VLOOKUP($C928,'Nom Prénom'!$A:$G,4,0),"")</f>
        <v/>
      </c>
      <c r="G928" s="197" t="str">
        <f>IFERROR(VLOOKUP($C928,'Nom Prénom'!$A:$G,5,0),"")</f>
        <v/>
      </c>
      <c r="I928" s="184"/>
      <c r="J928" s="185" t="str">
        <f t="shared" si="37"/>
        <v/>
      </c>
      <c r="K928" s="185" t="str">
        <f>IFERROR(VLOOKUP($C928,'Nom Prénom'!$A:$I,8,0),"")</f>
        <v/>
      </c>
      <c r="L928" s="185" t="str">
        <f t="shared" si="36"/>
        <v/>
      </c>
      <c r="M928" s="185" t="str">
        <f>IFERROR(VLOOKUP($C928,'Nom Prénom'!$A:$I,9,0),"")</f>
        <v/>
      </c>
      <c r="N928" s="186" t="str">
        <f>IFERROR($J928/(VLOOKUP($H928,VLEP!$A:$B,2,0)),"")</f>
        <v/>
      </c>
      <c r="O928" s="187"/>
    </row>
    <row r="929" spans="1:15" ht="20" hidden="1" customHeight="1" x14ac:dyDescent="0.35">
      <c r="A929" s="2" t="str">
        <f>IFERROR(VLOOKUP($C929,'Nom Prénom'!$A:$G,7,0),"")</f>
        <v/>
      </c>
      <c r="B929" s="184" t="str">
        <f>IFERROR(VLOOKUP($C929,'Nom Prénom'!$A:$G,6,0),"")</f>
        <v/>
      </c>
      <c r="C929" s="184"/>
      <c r="D929" s="197" t="str">
        <f>IFERROR(VLOOKUP($C929,'Nom Prénom'!$A:$G,2,0),"")</f>
        <v/>
      </c>
      <c r="E929" s="197" t="str">
        <f>IFERROR(VLOOKUP($C929,'Nom Prénom'!$A:$G,3,0),"")</f>
        <v/>
      </c>
      <c r="F929" s="197" t="str">
        <f>IFERROR(VLOOKUP($C929,'Nom Prénom'!$A:$G,4,0),"")</f>
        <v/>
      </c>
      <c r="G929" s="197" t="str">
        <f>IFERROR(VLOOKUP($C929,'Nom Prénom'!$A:$G,5,0),"")</f>
        <v/>
      </c>
      <c r="I929" s="184"/>
      <c r="J929" s="185" t="str">
        <f t="shared" si="37"/>
        <v/>
      </c>
      <c r="K929" s="185" t="str">
        <f>IFERROR(VLOOKUP($C929,'Nom Prénom'!$A:$I,8,0),"")</f>
        <v/>
      </c>
      <c r="L929" s="185" t="str">
        <f t="shared" si="36"/>
        <v/>
      </c>
      <c r="M929" s="185" t="str">
        <f>IFERROR(VLOOKUP($C929,'Nom Prénom'!$A:$I,9,0),"")</f>
        <v/>
      </c>
      <c r="N929" s="186" t="str">
        <f>IFERROR($J929/(VLOOKUP($H929,VLEP!$A:$B,2,0)),"")</f>
        <v/>
      </c>
      <c r="O929" s="187"/>
    </row>
    <row r="930" spans="1:15" ht="20" hidden="1" customHeight="1" x14ac:dyDescent="0.35">
      <c r="A930" s="2" t="str">
        <f>IFERROR(VLOOKUP($C930,'Nom Prénom'!$A:$G,7,0),"")</f>
        <v/>
      </c>
      <c r="B930" s="184" t="str">
        <f>IFERROR(VLOOKUP($C930,'Nom Prénom'!$A:$G,6,0),"")</f>
        <v/>
      </c>
      <c r="C930" s="184"/>
      <c r="D930" s="197" t="str">
        <f>IFERROR(VLOOKUP($C930,'Nom Prénom'!$A:$G,2,0),"")</f>
        <v/>
      </c>
      <c r="E930" s="197" t="str">
        <f>IFERROR(VLOOKUP($C930,'Nom Prénom'!$A:$G,3,0),"")</f>
        <v/>
      </c>
      <c r="F930" s="197" t="str">
        <f>IFERROR(VLOOKUP($C930,'Nom Prénom'!$A:$G,4,0),"")</f>
        <v/>
      </c>
      <c r="G930" s="197" t="str">
        <f>IFERROR(VLOOKUP($C930,'Nom Prénom'!$A:$G,5,0),"")</f>
        <v/>
      </c>
      <c r="I930" s="184"/>
      <c r="J930" s="185" t="str">
        <f t="shared" si="37"/>
        <v/>
      </c>
      <c r="K930" s="185" t="str">
        <f>IFERROR(VLOOKUP($C930,'Nom Prénom'!$A:$I,8,0),"")</f>
        <v/>
      </c>
      <c r="L930" s="185" t="str">
        <f t="shared" si="36"/>
        <v/>
      </c>
      <c r="M930" s="185" t="str">
        <f>IFERROR(VLOOKUP($C930,'Nom Prénom'!$A:$I,9,0),"")</f>
        <v/>
      </c>
      <c r="N930" s="186" t="str">
        <f>IFERROR($J930/(VLOOKUP($H930,VLEP!$A:$B,2,0)),"")</f>
        <v/>
      </c>
      <c r="O930" s="187"/>
    </row>
    <row r="931" spans="1:15" ht="20" hidden="1" customHeight="1" x14ac:dyDescent="0.35">
      <c r="A931" s="2" t="str">
        <f>IFERROR(VLOOKUP($C931,'Nom Prénom'!$A:$G,7,0),"")</f>
        <v/>
      </c>
      <c r="B931" s="184" t="str">
        <f>IFERROR(VLOOKUP($C931,'Nom Prénom'!$A:$G,6,0),"")</f>
        <v/>
      </c>
      <c r="C931" s="184"/>
      <c r="D931" s="197" t="str">
        <f>IFERROR(VLOOKUP($C931,'Nom Prénom'!$A:$G,2,0),"")</f>
        <v/>
      </c>
      <c r="E931" s="197" t="str">
        <f>IFERROR(VLOOKUP($C931,'Nom Prénom'!$A:$G,3,0),"")</f>
        <v/>
      </c>
      <c r="F931" s="197" t="str">
        <f>IFERROR(VLOOKUP($C931,'Nom Prénom'!$A:$G,4,0),"")</f>
        <v/>
      </c>
      <c r="G931" s="197" t="str">
        <f>IFERROR(VLOOKUP($C931,'Nom Prénom'!$A:$G,5,0),"")</f>
        <v/>
      </c>
      <c r="I931" s="184"/>
      <c r="J931" s="185" t="str">
        <f t="shared" si="37"/>
        <v/>
      </c>
      <c r="K931" s="185" t="str">
        <f>IFERROR(VLOOKUP($C931,'Nom Prénom'!$A:$I,8,0),"")</f>
        <v/>
      </c>
      <c r="L931" s="185" t="str">
        <f t="shared" si="36"/>
        <v/>
      </c>
      <c r="M931" s="185" t="str">
        <f>IFERROR(VLOOKUP($C931,'Nom Prénom'!$A:$I,9,0),"")</f>
        <v/>
      </c>
      <c r="N931" s="186" t="str">
        <f>IFERROR($J931/(VLOOKUP($H931,VLEP!$A:$B,2,0)),"")</f>
        <v/>
      </c>
      <c r="O931" s="187"/>
    </row>
    <row r="932" spans="1:15" ht="20" hidden="1" customHeight="1" x14ac:dyDescent="0.35">
      <c r="A932" s="2" t="str">
        <f>IFERROR(VLOOKUP($C932,'Nom Prénom'!$A:$G,7,0),"")</f>
        <v/>
      </c>
      <c r="B932" s="184" t="str">
        <f>IFERROR(VLOOKUP($C932,'Nom Prénom'!$A:$G,6,0),"")</f>
        <v/>
      </c>
      <c r="C932" s="184"/>
      <c r="D932" s="197" t="str">
        <f>IFERROR(VLOOKUP($C932,'Nom Prénom'!$A:$G,2,0),"")</f>
        <v/>
      </c>
      <c r="E932" s="197" t="str">
        <f>IFERROR(VLOOKUP($C932,'Nom Prénom'!$A:$G,3,0),"")</f>
        <v/>
      </c>
      <c r="F932" s="197" t="str">
        <f>IFERROR(VLOOKUP($C932,'Nom Prénom'!$A:$G,4,0),"")</f>
        <v/>
      </c>
      <c r="G932" s="197" t="str">
        <f>IFERROR(VLOOKUP($C932,'Nom Prénom'!$A:$G,5,0),"")</f>
        <v/>
      </c>
      <c r="I932" s="184"/>
      <c r="J932" s="185" t="str">
        <f t="shared" si="37"/>
        <v/>
      </c>
      <c r="K932" s="185" t="str">
        <f>IFERROR(VLOOKUP($C932,'Nom Prénom'!$A:$I,8,0),"")</f>
        <v/>
      </c>
      <c r="L932" s="185" t="str">
        <f t="shared" si="36"/>
        <v/>
      </c>
      <c r="M932" s="185" t="str">
        <f>IFERROR(VLOOKUP($C932,'Nom Prénom'!$A:$I,9,0),"")</f>
        <v/>
      </c>
      <c r="N932" s="186" t="str">
        <f>IFERROR($J932/(VLOOKUP($H932,VLEP!$A:$B,2,0)),"")</f>
        <v/>
      </c>
      <c r="O932" s="187"/>
    </row>
    <row r="933" spans="1:15" ht="20" hidden="1" customHeight="1" x14ac:dyDescent="0.35">
      <c r="A933" s="2" t="str">
        <f>IFERROR(VLOOKUP($C933,'Nom Prénom'!$A:$G,7,0),"")</f>
        <v/>
      </c>
      <c r="B933" s="184" t="str">
        <f>IFERROR(VLOOKUP($C933,'Nom Prénom'!$A:$G,6,0),"")</f>
        <v/>
      </c>
      <c r="C933" s="184"/>
      <c r="D933" s="197" t="str">
        <f>IFERROR(VLOOKUP($C933,'Nom Prénom'!$A:$G,2,0),"")</f>
        <v/>
      </c>
      <c r="E933" s="197" t="str">
        <f>IFERROR(VLOOKUP($C933,'Nom Prénom'!$A:$G,3,0),"")</f>
        <v/>
      </c>
      <c r="F933" s="197" t="str">
        <f>IFERROR(VLOOKUP($C933,'Nom Prénom'!$A:$G,4,0),"")</f>
        <v/>
      </c>
      <c r="G933" s="197" t="str">
        <f>IFERROR(VLOOKUP($C933,'Nom Prénom'!$A:$G,5,0),"")</f>
        <v/>
      </c>
      <c r="I933" s="184"/>
      <c r="J933" s="185" t="str">
        <f t="shared" si="37"/>
        <v/>
      </c>
      <c r="K933" s="185" t="str">
        <f>IFERROR(VLOOKUP($C933,'Nom Prénom'!$A:$I,8,0),"")</f>
        <v/>
      </c>
      <c r="L933" s="185" t="str">
        <f t="shared" si="36"/>
        <v/>
      </c>
      <c r="M933" s="185" t="str">
        <f>IFERROR(VLOOKUP($C933,'Nom Prénom'!$A:$I,9,0),"")</f>
        <v/>
      </c>
      <c r="N933" s="186" t="str">
        <f>IFERROR($J933/(VLOOKUP($H933,VLEP!$A:$B,2,0)),"")</f>
        <v/>
      </c>
      <c r="O933" s="187"/>
    </row>
    <row r="934" spans="1:15" ht="20" hidden="1" customHeight="1" x14ac:dyDescent="0.35">
      <c r="A934" s="2" t="str">
        <f>IFERROR(VLOOKUP($C934,'Nom Prénom'!$A:$G,7,0),"")</f>
        <v/>
      </c>
      <c r="B934" s="184" t="str">
        <f>IFERROR(VLOOKUP($C934,'Nom Prénom'!$A:$G,6,0),"")</f>
        <v/>
      </c>
      <c r="C934" s="184"/>
      <c r="D934" s="197" t="str">
        <f>IFERROR(VLOOKUP($C934,'Nom Prénom'!$A:$G,2,0),"")</f>
        <v/>
      </c>
      <c r="E934" s="197" t="str">
        <f>IFERROR(VLOOKUP($C934,'Nom Prénom'!$A:$G,3,0),"")</f>
        <v/>
      </c>
      <c r="F934" s="197" t="str">
        <f>IFERROR(VLOOKUP($C934,'Nom Prénom'!$A:$G,4,0),"")</f>
        <v/>
      </c>
      <c r="G934" s="197" t="str">
        <f>IFERROR(VLOOKUP($C934,'Nom Prénom'!$A:$G,5,0),"")</f>
        <v/>
      </c>
      <c r="I934" s="184"/>
      <c r="J934" s="185" t="str">
        <f t="shared" si="37"/>
        <v/>
      </c>
      <c r="K934" s="185" t="str">
        <f>IFERROR(VLOOKUP($C934,'Nom Prénom'!$A:$I,8,0),"")</f>
        <v/>
      </c>
      <c r="L934" s="185" t="str">
        <f t="shared" si="36"/>
        <v/>
      </c>
      <c r="M934" s="185" t="str">
        <f>IFERROR(VLOOKUP($C934,'Nom Prénom'!$A:$I,9,0),"")</f>
        <v/>
      </c>
      <c r="N934" s="186" t="str">
        <f>IFERROR($J934/(VLOOKUP($H934,VLEP!$A:$B,2,0)),"")</f>
        <v/>
      </c>
      <c r="O934" s="187"/>
    </row>
    <row r="935" spans="1:15" ht="20" hidden="1" customHeight="1" x14ac:dyDescent="0.35">
      <c r="A935" s="2" t="str">
        <f>IFERROR(VLOOKUP($C935,'Nom Prénom'!$A:$G,7,0),"")</f>
        <v/>
      </c>
      <c r="B935" s="184" t="str">
        <f>IFERROR(VLOOKUP($C935,'Nom Prénom'!$A:$G,6,0),"")</f>
        <v/>
      </c>
      <c r="C935" s="184"/>
      <c r="D935" s="197" t="str">
        <f>IFERROR(VLOOKUP($C935,'Nom Prénom'!$A:$G,2,0),"")</f>
        <v/>
      </c>
      <c r="E935" s="197" t="str">
        <f>IFERROR(VLOOKUP($C935,'Nom Prénom'!$A:$G,3,0),"")</f>
        <v/>
      </c>
      <c r="F935" s="197" t="str">
        <f>IFERROR(VLOOKUP($C935,'Nom Prénom'!$A:$G,4,0),"")</f>
        <v/>
      </c>
      <c r="G935" s="197" t="str">
        <f>IFERROR(VLOOKUP($C935,'Nom Prénom'!$A:$G,5,0),"")</f>
        <v/>
      </c>
      <c r="I935" s="184"/>
      <c r="J935" s="185" t="str">
        <f t="shared" si="37"/>
        <v/>
      </c>
      <c r="K935" s="185" t="str">
        <f>IFERROR(VLOOKUP($C935,'Nom Prénom'!$A:$I,8,0),"")</f>
        <v/>
      </c>
      <c r="L935" s="185" t="str">
        <f t="shared" si="36"/>
        <v/>
      </c>
      <c r="M935" s="185" t="str">
        <f>IFERROR(VLOOKUP($C935,'Nom Prénom'!$A:$I,9,0),"")</f>
        <v/>
      </c>
      <c r="N935" s="186" t="str">
        <f>IFERROR($J935/(VLOOKUP($H935,VLEP!$A:$B,2,0)),"")</f>
        <v/>
      </c>
      <c r="O935" s="187"/>
    </row>
    <row r="936" spans="1:15" ht="20" hidden="1" customHeight="1" x14ac:dyDescent="0.35">
      <c r="A936" s="2" t="str">
        <f>IFERROR(VLOOKUP($C936,'Nom Prénom'!$A:$G,7,0),"")</f>
        <v/>
      </c>
      <c r="B936" s="184" t="str">
        <f>IFERROR(VLOOKUP($C936,'Nom Prénom'!$A:$G,6,0),"")</f>
        <v/>
      </c>
      <c r="C936" s="184"/>
      <c r="D936" s="197" t="str">
        <f>IFERROR(VLOOKUP($C936,'Nom Prénom'!$A:$G,2,0),"")</f>
        <v/>
      </c>
      <c r="E936" s="197" t="str">
        <f>IFERROR(VLOOKUP($C936,'Nom Prénom'!$A:$G,3,0),"")</f>
        <v/>
      </c>
      <c r="F936" s="197" t="str">
        <f>IFERROR(VLOOKUP($C936,'Nom Prénom'!$A:$G,4,0),"")</f>
        <v/>
      </c>
      <c r="G936" s="197" t="str">
        <f>IFERROR(VLOOKUP($C936,'Nom Prénom'!$A:$G,5,0),"")</f>
        <v/>
      </c>
      <c r="I936" s="184"/>
      <c r="J936" s="185" t="str">
        <f t="shared" si="37"/>
        <v/>
      </c>
      <c r="K936" s="185" t="str">
        <f>IFERROR(VLOOKUP($C936,'Nom Prénom'!$A:$I,8,0),"")</f>
        <v/>
      </c>
      <c r="L936" s="185" t="str">
        <f t="shared" si="36"/>
        <v/>
      </c>
      <c r="M936" s="185" t="str">
        <f>IFERROR(VLOOKUP($C936,'Nom Prénom'!$A:$I,9,0),"")</f>
        <v/>
      </c>
      <c r="N936" s="186" t="str">
        <f>IFERROR($J936/(VLOOKUP($H936,VLEP!$A:$B,2,0)),"")</f>
        <v/>
      </c>
      <c r="O936" s="187"/>
    </row>
    <row r="937" spans="1:15" ht="20" hidden="1" customHeight="1" x14ac:dyDescent="0.35">
      <c r="A937" s="2" t="str">
        <f>IFERROR(VLOOKUP($C937,'Nom Prénom'!$A:$G,7,0),"")</f>
        <v/>
      </c>
      <c r="B937" s="184" t="str">
        <f>IFERROR(VLOOKUP($C937,'Nom Prénom'!$A:$G,6,0),"")</f>
        <v/>
      </c>
      <c r="C937" s="184"/>
      <c r="D937" s="197" t="str">
        <f>IFERROR(VLOOKUP($C937,'Nom Prénom'!$A:$G,2,0),"")</f>
        <v/>
      </c>
      <c r="E937" s="197" t="str">
        <f>IFERROR(VLOOKUP($C937,'Nom Prénom'!$A:$G,3,0),"")</f>
        <v/>
      </c>
      <c r="F937" s="197" t="str">
        <f>IFERROR(VLOOKUP($C937,'Nom Prénom'!$A:$G,4,0),"")</f>
        <v/>
      </c>
      <c r="G937" s="197" t="str">
        <f>IFERROR(VLOOKUP($C937,'Nom Prénom'!$A:$G,5,0),"")</f>
        <v/>
      </c>
      <c r="I937" s="184"/>
      <c r="J937" s="185" t="str">
        <f t="shared" si="37"/>
        <v/>
      </c>
      <c r="K937" s="185" t="str">
        <f>IFERROR(VLOOKUP($C937,'Nom Prénom'!$A:$I,8,0),"")</f>
        <v/>
      </c>
      <c r="L937" s="185" t="str">
        <f t="shared" si="36"/>
        <v/>
      </c>
      <c r="M937" s="185" t="str">
        <f>IFERROR(VLOOKUP($C937,'Nom Prénom'!$A:$I,9,0),"")</f>
        <v/>
      </c>
      <c r="N937" s="186" t="str">
        <f>IFERROR($J937/(VLOOKUP($H937,VLEP!$A:$B,2,0)),"")</f>
        <v/>
      </c>
      <c r="O937" s="187"/>
    </row>
    <row r="938" spans="1:15" ht="20" hidden="1" customHeight="1" x14ac:dyDescent="0.35">
      <c r="A938" s="2" t="str">
        <f>IFERROR(VLOOKUP($C938,'Nom Prénom'!$A:$G,7,0),"")</f>
        <v/>
      </c>
      <c r="B938" s="184" t="str">
        <f>IFERROR(VLOOKUP($C938,'Nom Prénom'!$A:$G,6,0),"")</f>
        <v/>
      </c>
      <c r="C938" s="184"/>
      <c r="D938" s="197" t="str">
        <f>IFERROR(VLOOKUP($C938,'Nom Prénom'!$A:$G,2,0),"")</f>
        <v/>
      </c>
      <c r="E938" s="197" t="str">
        <f>IFERROR(VLOOKUP($C938,'Nom Prénom'!$A:$G,3,0),"")</f>
        <v/>
      </c>
      <c r="F938" s="197" t="str">
        <f>IFERROR(VLOOKUP($C938,'Nom Prénom'!$A:$G,4,0),"")</f>
        <v/>
      </c>
      <c r="G938" s="197" t="str">
        <f>IFERROR(VLOOKUP($C938,'Nom Prénom'!$A:$G,5,0),"")</f>
        <v/>
      </c>
      <c r="I938" s="184"/>
      <c r="J938" s="185" t="str">
        <f t="shared" si="37"/>
        <v/>
      </c>
      <c r="K938" s="185" t="str">
        <f>IFERROR(VLOOKUP($C938,'Nom Prénom'!$A:$I,8,0),"")</f>
        <v/>
      </c>
      <c r="L938" s="185" t="str">
        <f t="shared" si="36"/>
        <v/>
      </c>
      <c r="M938" s="185" t="str">
        <f>IFERROR(VLOOKUP($C938,'Nom Prénom'!$A:$I,9,0),"")</f>
        <v/>
      </c>
      <c r="N938" s="186" t="str">
        <f>IFERROR($J938/(VLOOKUP($H938,VLEP!$A:$B,2,0)),"")</f>
        <v/>
      </c>
      <c r="O938" s="187"/>
    </row>
    <row r="939" spans="1:15" ht="20" hidden="1" customHeight="1" x14ac:dyDescent="0.35">
      <c r="A939" s="2" t="str">
        <f>IFERROR(VLOOKUP($C939,'Nom Prénom'!$A:$G,7,0),"")</f>
        <v/>
      </c>
      <c r="B939" s="184" t="str">
        <f>IFERROR(VLOOKUP($C939,'Nom Prénom'!$A:$G,6,0),"")</f>
        <v/>
      </c>
      <c r="C939" s="184"/>
      <c r="D939" s="197" t="str">
        <f>IFERROR(VLOOKUP($C939,'Nom Prénom'!$A:$G,2,0),"")</f>
        <v/>
      </c>
      <c r="E939" s="197" t="str">
        <f>IFERROR(VLOOKUP($C939,'Nom Prénom'!$A:$G,3,0),"")</f>
        <v/>
      </c>
      <c r="F939" s="197" t="str">
        <f>IFERROR(VLOOKUP($C939,'Nom Prénom'!$A:$G,4,0),"")</f>
        <v/>
      </c>
      <c r="G939" s="197" t="str">
        <f>IFERROR(VLOOKUP($C939,'Nom Prénom'!$A:$G,5,0),"")</f>
        <v/>
      </c>
      <c r="I939" s="184"/>
      <c r="J939" s="185" t="str">
        <f t="shared" si="37"/>
        <v/>
      </c>
      <c r="K939" s="185" t="str">
        <f>IFERROR(VLOOKUP($C939,'Nom Prénom'!$A:$I,8,0),"")</f>
        <v/>
      </c>
      <c r="L939" s="185" t="str">
        <f t="shared" si="36"/>
        <v/>
      </c>
      <c r="M939" s="185" t="str">
        <f>IFERROR(VLOOKUP($C939,'Nom Prénom'!$A:$I,9,0),"")</f>
        <v/>
      </c>
      <c r="N939" s="186" t="str">
        <f>IFERROR($J939/(VLOOKUP($H939,VLEP!$A:$B,2,0)),"")</f>
        <v/>
      </c>
      <c r="O939" s="187"/>
    </row>
    <row r="940" spans="1:15" ht="20" hidden="1" customHeight="1" x14ac:dyDescent="0.35">
      <c r="A940" s="2" t="str">
        <f>IFERROR(VLOOKUP($C940,'Nom Prénom'!$A:$G,7,0),"")</f>
        <v/>
      </c>
      <c r="B940" s="184" t="str">
        <f>IFERROR(VLOOKUP($C940,'Nom Prénom'!$A:$G,6,0),"")</f>
        <v/>
      </c>
      <c r="C940" s="184"/>
      <c r="D940" s="197" t="str">
        <f>IFERROR(VLOOKUP($C940,'Nom Prénom'!$A:$G,2,0),"")</f>
        <v/>
      </c>
      <c r="E940" s="197" t="str">
        <f>IFERROR(VLOOKUP($C940,'Nom Prénom'!$A:$G,3,0),"")</f>
        <v/>
      </c>
      <c r="F940" s="197" t="str">
        <f>IFERROR(VLOOKUP($C940,'Nom Prénom'!$A:$G,4,0),"")</f>
        <v/>
      </c>
      <c r="G940" s="197" t="str">
        <f>IFERROR(VLOOKUP($C940,'Nom Prénom'!$A:$G,5,0),"")</f>
        <v/>
      </c>
      <c r="I940" s="184"/>
      <c r="J940" s="185" t="str">
        <f t="shared" si="37"/>
        <v/>
      </c>
      <c r="K940" s="185" t="str">
        <f>IFERROR(VLOOKUP($C940,'Nom Prénom'!$A:$I,8,0),"")</f>
        <v/>
      </c>
      <c r="L940" s="185" t="str">
        <f t="shared" si="36"/>
        <v/>
      </c>
      <c r="M940" s="185" t="str">
        <f>IFERROR(VLOOKUP($C940,'Nom Prénom'!$A:$I,9,0),"")</f>
        <v/>
      </c>
      <c r="N940" s="186" t="str">
        <f>IFERROR($J940/(VLOOKUP($H940,VLEP!$A:$B,2,0)),"")</f>
        <v/>
      </c>
      <c r="O940" s="187"/>
    </row>
    <row r="941" spans="1:15" ht="20" hidden="1" customHeight="1" x14ac:dyDescent="0.35">
      <c r="A941" s="2" t="str">
        <f>IFERROR(VLOOKUP($C941,'Nom Prénom'!$A:$G,7,0),"")</f>
        <v/>
      </c>
      <c r="B941" s="184" t="str">
        <f>IFERROR(VLOOKUP($C941,'Nom Prénom'!$A:$G,6,0),"")</f>
        <v/>
      </c>
      <c r="C941" s="184"/>
      <c r="D941" s="197" t="str">
        <f>IFERROR(VLOOKUP($C941,'Nom Prénom'!$A:$G,2,0),"")</f>
        <v/>
      </c>
      <c r="E941" s="197" t="str">
        <f>IFERROR(VLOOKUP($C941,'Nom Prénom'!$A:$G,3,0),"")</f>
        <v/>
      </c>
      <c r="F941" s="197" t="str">
        <f>IFERROR(VLOOKUP($C941,'Nom Prénom'!$A:$G,4,0),"")</f>
        <v/>
      </c>
      <c r="G941" s="197" t="str">
        <f>IFERROR(VLOOKUP($C941,'Nom Prénom'!$A:$G,5,0),"")</f>
        <v/>
      </c>
      <c r="I941" s="184"/>
      <c r="J941" s="185" t="str">
        <f t="shared" si="37"/>
        <v/>
      </c>
      <c r="K941" s="185" t="str">
        <f>IFERROR(VLOOKUP($C941,'Nom Prénom'!$A:$I,8,0),"")</f>
        <v/>
      </c>
      <c r="L941" s="185" t="str">
        <f t="shared" si="36"/>
        <v/>
      </c>
      <c r="M941" s="185" t="str">
        <f>IFERROR(VLOOKUP($C941,'Nom Prénom'!$A:$I,9,0),"")</f>
        <v/>
      </c>
      <c r="N941" s="186" t="str">
        <f>IFERROR($J941/(VLOOKUP($H941,VLEP!$A:$B,2,0)),"")</f>
        <v/>
      </c>
      <c r="O941" s="187"/>
    </row>
    <row r="942" spans="1:15" ht="20" hidden="1" customHeight="1" x14ac:dyDescent="0.35">
      <c r="A942" s="2" t="str">
        <f>IFERROR(VLOOKUP($C942,'Nom Prénom'!$A:$G,7,0),"")</f>
        <v/>
      </c>
      <c r="B942" s="184" t="str">
        <f>IFERROR(VLOOKUP($C942,'Nom Prénom'!$A:$G,6,0),"")</f>
        <v/>
      </c>
      <c r="C942" s="184"/>
      <c r="D942" s="197" t="str">
        <f>IFERROR(VLOOKUP($C942,'Nom Prénom'!$A:$G,2,0),"")</f>
        <v/>
      </c>
      <c r="E942" s="197" t="str">
        <f>IFERROR(VLOOKUP($C942,'Nom Prénom'!$A:$G,3,0),"")</f>
        <v/>
      </c>
      <c r="F942" s="197" t="str">
        <f>IFERROR(VLOOKUP($C942,'Nom Prénom'!$A:$G,4,0),"")</f>
        <v/>
      </c>
      <c r="G942" s="197" t="str">
        <f>IFERROR(VLOOKUP($C942,'Nom Prénom'!$A:$G,5,0),"")</f>
        <v/>
      </c>
      <c r="I942" s="184"/>
      <c r="J942" s="185" t="str">
        <f t="shared" si="37"/>
        <v/>
      </c>
      <c r="K942" s="185" t="str">
        <f>IFERROR(VLOOKUP($C942,'Nom Prénom'!$A:$I,8,0),"")</f>
        <v/>
      </c>
      <c r="L942" s="185" t="str">
        <f t="shared" si="36"/>
        <v/>
      </c>
      <c r="M942" s="185" t="str">
        <f>IFERROR(VLOOKUP($C942,'Nom Prénom'!$A:$I,9,0),"")</f>
        <v/>
      </c>
      <c r="N942" s="186" t="str">
        <f>IFERROR($J942/(VLOOKUP($H942,VLEP!$A:$B,2,0)),"")</f>
        <v/>
      </c>
      <c r="O942" s="187"/>
    </row>
    <row r="943" spans="1:15" ht="20" hidden="1" customHeight="1" x14ac:dyDescent="0.35">
      <c r="A943" s="2" t="str">
        <f>IFERROR(VLOOKUP($C943,'Nom Prénom'!$A:$G,7,0),"")</f>
        <v/>
      </c>
      <c r="B943" s="184" t="str">
        <f>IFERROR(VLOOKUP($C943,'Nom Prénom'!$A:$G,6,0),"")</f>
        <v/>
      </c>
      <c r="C943" s="184"/>
      <c r="D943" s="197" t="str">
        <f>IFERROR(VLOOKUP($C943,'Nom Prénom'!$A:$G,2,0),"")</f>
        <v/>
      </c>
      <c r="E943" s="197" t="str">
        <f>IFERROR(VLOOKUP($C943,'Nom Prénom'!$A:$G,3,0),"")</f>
        <v/>
      </c>
      <c r="F943" s="197" t="str">
        <f>IFERROR(VLOOKUP($C943,'Nom Prénom'!$A:$G,4,0),"")</f>
        <v/>
      </c>
      <c r="G943" s="197" t="str">
        <f>IFERROR(VLOOKUP($C943,'Nom Prénom'!$A:$G,5,0),"")</f>
        <v/>
      </c>
      <c r="I943" s="184"/>
      <c r="J943" s="185" t="str">
        <f t="shared" si="37"/>
        <v/>
      </c>
      <c r="K943" s="185" t="str">
        <f>IFERROR(VLOOKUP($C943,'Nom Prénom'!$A:$I,8,0),"")</f>
        <v/>
      </c>
      <c r="L943" s="185" t="str">
        <f t="shared" si="36"/>
        <v/>
      </c>
      <c r="M943" s="185" t="str">
        <f>IFERROR(VLOOKUP($C943,'Nom Prénom'!$A:$I,9,0),"")</f>
        <v/>
      </c>
      <c r="N943" s="186" t="str">
        <f>IFERROR($J943/(VLOOKUP($H943,VLEP!$A:$B,2,0)),"")</f>
        <v/>
      </c>
      <c r="O943" s="187"/>
    </row>
    <row r="944" spans="1:15" ht="20" hidden="1" customHeight="1" x14ac:dyDescent="0.35">
      <c r="A944" s="2" t="str">
        <f>IFERROR(VLOOKUP($C944,'Nom Prénom'!$A:$G,7,0),"")</f>
        <v/>
      </c>
      <c r="B944" s="184" t="str">
        <f>IFERROR(VLOOKUP($C944,'Nom Prénom'!$A:$G,6,0),"")</f>
        <v/>
      </c>
      <c r="C944" s="184"/>
      <c r="D944" s="197" t="str">
        <f>IFERROR(VLOOKUP($C944,'Nom Prénom'!$A:$G,2,0),"")</f>
        <v/>
      </c>
      <c r="E944" s="197" t="str">
        <f>IFERROR(VLOOKUP($C944,'Nom Prénom'!$A:$G,3,0),"")</f>
        <v/>
      </c>
      <c r="F944" s="197" t="str">
        <f>IFERROR(VLOOKUP($C944,'Nom Prénom'!$A:$G,4,0),"")</f>
        <v/>
      </c>
      <c r="G944" s="197" t="str">
        <f>IFERROR(VLOOKUP($C944,'Nom Prénom'!$A:$G,5,0),"")</f>
        <v/>
      </c>
      <c r="I944" s="184"/>
      <c r="J944" s="185" t="str">
        <f t="shared" si="37"/>
        <v/>
      </c>
      <c r="K944" s="185" t="str">
        <f>IFERROR(VLOOKUP($C944,'Nom Prénom'!$A:$I,8,0),"")</f>
        <v/>
      </c>
      <c r="L944" s="185" t="str">
        <f t="shared" si="36"/>
        <v/>
      </c>
      <c r="M944" s="185" t="str">
        <f>IFERROR(VLOOKUP($C944,'Nom Prénom'!$A:$I,9,0),"")</f>
        <v/>
      </c>
      <c r="N944" s="186" t="str">
        <f>IFERROR($J944/(VLOOKUP($H944,VLEP!$A:$B,2,0)),"")</f>
        <v/>
      </c>
      <c r="O944" s="187"/>
    </row>
    <row r="945" spans="1:15" ht="20" hidden="1" customHeight="1" x14ac:dyDescent="0.35">
      <c r="A945" s="2" t="str">
        <f>IFERROR(VLOOKUP($C945,'Nom Prénom'!$A:$G,7,0),"")</f>
        <v/>
      </c>
      <c r="B945" s="184" t="str">
        <f>IFERROR(VLOOKUP($C945,'Nom Prénom'!$A:$G,6,0),"")</f>
        <v/>
      </c>
      <c r="C945" s="184"/>
      <c r="D945" s="197" t="str">
        <f>IFERROR(VLOOKUP($C945,'Nom Prénom'!$A:$G,2,0),"")</f>
        <v/>
      </c>
      <c r="E945" s="197" t="str">
        <f>IFERROR(VLOOKUP($C945,'Nom Prénom'!$A:$G,3,0),"")</f>
        <v/>
      </c>
      <c r="F945" s="197" t="str">
        <f>IFERROR(VLOOKUP($C945,'Nom Prénom'!$A:$G,4,0),"")</f>
        <v/>
      </c>
      <c r="G945" s="197" t="str">
        <f>IFERROR(VLOOKUP($C945,'Nom Prénom'!$A:$G,5,0),"")</f>
        <v/>
      </c>
      <c r="I945" s="184"/>
      <c r="J945" s="185" t="str">
        <f t="shared" si="37"/>
        <v/>
      </c>
      <c r="K945" s="185" t="str">
        <f>IFERROR(VLOOKUP($C945,'Nom Prénom'!$A:$I,8,0),"")</f>
        <v/>
      </c>
      <c r="L945" s="185" t="str">
        <f t="shared" si="36"/>
        <v/>
      </c>
      <c r="M945" s="185" t="str">
        <f>IFERROR(VLOOKUP($C945,'Nom Prénom'!$A:$I,9,0),"")</f>
        <v/>
      </c>
      <c r="N945" s="186" t="str">
        <f>IFERROR($J945/(VLOOKUP($H945,VLEP!$A:$B,2,0)),"")</f>
        <v/>
      </c>
      <c r="O945" s="187"/>
    </row>
    <row r="946" spans="1:15" ht="20" hidden="1" customHeight="1" x14ac:dyDescent="0.35">
      <c r="A946" s="2" t="str">
        <f>IFERROR(VLOOKUP($C946,'Nom Prénom'!$A:$G,7,0),"")</f>
        <v/>
      </c>
      <c r="B946" s="184" t="str">
        <f>IFERROR(VLOOKUP($C946,'Nom Prénom'!$A:$G,6,0),"")</f>
        <v/>
      </c>
      <c r="C946" s="184"/>
      <c r="D946" s="197" t="str">
        <f>IFERROR(VLOOKUP($C946,'Nom Prénom'!$A:$G,2,0),"")</f>
        <v/>
      </c>
      <c r="E946" s="197" t="str">
        <f>IFERROR(VLOOKUP($C946,'Nom Prénom'!$A:$G,3,0),"")</f>
        <v/>
      </c>
      <c r="F946" s="197" t="str">
        <f>IFERROR(VLOOKUP($C946,'Nom Prénom'!$A:$G,4,0),"")</f>
        <v/>
      </c>
      <c r="G946" s="197" t="str">
        <f>IFERROR(VLOOKUP($C946,'Nom Prénom'!$A:$G,5,0),"")</f>
        <v/>
      </c>
      <c r="I946" s="184"/>
      <c r="J946" s="185" t="str">
        <f t="shared" si="37"/>
        <v/>
      </c>
      <c r="K946" s="185" t="str">
        <f>IFERROR(VLOOKUP($C946,'Nom Prénom'!$A:$I,8,0),"")</f>
        <v/>
      </c>
      <c r="L946" s="185" t="str">
        <f t="shared" si="36"/>
        <v/>
      </c>
      <c r="M946" s="185" t="str">
        <f>IFERROR(VLOOKUP($C946,'Nom Prénom'!$A:$I,9,0),"")</f>
        <v/>
      </c>
      <c r="N946" s="186" t="str">
        <f>IFERROR($J946/(VLOOKUP($H946,VLEP!$A:$B,2,0)),"")</f>
        <v/>
      </c>
      <c r="O946" s="187"/>
    </row>
    <row r="947" spans="1:15" ht="20" hidden="1" customHeight="1" x14ac:dyDescent="0.35">
      <c r="A947" s="2" t="str">
        <f>IFERROR(VLOOKUP($C947,'Nom Prénom'!$A:$G,7,0),"")</f>
        <v/>
      </c>
      <c r="B947" s="184" t="str">
        <f>IFERROR(VLOOKUP($C947,'Nom Prénom'!$A:$G,6,0),"")</f>
        <v/>
      </c>
      <c r="C947" s="184"/>
      <c r="D947" s="197" t="str">
        <f>IFERROR(VLOOKUP($C947,'Nom Prénom'!$A:$G,2,0),"")</f>
        <v/>
      </c>
      <c r="E947" s="197" t="str">
        <f>IFERROR(VLOOKUP($C947,'Nom Prénom'!$A:$G,3,0),"")</f>
        <v/>
      </c>
      <c r="F947" s="197" t="str">
        <f>IFERROR(VLOOKUP($C947,'Nom Prénom'!$A:$G,4,0),"")</f>
        <v/>
      </c>
      <c r="G947" s="197" t="str">
        <f>IFERROR(VLOOKUP($C947,'Nom Prénom'!$A:$G,5,0),"")</f>
        <v/>
      </c>
      <c r="I947" s="184"/>
      <c r="J947" s="185" t="str">
        <f t="shared" si="37"/>
        <v/>
      </c>
      <c r="K947" s="185" t="str">
        <f>IFERROR(VLOOKUP($C947,'Nom Prénom'!$A:$I,8,0),"")</f>
        <v/>
      </c>
      <c r="L947" s="185" t="str">
        <f t="shared" si="36"/>
        <v/>
      </c>
      <c r="M947" s="185" t="str">
        <f>IFERROR(VLOOKUP($C947,'Nom Prénom'!$A:$I,9,0),"")</f>
        <v/>
      </c>
      <c r="N947" s="186" t="str">
        <f>IFERROR($J947/(VLOOKUP($H947,VLEP!$A:$B,2,0)),"")</f>
        <v/>
      </c>
      <c r="O947" s="187"/>
    </row>
    <row r="948" spans="1:15" ht="20" hidden="1" customHeight="1" x14ac:dyDescent="0.35">
      <c r="A948" s="2" t="str">
        <f>IFERROR(VLOOKUP($C948,'Nom Prénom'!$A:$G,7,0),"")</f>
        <v/>
      </c>
      <c r="B948" s="184" t="str">
        <f>IFERROR(VLOOKUP($C948,'Nom Prénom'!$A:$G,6,0),"")</f>
        <v/>
      </c>
      <c r="C948" s="184"/>
      <c r="D948" s="197" t="str">
        <f>IFERROR(VLOOKUP($C948,'Nom Prénom'!$A:$G,2,0),"")</f>
        <v/>
      </c>
      <c r="E948" s="197" t="str">
        <f>IFERROR(VLOOKUP($C948,'Nom Prénom'!$A:$G,3,0),"")</f>
        <v/>
      </c>
      <c r="F948" s="197" t="str">
        <f>IFERROR(VLOOKUP($C948,'Nom Prénom'!$A:$G,4,0),"")</f>
        <v/>
      </c>
      <c r="G948" s="197" t="str">
        <f>IFERROR(VLOOKUP($C948,'Nom Prénom'!$A:$G,5,0),"")</f>
        <v/>
      </c>
      <c r="I948" s="184"/>
      <c r="J948" s="185" t="str">
        <f t="shared" si="37"/>
        <v/>
      </c>
      <c r="K948" s="185" t="str">
        <f>IFERROR(VLOOKUP($C948,'Nom Prénom'!$A:$I,8,0),"")</f>
        <v/>
      </c>
      <c r="L948" s="185" t="str">
        <f t="shared" si="36"/>
        <v/>
      </c>
      <c r="M948" s="185" t="str">
        <f>IFERROR(VLOOKUP($C948,'Nom Prénom'!$A:$I,9,0),"")</f>
        <v/>
      </c>
      <c r="N948" s="186" t="str">
        <f>IFERROR($J948/(VLOOKUP($H948,VLEP!$A:$B,2,0)),"")</f>
        <v/>
      </c>
      <c r="O948" s="187"/>
    </row>
    <row r="949" spans="1:15" ht="20" hidden="1" customHeight="1" x14ac:dyDescent="0.35">
      <c r="A949" s="2" t="str">
        <f>IFERROR(VLOOKUP($C949,'Nom Prénom'!$A:$G,7,0),"")</f>
        <v/>
      </c>
      <c r="B949" s="184" t="str">
        <f>IFERROR(VLOOKUP($C949,'Nom Prénom'!$A:$G,6,0),"")</f>
        <v/>
      </c>
      <c r="C949" s="184"/>
      <c r="D949" s="197" t="str">
        <f>IFERROR(VLOOKUP($C949,'Nom Prénom'!$A:$G,2,0),"")</f>
        <v/>
      </c>
      <c r="E949" s="197" t="str">
        <f>IFERROR(VLOOKUP($C949,'Nom Prénom'!$A:$G,3,0),"")</f>
        <v/>
      </c>
      <c r="F949" s="197" t="str">
        <f>IFERROR(VLOOKUP($C949,'Nom Prénom'!$A:$G,4,0),"")</f>
        <v/>
      </c>
      <c r="G949" s="197" t="str">
        <f>IFERROR(VLOOKUP($C949,'Nom Prénom'!$A:$G,5,0),"")</f>
        <v/>
      </c>
      <c r="I949" s="184"/>
      <c r="J949" s="185" t="str">
        <f t="shared" si="37"/>
        <v/>
      </c>
      <c r="K949" s="185" t="str">
        <f>IFERROR(VLOOKUP($C949,'Nom Prénom'!$A:$I,8,0),"")</f>
        <v/>
      </c>
      <c r="L949" s="185" t="str">
        <f t="shared" si="36"/>
        <v/>
      </c>
      <c r="M949" s="185" t="str">
        <f>IFERROR(VLOOKUP($C949,'Nom Prénom'!$A:$I,9,0),"")</f>
        <v/>
      </c>
      <c r="N949" s="186" t="str">
        <f>IFERROR($J949/(VLOOKUP($H949,VLEP!$A:$B,2,0)),"")</f>
        <v/>
      </c>
      <c r="O949" s="187"/>
    </row>
    <row r="950" spans="1:15" ht="20" hidden="1" customHeight="1" x14ac:dyDescent="0.35">
      <c r="A950" s="2" t="str">
        <f>IFERROR(VLOOKUP($C950,'Nom Prénom'!$A:$G,7,0),"")</f>
        <v/>
      </c>
      <c r="B950" s="184" t="str">
        <f>IFERROR(VLOOKUP($C950,'Nom Prénom'!$A:$G,6,0),"")</f>
        <v/>
      </c>
      <c r="C950" s="184"/>
      <c r="D950" s="197" t="str">
        <f>IFERROR(VLOOKUP($C950,'Nom Prénom'!$A:$G,2,0),"")</f>
        <v/>
      </c>
      <c r="E950" s="197" t="str">
        <f>IFERROR(VLOOKUP($C950,'Nom Prénom'!$A:$G,3,0),"")</f>
        <v/>
      </c>
      <c r="F950" s="197" t="str">
        <f>IFERROR(VLOOKUP($C950,'Nom Prénom'!$A:$G,4,0),"")</f>
        <v/>
      </c>
      <c r="G950" s="197" t="str">
        <f>IFERROR(VLOOKUP($C950,'Nom Prénom'!$A:$G,5,0),"")</f>
        <v/>
      </c>
      <c r="I950" s="184"/>
      <c r="J950" s="185" t="str">
        <f t="shared" si="37"/>
        <v/>
      </c>
      <c r="K950" s="185" t="str">
        <f>IFERROR(VLOOKUP($C950,'Nom Prénom'!$A:$I,8,0),"")</f>
        <v/>
      </c>
      <c r="L950" s="185" t="str">
        <f t="shared" si="36"/>
        <v/>
      </c>
      <c r="M950" s="185" t="str">
        <f>IFERROR(VLOOKUP($C950,'Nom Prénom'!$A:$I,9,0),"")</f>
        <v/>
      </c>
      <c r="N950" s="186" t="str">
        <f>IFERROR($J950/(VLOOKUP($H950,VLEP!$A:$B,2,0)),"")</f>
        <v/>
      </c>
      <c r="O950" s="187"/>
    </row>
    <row r="951" spans="1:15" ht="20" hidden="1" customHeight="1" x14ac:dyDescent="0.35">
      <c r="A951" s="2" t="str">
        <f>IFERROR(VLOOKUP($C951,'Nom Prénom'!$A:$G,7,0),"")</f>
        <v/>
      </c>
      <c r="B951" s="184" t="str">
        <f>IFERROR(VLOOKUP($C951,'Nom Prénom'!$A:$G,6,0),"")</f>
        <v/>
      </c>
      <c r="C951" s="184"/>
      <c r="D951" s="197" t="str">
        <f>IFERROR(VLOOKUP($C951,'Nom Prénom'!$A:$G,2,0),"")</f>
        <v/>
      </c>
      <c r="E951" s="197" t="str">
        <f>IFERROR(VLOOKUP($C951,'Nom Prénom'!$A:$G,3,0),"")</f>
        <v/>
      </c>
      <c r="F951" s="197" t="str">
        <f>IFERROR(VLOOKUP($C951,'Nom Prénom'!$A:$G,4,0),"")</f>
        <v/>
      </c>
      <c r="G951" s="197" t="str">
        <f>IFERROR(VLOOKUP($C951,'Nom Prénom'!$A:$G,5,0),"")</f>
        <v/>
      </c>
      <c r="I951" s="184"/>
      <c r="J951" s="185" t="str">
        <f t="shared" si="37"/>
        <v/>
      </c>
      <c r="K951" s="185" t="str">
        <f>IFERROR(VLOOKUP($C951,'Nom Prénom'!$A:$I,8,0),"")</f>
        <v/>
      </c>
      <c r="L951" s="185" t="str">
        <f t="shared" si="36"/>
        <v/>
      </c>
      <c r="M951" s="185" t="str">
        <f>IFERROR(VLOOKUP($C951,'Nom Prénom'!$A:$I,9,0),"")</f>
        <v/>
      </c>
      <c r="N951" s="186" t="str">
        <f>IFERROR($J951/(VLOOKUP($H951,VLEP!$A:$B,2,0)),"")</f>
        <v/>
      </c>
      <c r="O951" s="187"/>
    </row>
    <row r="952" spans="1:15" ht="20" hidden="1" customHeight="1" x14ac:dyDescent="0.35">
      <c r="A952" s="2" t="str">
        <f>IFERROR(VLOOKUP($C952,'Nom Prénom'!$A:$G,7,0),"")</f>
        <v/>
      </c>
      <c r="B952" s="184" t="str">
        <f>IFERROR(VLOOKUP($C952,'Nom Prénom'!$A:$G,6,0),"")</f>
        <v/>
      </c>
      <c r="C952" s="184"/>
      <c r="D952" s="197" t="str">
        <f>IFERROR(VLOOKUP($C952,'Nom Prénom'!$A:$G,2,0),"")</f>
        <v/>
      </c>
      <c r="E952" s="197" t="str">
        <f>IFERROR(VLOOKUP($C952,'Nom Prénom'!$A:$G,3,0),"")</f>
        <v/>
      </c>
      <c r="F952" s="197" t="str">
        <f>IFERROR(VLOOKUP($C952,'Nom Prénom'!$A:$G,4,0),"")</f>
        <v/>
      </c>
      <c r="G952" s="197" t="str">
        <f>IFERROR(VLOOKUP($C952,'Nom Prénom'!$A:$G,5,0),"")</f>
        <v/>
      </c>
      <c r="I952" s="184"/>
      <c r="J952" s="185" t="str">
        <f t="shared" si="37"/>
        <v/>
      </c>
      <c r="K952" s="185" t="str">
        <f>IFERROR(VLOOKUP($C952,'Nom Prénom'!$A:$I,8,0),"")</f>
        <v/>
      </c>
      <c r="L952" s="185" t="str">
        <f t="shared" si="36"/>
        <v/>
      </c>
      <c r="M952" s="185" t="str">
        <f>IFERROR(VLOOKUP($C952,'Nom Prénom'!$A:$I,9,0),"")</f>
        <v/>
      </c>
      <c r="N952" s="186" t="str">
        <f>IFERROR($J952/(VLOOKUP($H952,VLEP!$A:$B,2,0)),"")</f>
        <v/>
      </c>
      <c r="O952" s="187"/>
    </row>
    <row r="953" spans="1:15" ht="20" hidden="1" customHeight="1" x14ac:dyDescent="0.35">
      <c r="A953" s="2" t="str">
        <f>IFERROR(VLOOKUP($C953,'Nom Prénom'!$A:$G,7,0),"")</f>
        <v/>
      </c>
      <c r="B953" s="184" t="str">
        <f>IFERROR(VLOOKUP($C953,'Nom Prénom'!$A:$G,6,0),"")</f>
        <v/>
      </c>
      <c r="C953" s="184"/>
      <c r="D953" s="197" t="str">
        <f>IFERROR(VLOOKUP($C953,'Nom Prénom'!$A:$G,2,0),"")</f>
        <v/>
      </c>
      <c r="E953" s="197" t="str">
        <f>IFERROR(VLOOKUP($C953,'Nom Prénom'!$A:$G,3,0),"")</f>
        <v/>
      </c>
      <c r="F953" s="197" t="str">
        <f>IFERROR(VLOOKUP($C953,'Nom Prénom'!$A:$G,4,0),"")</f>
        <v/>
      </c>
      <c r="G953" s="197" t="str">
        <f>IFERROR(VLOOKUP($C953,'Nom Prénom'!$A:$G,5,0),"")</f>
        <v/>
      </c>
      <c r="I953" s="184"/>
      <c r="J953" s="185" t="str">
        <f t="shared" si="37"/>
        <v/>
      </c>
      <c r="K953" s="185" t="str">
        <f>IFERROR(VLOOKUP($C953,'Nom Prénom'!$A:$I,8,0),"")</f>
        <v/>
      </c>
      <c r="L953" s="185" t="str">
        <f t="shared" si="36"/>
        <v/>
      </c>
      <c r="M953" s="185" t="str">
        <f>IFERROR(VLOOKUP($C953,'Nom Prénom'!$A:$I,9,0),"")</f>
        <v/>
      </c>
      <c r="N953" s="186" t="str">
        <f>IFERROR($J953/(VLOOKUP($H953,VLEP!$A:$B,2,0)),"")</f>
        <v/>
      </c>
      <c r="O953" s="187"/>
    </row>
    <row r="954" spans="1:15" ht="20" hidden="1" customHeight="1" x14ac:dyDescent="0.35">
      <c r="A954" s="2" t="str">
        <f>IFERROR(VLOOKUP($C954,'Nom Prénom'!$A:$G,7,0),"")</f>
        <v/>
      </c>
      <c r="B954" s="184" t="str">
        <f>IFERROR(VLOOKUP($C954,'Nom Prénom'!$A:$G,6,0),"")</f>
        <v/>
      </c>
      <c r="C954" s="184"/>
      <c r="D954" s="197" t="str">
        <f>IFERROR(VLOOKUP($C954,'Nom Prénom'!$A:$G,2,0),"")</f>
        <v/>
      </c>
      <c r="E954" s="197" t="str">
        <f>IFERROR(VLOOKUP($C954,'Nom Prénom'!$A:$G,3,0),"")</f>
        <v/>
      </c>
      <c r="F954" s="197" t="str">
        <f>IFERROR(VLOOKUP($C954,'Nom Prénom'!$A:$G,4,0),"")</f>
        <v/>
      </c>
      <c r="G954" s="197" t="str">
        <f>IFERROR(VLOOKUP($C954,'Nom Prénom'!$A:$G,5,0),"")</f>
        <v/>
      </c>
      <c r="I954" s="184"/>
      <c r="J954" s="185" t="str">
        <f t="shared" si="37"/>
        <v/>
      </c>
      <c r="K954" s="185" t="str">
        <f>IFERROR(VLOOKUP($C954,'Nom Prénom'!$A:$I,8,0),"")</f>
        <v/>
      </c>
      <c r="L954" s="185" t="str">
        <f t="shared" si="36"/>
        <v/>
      </c>
      <c r="M954" s="185" t="str">
        <f>IFERROR(VLOOKUP($C954,'Nom Prénom'!$A:$I,9,0),"")</f>
        <v/>
      </c>
      <c r="N954" s="186" t="str">
        <f>IFERROR($J954/(VLOOKUP($H954,VLEP!$A:$B,2,0)),"")</f>
        <v/>
      </c>
      <c r="O954" s="187"/>
    </row>
    <row r="955" spans="1:15" ht="20" hidden="1" customHeight="1" x14ac:dyDescent="0.35">
      <c r="A955" s="2" t="str">
        <f>IFERROR(VLOOKUP($C955,'Nom Prénom'!$A:$G,7,0),"")</f>
        <v/>
      </c>
      <c r="B955" s="184" t="str">
        <f>IFERROR(VLOOKUP($C955,'Nom Prénom'!$A:$G,6,0),"")</f>
        <v/>
      </c>
      <c r="C955" s="184"/>
      <c r="D955" s="197" t="str">
        <f>IFERROR(VLOOKUP($C955,'Nom Prénom'!$A:$G,2,0),"")</f>
        <v/>
      </c>
      <c r="E955" s="197" t="str">
        <f>IFERROR(VLOOKUP($C955,'Nom Prénom'!$A:$G,3,0),"")</f>
        <v/>
      </c>
      <c r="F955" s="197" t="str">
        <f>IFERROR(VLOOKUP($C955,'Nom Prénom'!$A:$G,4,0),"")</f>
        <v/>
      </c>
      <c r="G955" s="197" t="str">
        <f>IFERROR(VLOOKUP($C955,'Nom Prénom'!$A:$G,5,0),"")</f>
        <v/>
      </c>
      <c r="I955" s="184"/>
      <c r="J955" s="185" t="str">
        <f t="shared" si="37"/>
        <v/>
      </c>
      <c r="K955" s="185" t="str">
        <f>IFERROR(VLOOKUP($C955,'Nom Prénom'!$A:$I,8,0),"")</f>
        <v/>
      </c>
      <c r="L955" s="185" t="str">
        <f t="shared" si="36"/>
        <v/>
      </c>
      <c r="M955" s="185" t="str">
        <f>IFERROR(VLOOKUP($C955,'Nom Prénom'!$A:$I,9,0),"")</f>
        <v/>
      </c>
      <c r="N955" s="186" t="str">
        <f>IFERROR($J955/(VLOOKUP($H955,VLEP!$A:$B,2,0)),"")</f>
        <v/>
      </c>
      <c r="O955" s="187"/>
    </row>
    <row r="956" spans="1:15" ht="20" hidden="1" customHeight="1" x14ac:dyDescent="0.35">
      <c r="A956" s="2" t="str">
        <f>IFERROR(VLOOKUP($C956,'Nom Prénom'!$A:$G,7,0),"")</f>
        <v/>
      </c>
      <c r="B956" s="184" t="str">
        <f>IFERROR(VLOOKUP($C956,'Nom Prénom'!$A:$G,6,0),"")</f>
        <v/>
      </c>
      <c r="C956" s="184"/>
      <c r="D956" s="197" t="str">
        <f>IFERROR(VLOOKUP($C956,'Nom Prénom'!$A:$G,2,0),"")</f>
        <v/>
      </c>
      <c r="E956" s="197" t="str">
        <f>IFERROR(VLOOKUP($C956,'Nom Prénom'!$A:$G,3,0),"")</f>
        <v/>
      </c>
      <c r="F956" s="197" t="str">
        <f>IFERROR(VLOOKUP($C956,'Nom Prénom'!$A:$G,4,0),"")</f>
        <v/>
      </c>
      <c r="G956" s="197" t="str">
        <f>IFERROR(VLOOKUP($C956,'Nom Prénom'!$A:$G,5,0),"")</f>
        <v/>
      </c>
      <c r="I956" s="184"/>
      <c r="J956" s="185" t="str">
        <f t="shared" si="37"/>
        <v/>
      </c>
      <c r="K956" s="185" t="str">
        <f>IFERROR(VLOOKUP($C956,'Nom Prénom'!$A:$I,8,0),"")</f>
        <v/>
      </c>
      <c r="L956" s="185" t="str">
        <f t="shared" si="36"/>
        <v/>
      </c>
      <c r="M956" s="185" t="str">
        <f>IFERROR(VLOOKUP($C956,'Nom Prénom'!$A:$I,9,0),"")</f>
        <v/>
      </c>
      <c r="N956" s="186" t="str">
        <f>IFERROR($J956/(VLOOKUP($H956,VLEP!$A:$B,2,0)),"")</f>
        <v/>
      </c>
      <c r="O956" s="187"/>
    </row>
    <row r="957" spans="1:15" ht="20" hidden="1" customHeight="1" x14ac:dyDescent="0.35">
      <c r="A957" s="2" t="str">
        <f>IFERROR(VLOOKUP($C957,'Nom Prénom'!$A:$G,7,0),"")</f>
        <v/>
      </c>
      <c r="B957" s="184" t="str">
        <f>IFERROR(VLOOKUP($C957,'Nom Prénom'!$A:$G,6,0),"")</f>
        <v/>
      </c>
      <c r="C957" s="184"/>
      <c r="D957" s="197" t="str">
        <f>IFERROR(VLOOKUP($C957,'Nom Prénom'!$A:$G,2,0),"")</f>
        <v/>
      </c>
      <c r="E957" s="197" t="str">
        <f>IFERROR(VLOOKUP($C957,'Nom Prénom'!$A:$G,3,0),"")</f>
        <v/>
      </c>
      <c r="F957" s="197" t="str">
        <f>IFERROR(VLOOKUP($C957,'Nom Prénom'!$A:$G,4,0),"")</f>
        <v/>
      </c>
      <c r="G957" s="197" t="str">
        <f>IFERROR(VLOOKUP($C957,'Nom Prénom'!$A:$G,5,0),"")</f>
        <v/>
      </c>
      <c r="I957" s="184"/>
      <c r="J957" s="185" t="str">
        <f t="shared" si="37"/>
        <v/>
      </c>
      <c r="K957" s="185" t="str">
        <f>IFERROR(VLOOKUP($C957,'Nom Prénom'!$A:$I,8,0),"")</f>
        <v/>
      </c>
      <c r="L957" s="185" t="str">
        <f t="shared" si="36"/>
        <v/>
      </c>
      <c r="M957" s="185" t="str">
        <f>IFERROR(VLOOKUP($C957,'Nom Prénom'!$A:$I,9,0),"")</f>
        <v/>
      </c>
      <c r="N957" s="186" t="str">
        <f>IFERROR($J957/(VLOOKUP($H957,VLEP!$A:$B,2,0)),"")</f>
        <v/>
      </c>
      <c r="O957" s="187"/>
    </row>
    <row r="958" spans="1:15" ht="20" hidden="1" customHeight="1" x14ac:dyDescent="0.35">
      <c r="A958" s="2" t="str">
        <f>IFERROR(VLOOKUP($C958,'Nom Prénom'!$A:$G,7,0),"")</f>
        <v/>
      </c>
      <c r="B958" s="184" t="str">
        <f>IFERROR(VLOOKUP($C958,'Nom Prénom'!$A:$G,6,0),"")</f>
        <v/>
      </c>
      <c r="C958" s="184"/>
      <c r="D958" s="197" t="str">
        <f>IFERROR(VLOOKUP($C958,'Nom Prénom'!$A:$G,2,0),"")</f>
        <v/>
      </c>
      <c r="E958" s="197" t="str">
        <f>IFERROR(VLOOKUP($C958,'Nom Prénom'!$A:$G,3,0),"")</f>
        <v/>
      </c>
      <c r="F958" s="197" t="str">
        <f>IFERROR(VLOOKUP($C958,'Nom Prénom'!$A:$G,4,0),"")</f>
        <v/>
      </c>
      <c r="G958" s="197" t="str">
        <f>IFERROR(VLOOKUP($C958,'Nom Prénom'!$A:$G,5,0),"")</f>
        <v/>
      </c>
      <c r="I958" s="184"/>
      <c r="J958" s="185" t="str">
        <f t="shared" si="37"/>
        <v/>
      </c>
      <c r="K958" s="185" t="str">
        <f>IFERROR(VLOOKUP($C958,'Nom Prénom'!$A:$I,8,0),"")</f>
        <v/>
      </c>
      <c r="L958" s="185" t="str">
        <f t="shared" si="36"/>
        <v/>
      </c>
      <c r="M958" s="185" t="str">
        <f>IFERROR(VLOOKUP($C958,'Nom Prénom'!$A:$I,9,0),"")</f>
        <v/>
      </c>
      <c r="N958" s="186" t="str">
        <f>IFERROR($J958/(VLOOKUP($H958,VLEP!$A:$B,2,0)),"")</f>
        <v/>
      </c>
      <c r="O958" s="187"/>
    </row>
    <row r="959" spans="1:15" ht="20" hidden="1" customHeight="1" x14ac:dyDescent="0.35">
      <c r="A959" s="2" t="str">
        <f>IFERROR(VLOOKUP($C959,'Nom Prénom'!$A:$G,7,0),"")</f>
        <v/>
      </c>
      <c r="B959" s="184" t="str">
        <f>IFERROR(VLOOKUP($C959,'Nom Prénom'!$A:$G,6,0),"")</f>
        <v/>
      </c>
      <c r="C959" s="184"/>
      <c r="D959" s="197" t="str">
        <f>IFERROR(VLOOKUP($C959,'Nom Prénom'!$A:$G,2,0),"")</f>
        <v/>
      </c>
      <c r="E959" s="197" t="str">
        <f>IFERROR(VLOOKUP($C959,'Nom Prénom'!$A:$G,3,0),"")</f>
        <v/>
      </c>
      <c r="F959" s="197" t="str">
        <f>IFERROR(VLOOKUP($C959,'Nom Prénom'!$A:$G,4,0),"")</f>
        <v/>
      </c>
      <c r="G959" s="197" t="str">
        <f>IFERROR(VLOOKUP($C959,'Nom Prénom'!$A:$G,5,0),"")</f>
        <v/>
      </c>
      <c r="I959" s="184"/>
      <c r="J959" s="185" t="str">
        <f t="shared" si="37"/>
        <v/>
      </c>
      <c r="K959" s="185" t="str">
        <f>IFERROR(VLOOKUP($C959,'Nom Prénom'!$A:$I,8,0),"")</f>
        <v/>
      </c>
      <c r="L959" s="185" t="str">
        <f t="shared" si="36"/>
        <v/>
      </c>
      <c r="M959" s="185" t="str">
        <f>IFERROR(VLOOKUP($C959,'Nom Prénom'!$A:$I,9,0),"")</f>
        <v/>
      </c>
      <c r="N959" s="186" t="str">
        <f>IFERROR($J959/(VLOOKUP($H959,VLEP!$A:$B,2,0)),"")</f>
        <v/>
      </c>
      <c r="O959" s="187"/>
    </row>
    <row r="960" spans="1:15" ht="20" hidden="1" customHeight="1" x14ac:dyDescent="0.35">
      <c r="A960" s="2" t="str">
        <f>IFERROR(VLOOKUP($C960,'Nom Prénom'!$A:$G,7,0),"")</f>
        <v/>
      </c>
      <c r="B960" s="184" t="str">
        <f>IFERROR(VLOOKUP($C960,'Nom Prénom'!$A:$G,6,0),"")</f>
        <v/>
      </c>
      <c r="C960" s="184"/>
      <c r="D960" s="197" t="str">
        <f>IFERROR(VLOOKUP($C960,'Nom Prénom'!$A:$G,2,0),"")</f>
        <v/>
      </c>
      <c r="E960" s="197" t="str">
        <f>IFERROR(VLOOKUP($C960,'Nom Prénom'!$A:$G,3,0),"")</f>
        <v/>
      </c>
      <c r="F960" s="197" t="str">
        <f>IFERROR(VLOOKUP($C960,'Nom Prénom'!$A:$G,4,0),"")</f>
        <v/>
      </c>
      <c r="G960" s="197" t="str">
        <f>IFERROR(VLOOKUP($C960,'Nom Prénom'!$A:$G,5,0),"")</f>
        <v/>
      </c>
      <c r="I960" s="184"/>
      <c r="J960" s="185" t="str">
        <f t="shared" si="37"/>
        <v/>
      </c>
      <c r="K960" s="185" t="str">
        <f>IFERROR(VLOOKUP($C960,'Nom Prénom'!$A:$I,8,0),"")</f>
        <v/>
      </c>
      <c r="L960" s="185" t="str">
        <f t="shared" si="36"/>
        <v/>
      </c>
      <c r="M960" s="185" t="str">
        <f>IFERROR(VLOOKUP($C960,'Nom Prénom'!$A:$I,9,0),"")</f>
        <v/>
      </c>
      <c r="N960" s="186" t="str">
        <f>IFERROR($J960/(VLOOKUP($H960,VLEP!$A:$B,2,0)),"")</f>
        <v/>
      </c>
      <c r="O960" s="187"/>
    </row>
    <row r="961" spans="1:15" ht="20" hidden="1" customHeight="1" x14ac:dyDescent="0.35">
      <c r="A961" s="2" t="str">
        <f>IFERROR(VLOOKUP($C961,'Nom Prénom'!$A:$G,7,0),"")</f>
        <v/>
      </c>
      <c r="B961" s="184" t="str">
        <f>IFERROR(VLOOKUP($C961,'Nom Prénom'!$A:$G,6,0),"")</f>
        <v/>
      </c>
      <c r="C961" s="184"/>
      <c r="D961" s="197" t="str">
        <f>IFERROR(VLOOKUP($C961,'Nom Prénom'!$A:$G,2,0),"")</f>
        <v/>
      </c>
      <c r="E961" s="197" t="str">
        <f>IFERROR(VLOOKUP($C961,'Nom Prénom'!$A:$G,3,0),"")</f>
        <v/>
      </c>
      <c r="F961" s="197" t="str">
        <f>IFERROR(VLOOKUP($C961,'Nom Prénom'!$A:$G,4,0),"")</f>
        <v/>
      </c>
      <c r="G961" s="197" t="str">
        <f>IFERROR(VLOOKUP($C961,'Nom Prénom'!$A:$G,5,0),"")</f>
        <v/>
      </c>
      <c r="I961" s="184"/>
      <c r="J961" s="185" t="str">
        <f t="shared" si="37"/>
        <v/>
      </c>
      <c r="K961" s="185" t="str">
        <f>IFERROR(VLOOKUP($C961,'Nom Prénom'!$A:$I,8,0),"")</f>
        <v/>
      </c>
      <c r="L961" s="185" t="str">
        <f t="shared" si="36"/>
        <v/>
      </c>
      <c r="M961" s="185" t="str">
        <f>IFERROR(VLOOKUP($C961,'Nom Prénom'!$A:$I,9,0),"")</f>
        <v/>
      </c>
      <c r="N961" s="186" t="str">
        <f>IFERROR($J961/(VLOOKUP($H961,VLEP!$A:$B,2,0)),"")</f>
        <v/>
      </c>
      <c r="O961" s="187"/>
    </row>
    <row r="962" spans="1:15" ht="20" hidden="1" customHeight="1" x14ac:dyDescent="0.35">
      <c r="A962" s="2" t="str">
        <f>IFERROR(VLOOKUP($C962,'Nom Prénom'!$A:$G,7,0),"")</f>
        <v/>
      </c>
      <c r="B962" s="184" t="str">
        <f>IFERROR(VLOOKUP($C962,'Nom Prénom'!$A:$G,6,0),"")</f>
        <v/>
      </c>
      <c r="C962" s="184"/>
      <c r="D962" s="197" t="str">
        <f>IFERROR(VLOOKUP($C962,'Nom Prénom'!$A:$G,2,0),"")</f>
        <v/>
      </c>
      <c r="E962" s="197" t="str">
        <f>IFERROR(VLOOKUP($C962,'Nom Prénom'!$A:$G,3,0),"")</f>
        <v/>
      </c>
      <c r="F962" s="197" t="str">
        <f>IFERROR(VLOOKUP($C962,'Nom Prénom'!$A:$G,4,0),"")</f>
        <v/>
      </c>
      <c r="G962" s="197" t="str">
        <f>IFERROR(VLOOKUP($C962,'Nom Prénom'!$A:$G,5,0),"")</f>
        <v/>
      </c>
      <c r="I962" s="184"/>
      <c r="J962" s="185" t="str">
        <f t="shared" si="37"/>
        <v/>
      </c>
      <c r="K962" s="185" t="str">
        <f>IFERROR(VLOOKUP($C962,'Nom Prénom'!$A:$I,8,0),"")</f>
        <v/>
      </c>
      <c r="L962" s="185" t="str">
        <f t="shared" ref="L962:L1025" si="38">IFERROR(J962*K962,"")</f>
        <v/>
      </c>
      <c r="M962" s="185" t="str">
        <f>IFERROR(VLOOKUP($C962,'Nom Prénom'!$A:$I,9,0),"")</f>
        <v/>
      </c>
      <c r="N962" s="186" t="str">
        <f>IFERROR($J962/(VLOOKUP($H962,VLEP!$A:$B,2,0)),"")</f>
        <v/>
      </c>
      <c r="O962" s="187"/>
    </row>
    <row r="963" spans="1:15" ht="20" hidden="1" customHeight="1" x14ac:dyDescent="0.35">
      <c r="A963" s="2" t="str">
        <f>IFERROR(VLOOKUP($C963,'Nom Prénom'!$A:$G,7,0),"")</f>
        <v/>
      </c>
      <c r="B963" s="184" t="str">
        <f>IFERROR(VLOOKUP($C963,'Nom Prénom'!$A:$G,6,0),"")</f>
        <v/>
      </c>
      <c r="C963" s="184"/>
      <c r="D963" s="197" t="str">
        <f>IFERROR(VLOOKUP($C963,'Nom Prénom'!$A:$G,2,0),"")</f>
        <v/>
      </c>
      <c r="E963" s="197" t="str">
        <f>IFERROR(VLOOKUP($C963,'Nom Prénom'!$A:$G,3,0),"")</f>
        <v/>
      </c>
      <c r="F963" s="197" t="str">
        <f>IFERROR(VLOOKUP($C963,'Nom Prénom'!$A:$G,4,0),"")</f>
        <v/>
      </c>
      <c r="G963" s="197" t="str">
        <f>IFERROR(VLOOKUP($C963,'Nom Prénom'!$A:$G,5,0),"")</f>
        <v/>
      </c>
      <c r="I963" s="184"/>
      <c r="J963" s="185" t="str">
        <f t="shared" si="37"/>
        <v/>
      </c>
      <c r="K963" s="185" t="str">
        <f>IFERROR(VLOOKUP($C963,'Nom Prénom'!$A:$I,8,0),"")</f>
        <v/>
      </c>
      <c r="L963" s="185" t="str">
        <f t="shared" si="38"/>
        <v/>
      </c>
      <c r="M963" s="185" t="str">
        <f>IFERROR(VLOOKUP($C963,'Nom Prénom'!$A:$I,9,0),"")</f>
        <v/>
      </c>
      <c r="N963" s="186" t="str">
        <f>IFERROR($J963/(VLOOKUP($H963,VLEP!$A:$B,2,0)),"")</f>
        <v/>
      </c>
      <c r="O963" s="187"/>
    </row>
    <row r="964" spans="1:15" ht="20" hidden="1" customHeight="1" x14ac:dyDescent="0.35">
      <c r="A964" s="2" t="str">
        <f>IFERROR(VLOOKUP($C964,'Nom Prénom'!$A:$G,7,0),"")</f>
        <v/>
      </c>
      <c r="B964" s="184" t="str">
        <f>IFERROR(VLOOKUP($C964,'Nom Prénom'!$A:$G,6,0),"")</f>
        <v/>
      </c>
      <c r="C964" s="184"/>
      <c r="D964" s="197" t="str">
        <f>IFERROR(VLOOKUP($C964,'Nom Prénom'!$A:$G,2,0),"")</f>
        <v/>
      </c>
      <c r="E964" s="197" t="str">
        <f>IFERROR(VLOOKUP($C964,'Nom Prénom'!$A:$G,3,0),"")</f>
        <v/>
      </c>
      <c r="F964" s="197" t="str">
        <f>IFERROR(VLOOKUP($C964,'Nom Prénom'!$A:$G,4,0),"")</f>
        <v/>
      </c>
      <c r="G964" s="197" t="str">
        <f>IFERROR(VLOOKUP($C964,'Nom Prénom'!$A:$G,5,0),"")</f>
        <v/>
      </c>
      <c r="I964" s="184"/>
      <c r="J964" s="185" t="str">
        <f t="shared" si="37"/>
        <v/>
      </c>
      <c r="K964" s="185" t="str">
        <f>IFERROR(VLOOKUP($C964,'Nom Prénom'!$A:$I,8,0),"")</f>
        <v/>
      </c>
      <c r="L964" s="185" t="str">
        <f t="shared" si="38"/>
        <v/>
      </c>
      <c r="M964" s="185" t="str">
        <f>IFERROR(VLOOKUP($C964,'Nom Prénom'!$A:$I,9,0),"")</f>
        <v/>
      </c>
      <c r="N964" s="186" t="str">
        <f>IFERROR($J964/(VLOOKUP($H964,VLEP!$A:$B,2,0)),"")</f>
        <v/>
      </c>
      <c r="O964" s="187"/>
    </row>
    <row r="965" spans="1:15" ht="20" hidden="1" customHeight="1" x14ac:dyDescent="0.35">
      <c r="A965" s="2" t="str">
        <f>IFERROR(VLOOKUP($C965,'Nom Prénom'!$A:$G,7,0),"")</f>
        <v/>
      </c>
      <c r="B965" s="184" t="str">
        <f>IFERROR(VLOOKUP($C965,'Nom Prénom'!$A:$G,6,0),"")</f>
        <v/>
      </c>
      <c r="C965" s="184"/>
      <c r="D965" s="197" t="str">
        <f>IFERROR(VLOOKUP($C965,'Nom Prénom'!$A:$G,2,0),"")</f>
        <v/>
      </c>
      <c r="E965" s="197" t="str">
        <f>IFERROR(VLOOKUP($C965,'Nom Prénom'!$A:$G,3,0),"")</f>
        <v/>
      </c>
      <c r="F965" s="197" t="str">
        <f>IFERROR(VLOOKUP($C965,'Nom Prénom'!$A:$G,4,0),"")</f>
        <v/>
      </c>
      <c r="G965" s="197" t="str">
        <f>IFERROR(VLOOKUP($C965,'Nom Prénom'!$A:$G,5,0),"")</f>
        <v/>
      </c>
      <c r="I965" s="184"/>
      <c r="J965" s="185" t="str">
        <f t="shared" si="37"/>
        <v/>
      </c>
      <c r="K965" s="185" t="str">
        <f>IFERROR(VLOOKUP($C965,'Nom Prénom'!$A:$I,8,0),"")</f>
        <v/>
      </c>
      <c r="L965" s="185" t="str">
        <f t="shared" si="38"/>
        <v/>
      </c>
      <c r="M965" s="185" t="str">
        <f>IFERROR(VLOOKUP($C965,'Nom Prénom'!$A:$I,9,0),"")</f>
        <v/>
      </c>
      <c r="N965" s="186" t="str">
        <f>IFERROR($J965/(VLOOKUP($H965,VLEP!$A:$B,2,0)),"")</f>
        <v/>
      </c>
      <c r="O965" s="187"/>
    </row>
    <row r="966" spans="1:15" ht="20" hidden="1" customHeight="1" x14ac:dyDescent="0.35">
      <c r="A966" s="2" t="str">
        <f>IFERROR(VLOOKUP($C966,'Nom Prénom'!$A:$G,7,0),"")</f>
        <v/>
      </c>
      <c r="B966" s="184" t="str">
        <f>IFERROR(VLOOKUP($C966,'Nom Prénom'!$A:$G,6,0),"")</f>
        <v/>
      </c>
      <c r="C966" s="184"/>
      <c r="D966" s="197" t="str">
        <f>IFERROR(VLOOKUP($C966,'Nom Prénom'!$A:$G,2,0),"")</f>
        <v/>
      </c>
      <c r="E966" s="197" t="str">
        <f>IFERROR(VLOOKUP($C966,'Nom Prénom'!$A:$G,3,0),"")</f>
        <v/>
      </c>
      <c r="F966" s="197" t="str">
        <f>IFERROR(VLOOKUP($C966,'Nom Prénom'!$A:$G,4,0),"")</f>
        <v/>
      </c>
      <c r="G966" s="197" t="str">
        <f>IFERROR(VLOOKUP($C966,'Nom Prénom'!$A:$G,5,0),"")</f>
        <v/>
      </c>
      <c r="I966" s="184"/>
      <c r="J966" s="185" t="str">
        <f t="shared" ref="J966:J1004" si="39">IFERROR(IF(OR(B966="GEH1a",B966="GEH1b",B966="GEH2",B966="GEH3",B966="GEH4"),I966/G966,((I966*(D966-E966))+(I966*(E966/G966)))/(D966-F966)),"")</f>
        <v/>
      </c>
      <c r="K966" s="185" t="str">
        <f>IFERROR(VLOOKUP($C966,'Nom Prénom'!$A:$I,8,0),"")</f>
        <v/>
      </c>
      <c r="L966" s="185" t="str">
        <f t="shared" si="38"/>
        <v/>
      </c>
      <c r="M966" s="185" t="str">
        <f>IFERROR(VLOOKUP($C966,'Nom Prénom'!$A:$I,9,0),"")</f>
        <v/>
      </c>
      <c r="N966" s="186" t="str">
        <f>IFERROR($J966/(VLOOKUP($H966,VLEP!$A:$B,2,0)),"")</f>
        <v/>
      </c>
      <c r="O966" s="187"/>
    </row>
    <row r="967" spans="1:15" ht="20" hidden="1" customHeight="1" x14ac:dyDescent="0.35">
      <c r="A967" s="2" t="str">
        <f>IFERROR(VLOOKUP($C967,'Nom Prénom'!$A:$G,7,0),"")</f>
        <v/>
      </c>
      <c r="B967" s="184" t="str">
        <f>IFERROR(VLOOKUP($C967,'Nom Prénom'!$A:$G,6,0),"")</f>
        <v/>
      </c>
      <c r="C967" s="184"/>
      <c r="D967" s="197" t="str">
        <f>IFERROR(VLOOKUP($C967,'Nom Prénom'!$A:$G,2,0),"")</f>
        <v/>
      </c>
      <c r="E967" s="197" t="str">
        <f>IFERROR(VLOOKUP($C967,'Nom Prénom'!$A:$G,3,0),"")</f>
        <v/>
      </c>
      <c r="F967" s="197" t="str">
        <f>IFERROR(VLOOKUP($C967,'Nom Prénom'!$A:$G,4,0),"")</f>
        <v/>
      </c>
      <c r="G967" s="197" t="str">
        <f>IFERROR(VLOOKUP($C967,'Nom Prénom'!$A:$G,5,0),"")</f>
        <v/>
      </c>
      <c r="I967" s="184"/>
      <c r="J967" s="185" t="str">
        <f t="shared" si="39"/>
        <v/>
      </c>
      <c r="K967" s="185" t="str">
        <f>IFERROR(VLOOKUP($C967,'Nom Prénom'!$A:$I,8,0),"")</f>
        <v/>
      </c>
      <c r="L967" s="185" t="str">
        <f t="shared" si="38"/>
        <v/>
      </c>
      <c r="M967" s="185" t="str">
        <f>IFERROR(VLOOKUP($C967,'Nom Prénom'!$A:$I,9,0),"")</f>
        <v/>
      </c>
      <c r="N967" s="186" t="str">
        <f>IFERROR($J967/(VLOOKUP($H967,VLEP!$A:$B,2,0)),"")</f>
        <v/>
      </c>
      <c r="O967" s="187"/>
    </row>
    <row r="968" spans="1:15" ht="20" hidden="1" customHeight="1" x14ac:dyDescent="0.35">
      <c r="A968" s="2" t="str">
        <f>IFERROR(VLOOKUP($C968,'Nom Prénom'!$A:$G,7,0),"")</f>
        <v/>
      </c>
      <c r="B968" s="184" t="str">
        <f>IFERROR(VLOOKUP($C968,'Nom Prénom'!$A:$G,6,0),"")</f>
        <v/>
      </c>
      <c r="C968" s="184"/>
      <c r="D968" s="197" t="str">
        <f>IFERROR(VLOOKUP($C968,'Nom Prénom'!$A:$G,2,0),"")</f>
        <v/>
      </c>
      <c r="E968" s="197" t="str">
        <f>IFERROR(VLOOKUP($C968,'Nom Prénom'!$A:$G,3,0),"")</f>
        <v/>
      </c>
      <c r="F968" s="197" t="str">
        <f>IFERROR(VLOOKUP($C968,'Nom Prénom'!$A:$G,4,0),"")</f>
        <v/>
      </c>
      <c r="G968" s="197" t="str">
        <f>IFERROR(VLOOKUP($C968,'Nom Prénom'!$A:$G,5,0),"")</f>
        <v/>
      </c>
      <c r="I968" s="184"/>
      <c r="J968" s="185" t="str">
        <f t="shared" si="39"/>
        <v/>
      </c>
      <c r="K968" s="185" t="str">
        <f>IFERROR(VLOOKUP($C968,'Nom Prénom'!$A:$I,8,0),"")</f>
        <v/>
      </c>
      <c r="L968" s="185" t="str">
        <f t="shared" si="38"/>
        <v/>
      </c>
      <c r="M968" s="185" t="str">
        <f>IFERROR(VLOOKUP($C968,'Nom Prénom'!$A:$I,9,0),"")</f>
        <v/>
      </c>
      <c r="N968" s="186" t="str">
        <f>IFERROR($J968/(VLOOKUP($H968,VLEP!$A:$B,2,0)),"")</f>
        <v/>
      </c>
      <c r="O968" s="187"/>
    </row>
    <row r="969" spans="1:15" ht="20" hidden="1" customHeight="1" x14ac:dyDescent="0.35">
      <c r="A969" s="2" t="str">
        <f>IFERROR(VLOOKUP($C969,'Nom Prénom'!$A:$G,7,0),"")</f>
        <v/>
      </c>
      <c r="B969" s="184" t="str">
        <f>IFERROR(VLOOKUP($C969,'Nom Prénom'!$A:$G,6,0),"")</f>
        <v/>
      </c>
      <c r="C969" s="184"/>
      <c r="D969" s="197" t="str">
        <f>IFERROR(VLOOKUP($C969,'Nom Prénom'!$A:$G,2,0),"")</f>
        <v/>
      </c>
      <c r="E969" s="197" t="str">
        <f>IFERROR(VLOOKUP($C969,'Nom Prénom'!$A:$G,3,0),"")</f>
        <v/>
      </c>
      <c r="F969" s="197" t="str">
        <f>IFERROR(VLOOKUP($C969,'Nom Prénom'!$A:$G,4,0),"")</f>
        <v/>
      </c>
      <c r="G969" s="197" t="str">
        <f>IFERROR(VLOOKUP($C969,'Nom Prénom'!$A:$G,5,0),"")</f>
        <v/>
      </c>
      <c r="I969" s="184"/>
      <c r="J969" s="185" t="str">
        <f t="shared" si="39"/>
        <v/>
      </c>
      <c r="K969" s="185" t="str">
        <f>IFERROR(VLOOKUP($C969,'Nom Prénom'!$A:$I,8,0),"")</f>
        <v/>
      </c>
      <c r="L969" s="185" t="str">
        <f t="shared" si="38"/>
        <v/>
      </c>
      <c r="M969" s="185" t="str">
        <f>IFERROR(VLOOKUP($C969,'Nom Prénom'!$A:$I,9,0),"")</f>
        <v/>
      </c>
      <c r="N969" s="186" t="str">
        <f>IFERROR($J969/(VLOOKUP($H969,VLEP!$A:$B,2,0)),"")</f>
        <v/>
      </c>
      <c r="O969" s="187"/>
    </row>
    <row r="970" spans="1:15" ht="20" hidden="1" customHeight="1" x14ac:dyDescent="0.35">
      <c r="A970" s="2" t="str">
        <f>IFERROR(VLOOKUP($C970,'Nom Prénom'!$A:$G,7,0),"")</f>
        <v/>
      </c>
      <c r="B970" s="184" t="str">
        <f>IFERROR(VLOOKUP($C970,'Nom Prénom'!$A:$G,6,0),"")</f>
        <v/>
      </c>
      <c r="C970" s="184"/>
      <c r="D970" s="197" t="str">
        <f>IFERROR(VLOOKUP($C970,'Nom Prénom'!$A:$G,2,0),"")</f>
        <v/>
      </c>
      <c r="E970" s="197" t="str">
        <f>IFERROR(VLOOKUP($C970,'Nom Prénom'!$A:$G,3,0),"")</f>
        <v/>
      </c>
      <c r="F970" s="197" t="str">
        <f>IFERROR(VLOOKUP($C970,'Nom Prénom'!$A:$G,4,0),"")</f>
        <v/>
      </c>
      <c r="G970" s="197" t="str">
        <f>IFERROR(VLOOKUP($C970,'Nom Prénom'!$A:$G,5,0),"")</f>
        <v/>
      </c>
      <c r="I970" s="184"/>
      <c r="J970" s="185" t="str">
        <f t="shared" si="39"/>
        <v/>
      </c>
      <c r="K970" s="185" t="str">
        <f>IFERROR(VLOOKUP($C970,'Nom Prénom'!$A:$I,8,0),"")</f>
        <v/>
      </c>
      <c r="L970" s="185" t="str">
        <f t="shared" si="38"/>
        <v/>
      </c>
      <c r="M970" s="185" t="str">
        <f>IFERROR(VLOOKUP($C970,'Nom Prénom'!$A:$I,9,0),"")</f>
        <v/>
      </c>
      <c r="N970" s="186" t="str">
        <f>IFERROR($J970/(VLOOKUP($H970,VLEP!$A:$B,2,0)),"")</f>
        <v/>
      </c>
      <c r="O970" s="187"/>
    </row>
    <row r="971" spans="1:15" ht="20" hidden="1" customHeight="1" x14ac:dyDescent="0.35">
      <c r="A971" s="2" t="str">
        <f>IFERROR(VLOOKUP($C971,'Nom Prénom'!$A:$G,7,0),"")</f>
        <v/>
      </c>
      <c r="B971" s="184" t="str">
        <f>IFERROR(VLOOKUP($C971,'Nom Prénom'!$A:$G,6,0),"")</f>
        <v/>
      </c>
      <c r="C971" s="184"/>
      <c r="D971" s="197" t="str">
        <f>IFERROR(VLOOKUP($C971,'Nom Prénom'!$A:$G,2,0),"")</f>
        <v/>
      </c>
      <c r="E971" s="197" t="str">
        <f>IFERROR(VLOOKUP($C971,'Nom Prénom'!$A:$G,3,0),"")</f>
        <v/>
      </c>
      <c r="F971" s="197" t="str">
        <f>IFERROR(VLOOKUP($C971,'Nom Prénom'!$A:$G,4,0),"")</f>
        <v/>
      </c>
      <c r="G971" s="197" t="str">
        <f>IFERROR(VLOOKUP($C971,'Nom Prénom'!$A:$G,5,0),"")</f>
        <v/>
      </c>
      <c r="I971" s="184"/>
      <c r="J971" s="185" t="str">
        <f t="shared" si="39"/>
        <v/>
      </c>
      <c r="K971" s="185" t="str">
        <f>IFERROR(VLOOKUP($C971,'Nom Prénom'!$A:$I,8,0),"")</f>
        <v/>
      </c>
      <c r="L971" s="185" t="str">
        <f t="shared" si="38"/>
        <v/>
      </c>
      <c r="M971" s="185" t="str">
        <f>IFERROR(VLOOKUP($C971,'Nom Prénom'!$A:$I,9,0),"")</f>
        <v/>
      </c>
      <c r="N971" s="186" t="str">
        <f>IFERROR($J971/(VLOOKUP($H971,VLEP!$A:$B,2,0)),"")</f>
        <v/>
      </c>
      <c r="O971" s="187"/>
    </row>
    <row r="972" spans="1:15" ht="20" hidden="1" customHeight="1" x14ac:dyDescent="0.35">
      <c r="A972" s="2" t="str">
        <f>IFERROR(VLOOKUP($C972,'Nom Prénom'!$A:$G,7,0),"")</f>
        <v/>
      </c>
      <c r="B972" s="184" t="str">
        <f>IFERROR(VLOOKUP($C972,'Nom Prénom'!$A:$G,6,0),"")</f>
        <v/>
      </c>
      <c r="C972" s="184"/>
      <c r="D972" s="197" t="str">
        <f>IFERROR(VLOOKUP($C972,'Nom Prénom'!$A:$G,2,0),"")</f>
        <v/>
      </c>
      <c r="E972" s="197" t="str">
        <f>IFERROR(VLOOKUP($C972,'Nom Prénom'!$A:$G,3,0),"")</f>
        <v/>
      </c>
      <c r="F972" s="197" t="str">
        <f>IFERROR(VLOOKUP($C972,'Nom Prénom'!$A:$G,4,0),"")</f>
        <v/>
      </c>
      <c r="G972" s="197" t="str">
        <f>IFERROR(VLOOKUP($C972,'Nom Prénom'!$A:$G,5,0),"")</f>
        <v/>
      </c>
      <c r="I972" s="184"/>
      <c r="J972" s="185" t="str">
        <f t="shared" si="39"/>
        <v/>
      </c>
      <c r="K972" s="185" t="str">
        <f>IFERROR(VLOOKUP($C972,'Nom Prénom'!$A:$I,8,0),"")</f>
        <v/>
      </c>
      <c r="L972" s="185" t="str">
        <f t="shared" si="38"/>
        <v/>
      </c>
      <c r="M972" s="185" t="str">
        <f>IFERROR(VLOOKUP($C972,'Nom Prénom'!$A:$I,9,0),"")</f>
        <v/>
      </c>
      <c r="N972" s="186" t="str">
        <f>IFERROR($J972/(VLOOKUP($H972,VLEP!$A:$B,2,0)),"")</f>
        <v/>
      </c>
      <c r="O972" s="187"/>
    </row>
    <row r="973" spans="1:15" ht="20" hidden="1" customHeight="1" x14ac:dyDescent="0.35">
      <c r="A973" s="2" t="str">
        <f>IFERROR(VLOOKUP($C973,'Nom Prénom'!$A:$G,7,0),"")</f>
        <v/>
      </c>
      <c r="B973" s="184" t="str">
        <f>IFERROR(VLOOKUP($C973,'Nom Prénom'!$A:$G,6,0),"")</f>
        <v/>
      </c>
      <c r="C973" s="184"/>
      <c r="D973" s="197" t="str">
        <f>IFERROR(VLOOKUP($C973,'Nom Prénom'!$A:$G,2,0),"")</f>
        <v/>
      </c>
      <c r="E973" s="197" t="str">
        <f>IFERROR(VLOOKUP($C973,'Nom Prénom'!$A:$G,3,0),"")</f>
        <v/>
      </c>
      <c r="F973" s="197" t="str">
        <f>IFERROR(VLOOKUP($C973,'Nom Prénom'!$A:$G,4,0),"")</f>
        <v/>
      </c>
      <c r="G973" s="197" t="str">
        <f>IFERROR(VLOOKUP($C973,'Nom Prénom'!$A:$G,5,0),"")</f>
        <v/>
      </c>
      <c r="I973" s="184"/>
      <c r="J973" s="185" t="str">
        <f t="shared" si="39"/>
        <v/>
      </c>
      <c r="K973" s="185" t="str">
        <f>IFERROR(VLOOKUP($C973,'Nom Prénom'!$A:$I,8,0),"")</f>
        <v/>
      </c>
      <c r="L973" s="185" t="str">
        <f t="shared" si="38"/>
        <v/>
      </c>
      <c r="M973" s="185" t="str">
        <f>IFERROR(VLOOKUP($C973,'Nom Prénom'!$A:$I,9,0),"")</f>
        <v/>
      </c>
      <c r="N973" s="186" t="str">
        <f>IFERROR($J973/(VLOOKUP($H973,VLEP!$A:$B,2,0)),"")</f>
        <v/>
      </c>
      <c r="O973" s="187"/>
    </row>
    <row r="974" spans="1:15" ht="20" hidden="1" customHeight="1" x14ac:dyDescent="0.35">
      <c r="A974" s="2" t="str">
        <f>IFERROR(VLOOKUP($C974,'Nom Prénom'!$A:$G,7,0),"")</f>
        <v/>
      </c>
      <c r="B974" s="184" t="str">
        <f>IFERROR(VLOOKUP($C974,'Nom Prénom'!$A:$G,6,0),"")</f>
        <v/>
      </c>
      <c r="C974" s="184"/>
      <c r="D974" s="197" t="str">
        <f>IFERROR(VLOOKUP($C974,'Nom Prénom'!$A:$G,2,0),"")</f>
        <v/>
      </c>
      <c r="E974" s="197" t="str">
        <f>IFERROR(VLOOKUP($C974,'Nom Prénom'!$A:$G,3,0),"")</f>
        <v/>
      </c>
      <c r="F974" s="197" t="str">
        <f>IFERROR(VLOOKUP($C974,'Nom Prénom'!$A:$G,4,0),"")</f>
        <v/>
      </c>
      <c r="G974" s="197" t="str">
        <f>IFERROR(VLOOKUP($C974,'Nom Prénom'!$A:$G,5,0),"")</f>
        <v/>
      </c>
      <c r="I974" s="184"/>
      <c r="J974" s="185" t="str">
        <f t="shared" si="39"/>
        <v/>
      </c>
      <c r="K974" s="185" t="str">
        <f>IFERROR(VLOOKUP($C974,'Nom Prénom'!$A:$I,8,0),"")</f>
        <v/>
      </c>
      <c r="L974" s="185" t="str">
        <f t="shared" si="38"/>
        <v/>
      </c>
      <c r="M974" s="185" t="str">
        <f>IFERROR(VLOOKUP($C974,'Nom Prénom'!$A:$I,9,0),"")</f>
        <v/>
      </c>
      <c r="N974" s="186" t="str">
        <f>IFERROR($J974/(VLOOKUP($H974,VLEP!$A:$B,2,0)),"")</f>
        <v/>
      </c>
      <c r="O974" s="187"/>
    </row>
    <row r="975" spans="1:15" ht="20" hidden="1" customHeight="1" x14ac:dyDescent="0.35">
      <c r="A975" s="2" t="str">
        <f>IFERROR(VLOOKUP($C975,'Nom Prénom'!$A:$G,7,0),"")</f>
        <v/>
      </c>
      <c r="B975" s="184" t="str">
        <f>IFERROR(VLOOKUP($C975,'Nom Prénom'!$A:$G,6,0),"")</f>
        <v/>
      </c>
      <c r="C975" s="184"/>
      <c r="D975" s="197" t="str">
        <f>IFERROR(VLOOKUP($C975,'Nom Prénom'!$A:$G,2,0),"")</f>
        <v/>
      </c>
      <c r="E975" s="197" t="str">
        <f>IFERROR(VLOOKUP($C975,'Nom Prénom'!$A:$G,3,0),"")</f>
        <v/>
      </c>
      <c r="F975" s="197" t="str">
        <f>IFERROR(VLOOKUP($C975,'Nom Prénom'!$A:$G,4,0),"")</f>
        <v/>
      </c>
      <c r="G975" s="197" t="str">
        <f>IFERROR(VLOOKUP($C975,'Nom Prénom'!$A:$G,5,0),"")</f>
        <v/>
      </c>
      <c r="I975" s="184"/>
      <c r="J975" s="185" t="str">
        <f t="shared" si="39"/>
        <v/>
      </c>
      <c r="K975" s="185" t="str">
        <f>IFERROR(VLOOKUP($C975,'Nom Prénom'!$A:$I,8,0),"")</f>
        <v/>
      </c>
      <c r="L975" s="185" t="str">
        <f t="shared" si="38"/>
        <v/>
      </c>
      <c r="M975" s="185" t="str">
        <f>IFERROR(VLOOKUP($C975,'Nom Prénom'!$A:$I,9,0),"")</f>
        <v/>
      </c>
      <c r="N975" s="186" t="str">
        <f>IFERROR($J975/(VLOOKUP($H975,VLEP!$A:$B,2,0)),"")</f>
        <v/>
      </c>
      <c r="O975" s="187"/>
    </row>
    <row r="976" spans="1:15" ht="20" hidden="1" customHeight="1" x14ac:dyDescent="0.35">
      <c r="A976" s="2" t="str">
        <f>IFERROR(VLOOKUP($C976,'Nom Prénom'!$A:$G,7,0),"")</f>
        <v/>
      </c>
      <c r="B976" s="184" t="str">
        <f>IFERROR(VLOOKUP($C976,'Nom Prénom'!$A:$G,6,0),"")</f>
        <v/>
      </c>
      <c r="C976" s="184"/>
      <c r="D976" s="197" t="str">
        <f>IFERROR(VLOOKUP($C976,'Nom Prénom'!$A:$G,2,0),"")</f>
        <v/>
      </c>
      <c r="E976" s="197" t="str">
        <f>IFERROR(VLOOKUP($C976,'Nom Prénom'!$A:$G,3,0),"")</f>
        <v/>
      </c>
      <c r="F976" s="197" t="str">
        <f>IFERROR(VLOOKUP($C976,'Nom Prénom'!$A:$G,4,0),"")</f>
        <v/>
      </c>
      <c r="G976" s="197" t="str">
        <f>IFERROR(VLOOKUP($C976,'Nom Prénom'!$A:$G,5,0),"")</f>
        <v/>
      </c>
      <c r="I976" s="184"/>
      <c r="J976" s="185" t="str">
        <f t="shared" si="39"/>
        <v/>
      </c>
      <c r="K976" s="185" t="str">
        <f>IFERROR(VLOOKUP($C976,'Nom Prénom'!$A:$I,8,0),"")</f>
        <v/>
      </c>
      <c r="L976" s="185" t="str">
        <f t="shared" si="38"/>
        <v/>
      </c>
      <c r="M976" s="185" t="str">
        <f>IFERROR(VLOOKUP($C976,'Nom Prénom'!$A:$I,9,0),"")</f>
        <v/>
      </c>
      <c r="N976" s="186" t="str">
        <f>IFERROR($J976/(VLOOKUP($H976,VLEP!$A:$B,2,0)),"")</f>
        <v/>
      </c>
      <c r="O976" s="187"/>
    </row>
    <row r="977" spans="1:15" ht="20" hidden="1" customHeight="1" x14ac:dyDescent="0.35">
      <c r="A977" s="2" t="str">
        <f>IFERROR(VLOOKUP($C977,'Nom Prénom'!$A:$G,7,0),"")</f>
        <v/>
      </c>
      <c r="B977" s="184" t="str">
        <f>IFERROR(VLOOKUP($C977,'Nom Prénom'!$A:$G,6,0),"")</f>
        <v/>
      </c>
      <c r="C977" s="184"/>
      <c r="D977" s="197" t="str">
        <f>IFERROR(VLOOKUP($C977,'Nom Prénom'!$A:$G,2,0),"")</f>
        <v/>
      </c>
      <c r="E977" s="197" t="str">
        <f>IFERROR(VLOOKUP($C977,'Nom Prénom'!$A:$G,3,0),"")</f>
        <v/>
      </c>
      <c r="F977" s="197" t="str">
        <f>IFERROR(VLOOKUP($C977,'Nom Prénom'!$A:$G,4,0),"")</f>
        <v/>
      </c>
      <c r="G977" s="197" t="str">
        <f>IFERROR(VLOOKUP($C977,'Nom Prénom'!$A:$G,5,0),"")</f>
        <v/>
      </c>
      <c r="I977" s="184"/>
      <c r="J977" s="185" t="str">
        <f t="shared" si="39"/>
        <v/>
      </c>
      <c r="K977" s="185" t="str">
        <f>IFERROR(VLOOKUP($C977,'Nom Prénom'!$A:$I,8,0),"")</f>
        <v/>
      </c>
      <c r="L977" s="185" t="str">
        <f t="shared" si="38"/>
        <v/>
      </c>
      <c r="M977" s="185" t="str">
        <f>IFERROR(VLOOKUP($C977,'Nom Prénom'!$A:$I,9,0),"")</f>
        <v/>
      </c>
      <c r="N977" s="186" t="str">
        <f>IFERROR($J977/(VLOOKUP($H977,VLEP!$A:$B,2,0)),"")</f>
        <v/>
      </c>
      <c r="O977" s="187"/>
    </row>
    <row r="978" spans="1:15" ht="20" hidden="1" customHeight="1" x14ac:dyDescent="0.35">
      <c r="A978" s="2" t="str">
        <f>IFERROR(VLOOKUP($C978,'Nom Prénom'!$A:$G,7,0),"")</f>
        <v/>
      </c>
      <c r="B978" s="184" t="str">
        <f>IFERROR(VLOOKUP($C978,'Nom Prénom'!$A:$G,6,0),"")</f>
        <v/>
      </c>
      <c r="C978" s="184"/>
      <c r="D978" s="197" t="str">
        <f>IFERROR(VLOOKUP($C978,'Nom Prénom'!$A:$G,2,0),"")</f>
        <v/>
      </c>
      <c r="E978" s="197" t="str">
        <f>IFERROR(VLOOKUP($C978,'Nom Prénom'!$A:$G,3,0),"")</f>
        <v/>
      </c>
      <c r="F978" s="197" t="str">
        <f>IFERROR(VLOOKUP($C978,'Nom Prénom'!$A:$G,4,0),"")</f>
        <v/>
      </c>
      <c r="G978" s="197" t="str">
        <f>IFERROR(VLOOKUP($C978,'Nom Prénom'!$A:$G,5,0),"")</f>
        <v/>
      </c>
      <c r="I978" s="184"/>
      <c r="J978" s="185" t="str">
        <f t="shared" si="39"/>
        <v/>
      </c>
      <c r="K978" s="185" t="str">
        <f>IFERROR(VLOOKUP($C978,'Nom Prénom'!$A:$I,8,0),"")</f>
        <v/>
      </c>
      <c r="L978" s="185" t="str">
        <f t="shared" si="38"/>
        <v/>
      </c>
      <c r="M978" s="185" t="str">
        <f>IFERROR(VLOOKUP($C978,'Nom Prénom'!$A:$I,9,0),"")</f>
        <v/>
      </c>
      <c r="N978" s="186" t="str">
        <f>IFERROR($J978/(VLOOKUP($H978,VLEP!$A:$B,2,0)),"")</f>
        <v/>
      </c>
      <c r="O978" s="187"/>
    </row>
    <row r="979" spans="1:15" ht="20" hidden="1" customHeight="1" x14ac:dyDescent="0.35">
      <c r="A979" s="2" t="str">
        <f>IFERROR(VLOOKUP($C979,'Nom Prénom'!$A:$G,7,0),"")</f>
        <v/>
      </c>
      <c r="B979" s="184" t="str">
        <f>IFERROR(VLOOKUP($C979,'Nom Prénom'!$A:$G,6,0),"")</f>
        <v/>
      </c>
      <c r="C979" s="184"/>
      <c r="D979" s="197" t="str">
        <f>IFERROR(VLOOKUP($C979,'Nom Prénom'!$A:$G,2,0),"")</f>
        <v/>
      </c>
      <c r="E979" s="197" t="str">
        <f>IFERROR(VLOOKUP($C979,'Nom Prénom'!$A:$G,3,0),"")</f>
        <v/>
      </c>
      <c r="F979" s="197" t="str">
        <f>IFERROR(VLOOKUP($C979,'Nom Prénom'!$A:$G,4,0),"")</f>
        <v/>
      </c>
      <c r="G979" s="197" t="str">
        <f>IFERROR(VLOOKUP($C979,'Nom Prénom'!$A:$G,5,0),"")</f>
        <v/>
      </c>
      <c r="I979" s="184"/>
      <c r="J979" s="185" t="str">
        <f t="shared" si="39"/>
        <v/>
      </c>
      <c r="K979" s="185" t="str">
        <f>IFERROR(VLOOKUP($C979,'Nom Prénom'!$A:$I,8,0),"")</f>
        <v/>
      </c>
      <c r="L979" s="185" t="str">
        <f t="shared" si="38"/>
        <v/>
      </c>
      <c r="M979" s="185" t="str">
        <f>IFERROR(VLOOKUP($C979,'Nom Prénom'!$A:$I,9,0),"")</f>
        <v/>
      </c>
      <c r="N979" s="186" t="str">
        <f>IFERROR($J979/(VLOOKUP($H979,VLEP!$A:$B,2,0)),"")</f>
        <v/>
      </c>
      <c r="O979" s="187"/>
    </row>
    <row r="980" spans="1:15" ht="20" hidden="1" customHeight="1" x14ac:dyDescent="0.35">
      <c r="A980" s="2" t="str">
        <f>IFERROR(VLOOKUP($C980,'Nom Prénom'!$A:$G,7,0),"")</f>
        <v/>
      </c>
      <c r="B980" s="184" t="str">
        <f>IFERROR(VLOOKUP($C980,'Nom Prénom'!$A:$G,6,0),"")</f>
        <v/>
      </c>
      <c r="C980" s="184"/>
      <c r="D980" s="197" t="str">
        <f>IFERROR(VLOOKUP($C980,'Nom Prénom'!$A:$G,2,0),"")</f>
        <v/>
      </c>
      <c r="E980" s="197" t="str">
        <f>IFERROR(VLOOKUP($C980,'Nom Prénom'!$A:$G,3,0),"")</f>
        <v/>
      </c>
      <c r="F980" s="197" t="str">
        <f>IFERROR(VLOOKUP($C980,'Nom Prénom'!$A:$G,4,0),"")</f>
        <v/>
      </c>
      <c r="G980" s="197" t="str">
        <f>IFERROR(VLOOKUP($C980,'Nom Prénom'!$A:$G,5,0),"")</f>
        <v/>
      </c>
      <c r="I980" s="184"/>
      <c r="J980" s="185" t="str">
        <f t="shared" si="39"/>
        <v/>
      </c>
      <c r="K980" s="185" t="str">
        <f>IFERROR(VLOOKUP($C980,'Nom Prénom'!$A:$I,8,0),"")</f>
        <v/>
      </c>
      <c r="L980" s="185" t="str">
        <f t="shared" si="38"/>
        <v/>
      </c>
      <c r="M980" s="185" t="str">
        <f>IFERROR(VLOOKUP($C980,'Nom Prénom'!$A:$I,9,0),"")</f>
        <v/>
      </c>
      <c r="N980" s="186" t="str">
        <f>IFERROR($J980/(VLOOKUP($H980,VLEP!$A:$B,2,0)),"")</f>
        <v/>
      </c>
      <c r="O980" s="187"/>
    </row>
    <row r="981" spans="1:15" ht="20" hidden="1" customHeight="1" x14ac:dyDescent="0.35">
      <c r="A981" s="2" t="str">
        <f>IFERROR(VLOOKUP($C981,'Nom Prénom'!$A:$G,7,0),"")</f>
        <v/>
      </c>
      <c r="B981" s="184" t="str">
        <f>IFERROR(VLOOKUP($C981,'Nom Prénom'!$A:$G,6,0),"")</f>
        <v/>
      </c>
      <c r="C981" s="184"/>
      <c r="D981" s="197" t="str">
        <f>IFERROR(VLOOKUP($C981,'Nom Prénom'!$A:$G,2,0),"")</f>
        <v/>
      </c>
      <c r="E981" s="197" t="str">
        <f>IFERROR(VLOOKUP($C981,'Nom Prénom'!$A:$G,3,0),"")</f>
        <v/>
      </c>
      <c r="F981" s="197" t="str">
        <f>IFERROR(VLOOKUP($C981,'Nom Prénom'!$A:$G,4,0),"")</f>
        <v/>
      </c>
      <c r="G981" s="197" t="str">
        <f>IFERROR(VLOOKUP($C981,'Nom Prénom'!$A:$G,5,0),"")</f>
        <v/>
      </c>
      <c r="I981" s="184"/>
      <c r="J981" s="185" t="str">
        <f t="shared" si="39"/>
        <v/>
      </c>
      <c r="K981" s="185" t="str">
        <f>IFERROR(VLOOKUP($C981,'Nom Prénom'!$A:$I,8,0),"")</f>
        <v/>
      </c>
      <c r="L981" s="185" t="str">
        <f t="shared" si="38"/>
        <v/>
      </c>
      <c r="M981" s="185" t="str">
        <f>IFERROR(VLOOKUP($C981,'Nom Prénom'!$A:$I,9,0),"")</f>
        <v/>
      </c>
      <c r="N981" s="186" t="str">
        <f>IFERROR($J981/(VLOOKUP($H981,VLEP!$A:$B,2,0)),"")</f>
        <v/>
      </c>
      <c r="O981" s="187"/>
    </row>
    <row r="982" spans="1:15" ht="20" hidden="1" customHeight="1" x14ac:dyDescent="0.35">
      <c r="A982" s="2" t="str">
        <f>IFERROR(VLOOKUP($C982,'Nom Prénom'!$A:$G,7,0),"")</f>
        <v/>
      </c>
      <c r="B982" s="184" t="str">
        <f>IFERROR(VLOOKUP($C982,'Nom Prénom'!$A:$G,6,0),"")</f>
        <v/>
      </c>
      <c r="C982" s="184"/>
      <c r="D982" s="197" t="str">
        <f>IFERROR(VLOOKUP($C982,'Nom Prénom'!$A:$G,2,0),"")</f>
        <v/>
      </c>
      <c r="E982" s="197" t="str">
        <f>IFERROR(VLOOKUP($C982,'Nom Prénom'!$A:$G,3,0),"")</f>
        <v/>
      </c>
      <c r="F982" s="197" t="str">
        <f>IFERROR(VLOOKUP($C982,'Nom Prénom'!$A:$G,4,0),"")</f>
        <v/>
      </c>
      <c r="G982" s="197" t="str">
        <f>IFERROR(VLOOKUP($C982,'Nom Prénom'!$A:$G,5,0),"")</f>
        <v/>
      </c>
      <c r="I982" s="184"/>
      <c r="J982" s="185" t="str">
        <f t="shared" si="39"/>
        <v/>
      </c>
      <c r="K982" s="185" t="str">
        <f>IFERROR(VLOOKUP($C982,'Nom Prénom'!$A:$I,8,0),"")</f>
        <v/>
      </c>
      <c r="L982" s="185" t="str">
        <f t="shared" si="38"/>
        <v/>
      </c>
      <c r="M982" s="185" t="str">
        <f>IFERROR(VLOOKUP($C982,'Nom Prénom'!$A:$I,9,0),"")</f>
        <v/>
      </c>
      <c r="N982" s="186" t="str">
        <f>IFERROR($J982/(VLOOKUP($H982,VLEP!$A:$B,2,0)),"")</f>
        <v/>
      </c>
      <c r="O982" s="187"/>
    </row>
    <row r="983" spans="1:15" ht="20" hidden="1" customHeight="1" x14ac:dyDescent="0.35">
      <c r="A983" s="2" t="str">
        <f>IFERROR(VLOOKUP($C983,'Nom Prénom'!$A:$G,7,0),"")</f>
        <v/>
      </c>
      <c r="B983" s="184" t="str">
        <f>IFERROR(VLOOKUP($C983,'Nom Prénom'!$A:$G,6,0),"")</f>
        <v/>
      </c>
      <c r="C983" s="184"/>
      <c r="D983" s="197" t="str">
        <f>IFERROR(VLOOKUP($C983,'Nom Prénom'!$A:$G,2,0),"")</f>
        <v/>
      </c>
      <c r="E983" s="197" t="str">
        <f>IFERROR(VLOOKUP($C983,'Nom Prénom'!$A:$G,3,0),"")</f>
        <v/>
      </c>
      <c r="F983" s="197" t="str">
        <f>IFERROR(VLOOKUP($C983,'Nom Prénom'!$A:$G,4,0),"")</f>
        <v/>
      </c>
      <c r="G983" s="197" t="str">
        <f>IFERROR(VLOOKUP($C983,'Nom Prénom'!$A:$G,5,0),"")</f>
        <v/>
      </c>
      <c r="I983" s="184"/>
      <c r="J983" s="185" t="str">
        <f t="shared" si="39"/>
        <v/>
      </c>
      <c r="K983" s="185" t="str">
        <f>IFERROR(VLOOKUP($C983,'Nom Prénom'!$A:$I,8,0),"")</f>
        <v/>
      </c>
      <c r="L983" s="185" t="str">
        <f t="shared" si="38"/>
        <v/>
      </c>
      <c r="M983" s="185" t="str">
        <f>IFERROR(VLOOKUP($C983,'Nom Prénom'!$A:$I,9,0),"")</f>
        <v/>
      </c>
      <c r="N983" s="186" t="str">
        <f>IFERROR($J983/(VLOOKUP($H983,VLEP!$A:$B,2,0)),"")</f>
        <v/>
      </c>
      <c r="O983" s="187"/>
    </row>
    <row r="984" spans="1:15" ht="20" hidden="1" customHeight="1" x14ac:dyDescent="0.35">
      <c r="A984" s="2" t="str">
        <f>IFERROR(VLOOKUP($C984,'Nom Prénom'!$A:$G,7,0),"")</f>
        <v/>
      </c>
      <c r="B984" s="184" t="str">
        <f>IFERROR(VLOOKUP($C984,'Nom Prénom'!$A:$G,6,0),"")</f>
        <v/>
      </c>
      <c r="C984" s="184"/>
      <c r="D984" s="197" t="str">
        <f>IFERROR(VLOOKUP($C984,'Nom Prénom'!$A:$G,2,0),"")</f>
        <v/>
      </c>
      <c r="E984" s="197" t="str">
        <f>IFERROR(VLOOKUP($C984,'Nom Prénom'!$A:$G,3,0),"")</f>
        <v/>
      </c>
      <c r="F984" s="197" t="str">
        <f>IFERROR(VLOOKUP($C984,'Nom Prénom'!$A:$G,4,0),"")</f>
        <v/>
      </c>
      <c r="G984" s="197" t="str">
        <f>IFERROR(VLOOKUP($C984,'Nom Prénom'!$A:$G,5,0),"")</f>
        <v/>
      </c>
      <c r="I984" s="184"/>
      <c r="J984" s="185" t="str">
        <f t="shared" si="39"/>
        <v/>
      </c>
      <c r="K984" s="185" t="str">
        <f>IFERROR(VLOOKUP($C984,'Nom Prénom'!$A:$I,8,0),"")</f>
        <v/>
      </c>
      <c r="L984" s="185" t="str">
        <f t="shared" si="38"/>
        <v/>
      </c>
      <c r="M984" s="185" t="str">
        <f>IFERROR(VLOOKUP($C984,'Nom Prénom'!$A:$I,9,0),"")</f>
        <v/>
      </c>
      <c r="N984" s="186" t="str">
        <f>IFERROR($J984/(VLOOKUP($H984,VLEP!$A:$B,2,0)),"")</f>
        <v/>
      </c>
      <c r="O984" s="187"/>
    </row>
    <row r="985" spans="1:15" ht="20" hidden="1" customHeight="1" x14ac:dyDescent="0.35">
      <c r="A985" s="2" t="str">
        <f>IFERROR(VLOOKUP($C985,'Nom Prénom'!$A:$G,7,0),"")</f>
        <v/>
      </c>
      <c r="B985" s="184" t="str">
        <f>IFERROR(VLOOKUP($C985,'Nom Prénom'!$A:$G,6,0),"")</f>
        <v/>
      </c>
      <c r="C985" s="184"/>
      <c r="D985" s="197" t="str">
        <f>IFERROR(VLOOKUP($C985,'Nom Prénom'!$A:$G,2,0),"")</f>
        <v/>
      </c>
      <c r="E985" s="197" t="str">
        <f>IFERROR(VLOOKUP($C985,'Nom Prénom'!$A:$G,3,0),"")</f>
        <v/>
      </c>
      <c r="F985" s="197" t="str">
        <f>IFERROR(VLOOKUP($C985,'Nom Prénom'!$A:$G,4,0),"")</f>
        <v/>
      </c>
      <c r="G985" s="197" t="str">
        <f>IFERROR(VLOOKUP($C985,'Nom Prénom'!$A:$G,5,0),"")</f>
        <v/>
      </c>
      <c r="I985" s="184"/>
      <c r="J985" s="185" t="str">
        <f t="shared" si="39"/>
        <v/>
      </c>
      <c r="K985" s="185" t="str">
        <f>IFERROR(VLOOKUP($C985,'Nom Prénom'!$A:$I,8,0),"")</f>
        <v/>
      </c>
      <c r="L985" s="185" t="str">
        <f t="shared" si="38"/>
        <v/>
      </c>
      <c r="M985" s="185" t="str">
        <f>IFERROR(VLOOKUP($C985,'Nom Prénom'!$A:$I,9,0),"")</f>
        <v/>
      </c>
      <c r="N985" s="186" t="str">
        <f>IFERROR($J985/(VLOOKUP($H985,VLEP!$A:$B,2,0)),"")</f>
        <v/>
      </c>
      <c r="O985" s="187"/>
    </row>
    <row r="986" spans="1:15" ht="20" hidden="1" customHeight="1" x14ac:dyDescent="0.35">
      <c r="A986" s="2" t="str">
        <f>IFERROR(VLOOKUP($C986,'Nom Prénom'!$A:$G,7,0),"")</f>
        <v/>
      </c>
      <c r="B986" s="184" t="str">
        <f>IFERROR(VLOOKUP($C986,'Nom Prénom'!$A:$G,6,0),"")</f>
        <v/>
      </c>
      <c r="C986" s="184"/>
      <c r="D986" s="197" t="str">
        <f>IFERROR(VLOOKUP($C986,'Nom Prénom'!$A:$G,2,0),"")</f>
        <v/>
      </c>
      <c r="E986" s="197" t="str">
        <f>IFERROR(VLOOKUP($C986,'Nom Prénom'!$A:$G,3,0),"")</f>
        <v/>
      </c>
      <c r="F986" s="197" t="str">
        <f>IFERROR(VLOOKUP($C986,'Nom Prénom'!$A:$G,4,0),"")</f>
        <v/>
      </c>
      <c r="G986" s="197" t="str">
        <f>IFERROR(VLOOKUP($C986,'Nom Prénom'!$A:$G,5,0),"")</f>
        <v/>
      </c>
      <c r="I986" s="184"/>
      <c r="J986" s="185" t="str">
        <f t="shared" si="39"/>
        <v/>
      </c>
      <c r="K986" s="185" t="str">
        <f>IFERROR(VLOOKUP($C986,'Nom Prénom'!$A:$I,8,0),"")</f>
        <v/>
      </c>
      <c r="L986" s="185" t="str">
        <f t="shared" si="38"/>
        <v/>
      </c>
      <c r="M986" s="185" t="str">
        <f>IFERROR(VLOOKUP($C986,'Nom Prénom'!$A:$I,9,0),"")</f>
        <v/>
      </c>
      <c r="N986" s="186" t="str">
        <f>IFERROR($J986/(VLOOKUP($H986,VLEP!$A:$B,2,0)),"")</f>
        <v/>
      </c>
      <c r="O986" s="187"/>
    </row>
    <row r="987" spans="1:15" ht="20" hidden="1" customHeight="1" x14ac:dyDescent="0.35">
      <c r="A987" s="2" t="str">
        <f>IFERROR(VLOOKUP($C987,'Nom Prénom'!$A:$G,7,0),"")</f>
        <v/>
      </c>
      <c r="B987" s="184" t="str">
        <f>IFERROR(VLOOKUP($C987,'Nom Prénom'!$A:$G,6,0),"")</f>
        <v/>
      </c>
      <c r="C987" s="184"/>
      <c r="D987" s="197" t="str">
        <f>IFERROR(VLOOKUP($C987,'Nom Prénom'!$A:$G,2,0),"")</f>
        <v/>
      </c>
      <c r="E987" s="197" t="str">
        <f>IFERROR(VLOOKUP($C987,'Nom Prénom'!$A:$G,3,0),"")</f>
        <v/>
      </c>
      <c r="F987" s="197" t="str">
        <f>IFERROR(VLOOKUP($C987,'Nom Prénom'!$A:$G,4,0),"")</f>
        <v/>
      </c>
      <c r="G987" s="197" t="str">
        <f>IFERROR(VLOOKUP($C987,'Nom Prénom'!$A:$G,5,0),"")</f>
        <v/>
      </c>
      <c r="I987" s="184"/>
      <c r="J987" s="185" t="str">
        <f t="shared" si="39"/>
        <v/>
      </c>
      <c r="K987" s="185" t="str">
        <f>IFERROR(VLOOKUP($C987,'Nom Prénom'!$A:$I,8,0),"")</f>
        <v/>
      </c>
      <c r="L987" s="185" t="str">
        <f t="shared" si="38"/>
        <v/>
      </c>
      <c r="M987" s="185" t="str">
        <f>IFERROR(VLOOKUP($C987,'Nom Prénom'!$A:$I,9,0),"")</f>
        <v/>
      </c>
      <c r="N987" s="186" t="str">
        <f>IFERROR($J987/(VLOOKUP($H987,VLEP!$A:$B,2,0)),"")</f>
        <v/>
      </c>
      <c r="O987" s="187"/>
    </row>
    <row r="988" spans="1:15" ht="20" hidden="1" customHeight="1" x14ac:dyDescent="0.35">
      <c r="A988" s="2" t="str">
        <f>IFERROR(VLOOKUP($C988,'Nom Prénom'!$A:$G,7,0),"")</f>
        <v/>
      </c>
      <c r="B988" s="184" t="str">
        <f>IFERROR(VLOOKUP($C988,'Nom Prénom'!$A:$G,6,0),"")</f>
        <v/>
      </c>
      <c r="C988" s="184"/>
      <c r="D988" s="197" t="str">
        <f>IFERROR(VLOOKUP($C988,'Nom Prénom'!$A:$G,2,0),"")</f>
        <v/>
      </c>
      <c r="E988" s="197" t="str">
        <f>IFERROR(VLOOKUP($C988,'Nom Prénom'!$A:$G,3,0),"")</f>
        <v/>
      </c>
      <c r="F988" s="197" t="str">
        <f>IFERROR(VLOOKUP($C988,'Nom Prénom'!$A:$G,4,0),"")</f>
        <v/>
      </c>
      <c r="G988" s="197" t="str">
        <f>IFERROR(VLOOKUP($C988,'Nom Prénom'!$A:$G,5,0),"")</f>
        <v/>
      </c>
      <c r="I988" s="184"/>
      <c r="J988" s="185" t="str">
        <f t="shared" si="39"/>
        <v/>
      </c>
      <c r="K988" s="185" t="str">
        <f>IFERROR(VLOOKUP($C988,'Nom Prénom'!$A:$I,8,0),"")</f>
        <v/>
      </c>
      <c r="L988" s="185" t="str">
        <f t="shared" si="38"/>
        <v/>
      </c>
      <c r="M988" s="185" t="str">
        <f>IFERROR(VLOOKUP($C988,'Nom Prénom'!$A:$I,9,0),"")</f>
        <v/>
      </c>
      <c r="N988" s="186" t="str">
        <f>IFERROR($J988/(VLOOKUP($H988,VLEP!$A:$B,2,0)),"")</f>
        <v/>
      </c>
      <c r="O988" s="187"/>
    </row>
    <row r="989" spans="1:15" ht="20" hidden="1" customHeight="1" x14ac:dyDescent="0.35">
      <c r="A989" s="2" t="str">
        <f>IFERROR(VLOOKUP($C989,'Nom Prénom'!$A:$G,7,0),"")</f>
        <v/>
      </c>
      <c r="B989" s="184" t="str">
        <f>IFERROR(VLOOKUP($C989,'Nom Prénom'!$A:$G,6,0),"")</f>
        <v/>
      </c>
      <c r="C989" s="184"/>
      <c r="D989" s="197" t="str">
        <f>IFERROR(VLOOKUP($C989,'Nom Prénom'!$A:$G,2,0),"")</f>
        <v/>
      </c>
      <c r="E989" s="197" t="str">
        <f>IFERROR(VLOOKUP($C989,'Nom Prénom'!$A:$G,3,0),"")</f>
        <v/>
      </c>
      <c r="F989" s="197" t="str">
        <f>IFERROR(VLOOKUP($C989,'Nom Prénom'!$A:$G,4,0),"")</f>
        <v/>
      </c>
      <c r="G989" s="197" t="str">
        <f>IFERROR(VLOOKUP($C989,'Nom Prénom'!$A:$G,5,0),"")</f>
        <v/>
      </c>
      <c r="I989" s="184"/>
      <c r="J989" s="185" t="str">
        <f t="shared" si="39"/>
        <v/>
      </c>
      <c r="K989" s="185" t="str">
        <f>IFERROR(VLOOKUP($C989,'Nom Prénom'!$A:$I,8,0),"")</f>
        <v/>
      </c>
      <c r="L989" s="185" t="str">
        <f t="shared" si="38"/>
        <v/>
      </c>
      <c r="M989" s="185" t="str">
        <f>IFERROR(VLOOKUP($C989,'Nom Prénom'!$A:$I,9,0),"")</f>
        <v/>
      </c>
      <c r="N989" s="186" t="str">
        <f>IFERROR($J989/(VLOOKUP($H989,VLEP!$A:$B,2,0)),"")</f>
        <v/>
      </c>
      <c r="O989" s="187"/>
    </row>
    <row r="990" spans="1:15" ht="20" hidden="1" customHeight="1" x14ac:dyDescent="0.35">
      <c r="A990" s="2" t="str">
        <f>IFERROR(VLOOKUP($C990,'Nom Prénom'!$A:$G,7,0),"")</f>
        <v/>
      </c>
      <c r="B990" s="184" t="str">
        <f>IFERROR(VLOOKUP($C990,'Nom Prénom'!$A:$G,6,0),"")</f>
        <v/>
      </c>
      <c r="C990" s="184"/>
      <c r="D990" s="197" t="str">
        <f>IFERROR(VLOOKUP($C990,'Nom Prénom'!$A:$G,2,0),"")</f>
        <v/>
      </c>
      <c r="E990" s="197" t="str">
        <f>IFERROR(VLOOKUP($C990,'Nom Prénom'!$A:$G,3,0),"")</f>
        <v/>
      </c>
      <c r="F990" s="197" t="str">
        <f>IFERROR(VLOOKUP($C990,'Nom Prénom'!$A:$G,4,0),"")</f>
        <v/>
      </c>
      <c r="G990" s="197" t="str">
        <f>IFERROR(VLOOKUP($C990,'Nom Prénom'!$A:$G,5,0),"")</f>
        <v/>
      </c>
      <c r="I990" s="184"/>
      <c r="J990" s="185" t="str">
        <f t="shared" si="39"/>
        <v/>
      </c>
      <c r="K990" s="185" t="str">
        <f>IFERROR(VLOOKUP($C990,'Nom Prénom'!$A:$I,8,0),"")</f>
        <v/>
      </c>
      <c r="L990" s="185" t="str">
        <f t="shared" si="38"/>
        <v/>
      </c>
      <c r="M990" s="185" t="str">
        <f>IFERROR(VLOOKUP($C990,'Nom Prénom'!$A:$I,9,0),"")</f>
        <v/>
      </c>
      <c r="N990" s="186" t="str">
        <f>IFERROR($J990/(VLOOKUP($H990,VLEP!$A:$B,2,0)),"")</f>
        <v/>
      </c>
      <c r="O990" s="187"/>
    </row>
    <row r="991" spans="1:15" ht="20" hidden="1" customHeight="1" x14ac:dyDescent="0.35">
      <c r="A991" s="2" t="str">
        <f>IFERROR(VLOOKUP($C991,'Nom Prénom'!$A:$G,7,0),"")</f>
        <v/>
      </c>
      <c r="B991" s="184" t="str">
        <f>IFERROR(VLOOKUP($C991,'Nom Prénom'!$A:$G,6,0),"")</f>
        <v/>
      </c>
      <c r="C991" s="184"/>
      <c r="D991" s="197" t="str">
        <f>IFERROR(VLOOKUP($C991,'Nom Prénom'!$A:$G,2,0),"")</f>
        <v/>
      </c>
      <c r="E991" s="197" t="str">
        <f>IFERROR(VLOOKUP($C991,'Nom Prénom'!$A:$G,3,0),"")</f>
        <v/>
      </c>
      <c r="F991" s="197" t="str">
        <f>IFERROR(VLOOKUP($C991,'Nom Prénom'!$A:$G,4,0),"")</f>
        <v/>
      </c>
      <c r="G991" s="197" t="str">
        <f>IFERROR(VLOOKUP($C991,'Nom Prénom'!$A:$G,5,0),"")</f>
        <v/>
      </c>
      <c r="I991" s="184"/>
      <c r="J991" s="185" t="str">
        <f t="shared" si="39"/>
        <v/>
      </c>
      <c r="K991" s="185" t="str">
        <f>IFERROR(VLOOKUP($C991,'Nom Prénom'!$A:$I,8,0),"")</f>
        <v/>
      </c>
      <c r="L991" s="185" t="str">
        <f t="shared" si="38"/>
        <v/>
      </c>
      <c r="M991" s="185" t="str">
        <f>IFERROR(VLOOKUP($C991,'Nom Prénom'!$A:$I,9,0),"")</f>
        <v/>
      </c>
      <c r="N991" s="186" t="str">
        <f>IFERROR($J991/(VLOOKUP($H991,VLEP!$A:$B,2,0)),"")</f>
        <v/>
      </c>
      <c r="O991" s="187"/>
    </row>
    <row r="992" spans="1:15" ht="20" hidden="1" customHeight="1" x14ac:dyDescent="0.35">
      <c r="A992" s="2" t="str">
        <f>IFERROR(VLOOKUP($C992,'Nom Prénom'!$A:$G,7,0),"")</f>
        <v/>
      </c>
      <c r="B992" s="184" t="str">
        <f>IFERROR(VLOOKUP($C992,'Nom Prénom'!$A:$G,6,0),"")</f>
        <v/>
      </c>
      <c r="C992" s="184"/>
      <c r="D992" s="197" t="str">
        <f>IFERROR(VLOOKUP($C992,'Nom Prénom'!$A:$G,2,0),"")</f>
        <v/>
      </c>
      <c r="E992" s="197" t="str">
        <f>IFERROR(VLOOKUP($C992,'Nom Prénom'!$A:$G,3,0),"")</f>
        <v/>
      </c>
      <c r="F992" s="197" t="str">
        <f>IFERROR(VLOOKUP($C992,'Nom Prénom'!$A:$G,4,0),"")</f>
        <v/>
      </c>
      <c r="G992" s="197" t="str">
        <f>IFERROR(VLOOKUP($C992,'Nom Prénom'!$A:$G,5,0),"")</f>
        <v/>
      </c>
      <c r="I992" s="184"/>
      <c r="J992" s="185" t="str">
        <f t="shared" si="39"/>
        <v/>
      </c>
      <c r="K992" s="185" t="str">
        <f>IFERROR(VLOOKUP($C992,'Nom Prénom'!$A:$I,8,0),"")</f>
        <v/>
      </c>
      <c r="L992" s="185" t="str">
        <f t="shared" si="38"/>
        <v/>
      </c>
      <c r="M992" s="185" t="str">
        <f>IFERROR(VLOOKUP($C992,'Nom Prénom'!$A:$I,9,0),"")</f>
        <v/>
      </c>
      <c r="N992" s="186" t="str">
        <f>IFERROR($J992/(VLOOKUP($H992,VLEP!$A:$B,2,0)),"")</f>
        <v/>
      </c>
      <c r="O992" s="187"/>
    </row>
    <row r="993" spans="1:15" ht="20" hidden="1" customHeight="1" x14ac:dyDescent="0.35">
      <c r="A993" s="2" t="str">
        <f>IFERROR(VLOOKUP($C993,'Nom Prénom'!$A:$G,7,0),"")</f>
        <v/>
      </c>
      <c r="B993" s="184" t="str">
        <f>IFERROR(VLOOKUP($C993,'Nom Prénom'!$A:$G,6,0),"")</f>
        <v/>
      </c>
      <c r="C993" s="184"/>
      <c r="D993" s="197" t="str">
        <f>IFERROR(VLOOKUP($C993,'Nom Prénom'!$A:$G,2,0),"")</f>
        <v/>
      </c>
      <c r="E993" s="197" t="str">
        <f>IFERROR(VLOOKUP($C993,'Nom Prénom'!$A:$G,3,0),"")</f>
        <v/>
      </c>
      <c r="F993" s="197" t="str">
        <f>IFERROR(VLOOKUP($C993,'Nom Prénom'!$A:$G,4,0),"")</f>
        <v/>
      </c>
      <c r="G993" s="197" t="str">
        <f>IFERROR(VLOOKUP($C993,'Nom Prénom'!$A:$G,5,0),"")</f>
        <v/>
      </c>
      <c r="I993" s="184"/>
      <c r="J993" s="185" t="str">
        <f t="shared" si="39"/>
        <v/>
      </c>
      <c r="K993" s="185" t="str">
        <f>IFERROR(VLOOKUP($C993,'Nom Prénom'!$A:$I,8,0),"")</f>
        <v/>
      </c>
      <c r="L993" s="185" t="str">
        <f t="shared" si="38"/>
        <v/>
      </c>
      <c r="M993" s="185" t="str">
        <f>IFERROR(VLOOKUP($C993,'Nom Prénom'!$A:$I,9,0),"")</f>
        <v/>
      </c>
      <c r="N993" s="186" t="str">
        <f>IFERROR($J993/(VLOOKUP($H993,VLEP!$A:$B,2,0)),"")</f>
        <v/>
      </c>
      <c r="O993" s="187"/>
    </row>
    <row r="994" spans="1:15" ht="20" hidden="1" customHeight="1" x14ac:dyDescent="0.35">
      <c r="A994" s="2" t="str">
        <f>IFERROR(VLOOKUP($C994,'Nom Prénom'!$A:$G,7,0),"")</f>
        <v/>
      </c>
      <c r="B994" s="184" t="str">
        <f>IFERROR(VLOOKUP($C994,'Nom Prénom'!$A:$G,6,0),"")</f>
        <v/>
      </c>
      <c r="C994" s="184"/>
      <c r="D994" s="197" t="str">
        <f>IFERROR(VLOOKUP($C994,'Nom Prénom'!$A:$G,2,0),"")</f>
        <v/>
      </c>
      <c r="E994" s="197" t="str">
        <f>IFERROR(VLOOKUP($C994,'Nom Prénom'!$A:$G,3,0),"")</f>
        <v/>
      </c>
      <c r="F994" s="197" t="str">
        <f>IFERROR(VLOOKUP($C994,'Nom Prénom'!$A:$G,4,0),"")</f>
        <v/>
      </c>
      <c r="G994" s="197" t="str">
        <f>IFERROR(VLOOKUP($C994,'Nom Prénom'!$A:$G,5,0),"")</f>
        <v/>
      </c>
      <c r="I994" s="184"/>
      <c r="J994" s="185" t="str">
        <f t="shared" si="39"/>
        <v/>
      </c>
      <c r="K994" s="185" t="str">
        <f>IFERROR(VLOOKUP($C994,'Nom Prénom'!$A:$I,8,0),"")</f>
        <v/>
      </c>
      <c r="L994" s="185" t="str">
        <f t="shared" si="38"/>
        <v/>
      </c>
      <c r="M994" s="185" t="str">
        <f>IFERROR(VLOOKUP($C994,'Nom Prénom'!$A:$I,9,0),"")</f>
        <v/>
      </c>
      <c r="N994" s="186" t="str">
        <f>IFERROR($J994/(VLOOKUP($H994,VLEP!$A:$B,2,0)),"")</f>
        <v/>
      </c>
      <c r="O994" s="187"/>
    </row>
    <row r="995" spans="1:15" ht="20" hidden="1" customHeight="1" x14ac:dyDescent="0.35">
      <c r="A995" s="2" t="str">
        <f>IFERROR(VLOOKUP($C995,'Nom Prénom'!$A:$G,7,0),"")</f>
        <v/>
      </c>
      <c r="B995" s="184" t="str">
        <f>IFERROR(VLOOKUP($C995,'Nom Prénom'!$A:$G,6,0),"")</f>
        <v/>
      </c>
      <c r="C995" s="184"/>
      <c r="D995" s="197" t="str">
        <f>IFERROR(VLOOKUP($C995,'Nom Prénom'!$A:$G,2,0),"")</f>
        <v/>
      </c>
      <c r="E995" s="197" t="str">
        <f>IFERROR(VLOOKUP($C995,'Nom Prénom'!$A:$G,3,0),"")</f>
        <v/>
      </c>
      <c r="F995" s="197" t="str">
        <f>IFERROR(VLOOKUP($C995,'Nom Prénom'!$A:$G,4,0),"")</f>
        <v/>
      </c>
      <c r="G995" s="197" t="str">
        <f>IFERROR(VLOOKUP($C995,'Nom Prénom'!$A:$G,5,0),"")</f>
        <v/>
      </c>
      <c r="I995" s="184"/>
      <c r="J995" s="185" t="str">
        <f t="shared" si="39"/>
        <v/>
      </c>
      <c r="K995" s="185" t="str">
        <f>IFERROR(VLOOKUP($C995,'Nom Prénom'!$A:$I,8,0),"")</f>
        <v/>
      </c>
      <c r="L995" s="185" t="str">
        <f t="shared" si="38"/>
        <v/>
      </c>
      <c r="M995" s="185" t="str">
        <f>IFERROR(VLOOKUP($C995,'Nom Prénom'!$A:$I,9,0),"")</f>
        <v/>
      </c>
      <c r="N995" s="186" t="str">
        <f>IFERROR($J995/(VLOOKUP($H995,VLEP!$A:$B,2,0)),"")</f>
        <v/>
      </c>
      <c r="O995" s="187"/>
    </row>
    <row r="996" spans="1:15" ht="20" hidden="1" customHeight="1" x14ac:dyDescent="0.35">
      <c r="A996" s="2" t="str">
        <f>IFERROR(VLOOKUP($C996,'Nom Prénom'!$A:$G,7,0),"")</f>
        <v/>
      </c>
      <c r="B996" s="184" t="str">
        <f>IFERROR(VLOOKUP($C996,'Nom Prénom'!$A:$G,6,0),"")</f>
        <v/>
      </c>
      <c r="C996" s="184"/>
      <c r="D996" s="197" t="str">
        <f>IFERROR(VLOOKUP($C996,'Nom Prénom'!$A:$G,2,0),"")</f>
        <v/>
      </c>
      <c r="E996" s="197" t="str">
        <f>IFERROR(VLOOKUP($C996,'Nom Prénom'!$A:$G,3,0),"")</f>
        <v/>
      </c>
      <c r="F996" s="197" t="str">
        <f>IFERROR(VLOOKUP($C996,'Nom Prénom'!$A:$G,4,0),"")</f>
        <v/>
      </c>
      <c r="G996" s="197" t="str">
        <f>IFERROR(VLOOKUP($C996,'Nom Prénom'!$A:$G,5,0),"")</f>
        <v/>
      </c>
      <c r="I996" s="184"/>
      <c r="J996" s="185" t="str">
        <f t="shared" si="39"/>
        <v/>
      </c>
      <c r="K996" s="185" t="str">
        <f>IFERROR(VLOOKUP($C996,'Nom Prénom'!$A:$I,8,0),"")</f>
        <v/>
      </c>
      <c r="L996" s="185" t="str">
        <f t="shared" si="38"/>
        <v/>
      </c>
      <c r="M996" s="185" t="str">
        <f>IFERROR(VLOOKUP($C996,'Nom Prénom'!$A:$I,9,0),"")</f>
        <v/>
      </c>
      <c r="N996" s="186" t="str">
        <f>IFERROR($J996/(VLOOKUP($H996,VLEP!$A:$B,2,0)),"")</f>
        <v/>
      </c>
      <c r="O996" s="187"/>
    </row>
    <row r="997" spans="1:15" ht="20" hidden="1" customHeight="1" x14ac:dyDescent="0.35">
      <c r="A997" s="2" t="str">
        <f>IFERROR(VLOOKUP($C997,'Nom Prénom'!$A:$G,7,0),"")</f>
        <v/>
      </c>
      <c r="B997" s="184" t="str">
        <f>IFERROR(VLOOKUP($C997,'Nom Prénom'!$A:$G,6,0),"")</f>
        <v/>
      </c>
      <c r="C997" s="184"/>
      <c r="D997" s="197" t="str">
        <f>IFERROR(VLOOKUP($C997,'Nom Prénom'!$A:$G,2,0),"")</f>
        <v/>
      </c>
      <c r="E997" s="197" t="str">
        <f>IFERROR(VLOOKUP($C997,'Nom Prénom'!$A:$G,3,0),"")</f>
        <v/>
      </c>
      <c r="F997" s="197" t="str">
        <f>IFERROR(VLOOKUP($C997,'Nom Prénom'!$A:$G,4,0),"")</f>
        <v/>
      </c>
      <c r="G997" s="197" t="str">
        <f>IFERROR(VLOOKUP($C997,'Nom Prénom'!$A:$G,5,0),"")</f>
        <v/>
      </c>
      <c r="I997" s="184"/>
      <c r="J997" s="185" t="str">
        <f t="shared" si="39"/>
        <v/>
      </c>
      <c r="K997" s="185" t="str">
        <f>IFERROR(VLOOKUP($C997,'Nom Prénom'!$A:$I,8,0),"")</f>
        <v/>
      </c>
      <c r="L997" s="185" t="str">
        <f t="shared" si="38"/>
        <v/>
      </c>
      <c r="M997" s="185" t="str">
        <f>IFERROR(VLOOKUP($C997,'Nom Prénom'!$A:$I,9,0),"")</f>
        <v/>
      </c>
      <c r="N997" s="186" t="str">
        <f>IFERROR($J997/(VLOOKUP($H997,VLEP!$A:$B,2,0)),"")</f>
        <v/>
      </c>
      <c r="O997" s="187"/>
    </row>
    <row r="998" spans="1:15" ht="20" hidden="1" customHeight="1" x14ac:dyDescent="0.35">
      <c r="A998" s="2" t="str">
        <f>IFERROR(VLOOKUP($C998,'Nom Prénom'!$A:$G,7,0),"")</f>
        <v/>
      </c>
      <c r="B998" s="184" t="str">
        <f>IFERROR(VLOOKUP($C998,'Nom Prénom'!$A:$G,6,0),"")</f>
        <v/>
      </c>
      <c r="C998" s="184"/>
      <c r="D998" s="197" t="str">
        <f>IFERROR(VLOOKUP($C998,'Nom Prénom'!$A:$G,2,0),"")</f>
        <v/>
      </c>
      <c r="E998" s="197" t="str">
        <f>IFERROR(VLOOKUP($C998,'Nom Prénom'!$A:$G,3,0),"")</f>
        <v/>
      </c>
      <c r="F998" s="197" t="str">
        <f>IFERROR(VLOOKUP($C998,'Nom Prénom'!$A:$G,4,0),"")</f>
        <v/>
      </c>
      <c r="G998" s="197" t="str">
        <f>IFERROR(VLOOKUP($C998,'Nom Prénom'!$A:$G,5,0),"")</f>
        <v/>
      </c>
      <c r="I998" s="184"/>
      <c r="J998" s="185" t="str">
        <f t="shared" si="39"/>
        <v/>
      </c>
      <c r="K998" s="185" t="str">
        <f>IFERROR(VLOOKUP($C998,'Nom Prénom'!$A:$I,8,0),"")</f>
        <v/>
      </c>
      <c r="L998" s="185" t="str">
        <f t="shared" si="38"/>
        <v/>
      </c>
      <c r="M998" s="185" t="str">
        <f>IFERROR(VLOOKUP($C998,'Nom Prénom'!$A:$I,9,0),"")</f>
        <v/>
      </c>
      <c r="N998" s="186" t="str">
        <f>IFERROR($J998/(VLOOKUP($H998,VLEP!$A:$B,2,0)),"")</f>
        <v/>
      </c>
      <c r="O998" s="187"/>
    </row>
    <row r="999" spans="1:15" ht="20" hidden="1" customHeight="1" x14ac:dyDescent="0.35">
      <c r="A999" s="2" t="str">
        <f>IFERROR(VLOOKUP($C999,'Nom Prénom'!$A:$G,7,0),"")</f>
        <v/>
      </c>
      <c r="B999" s="184" t="str">
        <f>IFERROR(VLOOKUP($C999,'Nom Prénom'!$A:$G,6,0),"")</f>
        <v/>
      </c>
      <c r="C999" s="184"/>
      <c r="D999" s="197" t="str">
        <f>IFERROR(VLOOKUP($C999,'Nom Prénom'!$A:$G,2,0),"")</f>
        <v/>
      </c>
      <c r="E999" s="197" t="str">
        <f>IFERROR(VLOOKUP($C999,'Nom Prénom'!$A:$G,3,0),"")</f>
        <v/>
      </c>
      <c r="F999" s="197" t="str">
        <f>IFERROR(VLOOKUP($C999,'Nom Prénom'!$A:$G,4,0),"")</f>
        <v/>
      </c>
      <c r="G999" s="197" t="str">
        <f>IFERROR(VLOOKUP($C999,'Nom Prénom'!$A:$G,5,0),"")</f>
        <v/>
      </c>
      <c r="I999" s="184"/>
      <c r="J999" s="185" t="str">
        <f t="shared" si="39"/>
        <v/>
      </c>
      <c r="K999" s="185" t="str">
        <f>IFERROR(VLOOKUP($C999,'Nom Prénom'!$A:$I,8,0),"")</f>
        <v/>
      </c>
      <c r="L999" s="185" t="str">
        <f t="shared" si="38"/>
        <v/>
      </c>
      <c r="M999" s="185" t="str">
        <f>IFERROR(VLOOKUP($C999,'Nom Prénom'!$A:$I,9,0),"")</f>
        <v/>
      </c>
      <c r="N999" s="186" t="str">
        <f>IFERROR($J999/(VLOOKUP($H999,VLEP!$A:$B,2,0)),"")</f>
        <v/>
      </c>
      <c r="O999" s="187"/>
    </row>
    <row r="1000" spans="1:15" ht="20" hidden="1" customHeight="1" x14ac:dyDescent="0.35">
      <c r="A1000" s="2" t="str">
        <f>IFERROR(VLOOKUP($C1000,'Nom Prénom'!$A:$G,7,0),"")</f>
        <v/>
      </c>
      <c r="B1000" s="184" t="str">
        <f>IFERROR(VLOOKUP($C1000,'Nom Prénom'!$A:$G,6,0),"")</f>
        <v/>
      </c>
      <c r="C1000" s="184"/>
      <c r="D1000" s="197" t="str">
        <f>IFERROR(VLOOKUP($C1000,'Nom Prénom'!$A:$G,2,0),"")</f>
        <v/>
      </c>
      <c r="E1000" s="197" t="str">
        <f>IFERROR(VLOOKUP($C1000,'Nom Prénom'!$A:$G,3,0),"")</f>
        <v/>
      </c>
      <c r="F1000" s="197" t="str">
        <f>IFERROR(VLOOKUP($C1000,'Nom Prénom'!$A:$G,4,0),"")</f>
        <v/>
      </c>
      <c r="G1000" s="197" t="str">
        <f>IFERROR(VLOOKUP($C1000,'Nom Prénom'!$A:$G,5,0),"")</f>
        <v/>
      </c>
      <c r="I1000" s="184"/>
      <c r="J1000" s="185" t="str">
        <f t="shared" si="39"/>
        <v/>
      </c>
      <c r="K1000" s="185" t="str">
        <f>IFERROR(VLOOKUP($C1000,'Nom Prénom'!$A:$I,8,0),"")</f>
        <v/>
      </c>
      <c r="L1000" s="185" t="str">
        <f t="shared" si="38"/>
        <v/>
      </c>
      <c r="M1000" s="185" t="str">
        <f>IFERROR(VLOOKUP($C1000,'Nom Prénom'!$A:$I,9,0),"")</f>
        <v/>
      </c>
      <c r="N1000" s="186" t="str">
        <f>IFERROR($J1000/(VLOOKUP($H1000,VLEP!$A:$B,2,0)),"")</f>
        <v/>
      </c>
      <c r="O1000" s="187"/>
    </row>
    <row r="1001" spans="1:15" ht="20" hidden="1" customHeight="1" x14ac:dyDescent="0.35">
      <c r="A1001" s="2" t="str">
        <f>IFERROR(VLOOKUP($C1001,'Nom Prénom'!$A:$G,7,0),"")</f>
        <v/>
      </c>
      <c r="B1001" s="184" t="str">
        <f>IFERROR(VLOOKUP($C1001,'Nom Prénom'!$A:$G,6,0),"")</f>
        <v/>
      </c>
      <c r="C1001" s="184"/>
      <c r="D1001" s="197" t="str">
        <f>IFERROR(VLOOKUP($C1001,'Nom Prénom'!$A:$G,2,0),"")</f>
        <v/>
      </c>
      <c r="E1001" s="197" t="str">
        <f>IFERROR(VLOOKUP($C1001,'Nom Prénom'!$A:$G,3,0),"")</f>
        <v/>
      </c>
      <c r="F1001" s="197" t="str">
        <f>IFERROR(VLOOKUP($C1001,'Nom Prénom'!$A:$G,4,0),"")</f>
        <v/>
      </c>
      <c r="G1001" s="197" t="str">
        <f>IFERROR(VLOOKUP($C1001,'Nom Prénom'!$A:$G,5,0),"")</f>
        <v/>
      </c>
      <c r="I1001" s="184"/>
      <c r="J1001" s="185" t="str">
        <f t="shared" si="39"/>
        <v/>
      </c>
      <c r="K1001" s="185" t="str">
        <f>IFERROR(VLOOKUP($C1001,'Nom Prénom'!$A:$I,8,0),"")</f>
        <v/>
      </c>
      <c r="L1001" s="185" t="str">
        <f t="shared" si="38"/>
        <v/>
      </c>
      <c r="M1001" s="185" t="str">
        <f>IFERROR(VLOOKUP($C1001,'Nom Prénom'!$A:$I,9,0),"")</f>
        <v/>
      </c>
      <c r="N1001" s="186" t="str">
        <f>IFERROR($J1001/(VLOOKUP($H1001,VLEP!$A:$B,2,0)),"")</f>
        <v/>
      </c>
      <c r="O1001" s="187"/>
    </row>
    <row r="1002" spans="1:15" ht="20" hidden="1" customHeight="1" x14ac:dyDescent="0.35">
      <c r="A1002" s="2" t="str">
        <f>IFERROR(VLOOKUP($C1002,'Nom Prénom'!$A:$G,7,0),"")</f>
        <v/>
      </c>
      <c r="B1002" s="184" t="str">
        <f>IFERROR(VLOOKUP($C1002,'Nom Prénom'!$A:$G,6,0),"")</f>
        <v/>
      </c>
      <c r="C1002" s="184"/>
      <c r="D1002" s="197" t="str">
        <f>IFERROR(VLOOKUP($C1002,'Nom Prénom'!$A:$G,2,0),"")</f>
        <v/>
      </c>
      <c r="E1002" s="197" t="str">
        <f>IFERROR(VLOOKUP($C1002,'Nom Prénom'!$A:$G,3,0),"")</f>
        <v/>
      </c>
      <c r="F1002" s="197" t="str">
        <f>IFERROR(VLOOKUP($C1002,'Nom Prénom'!$A:$G,4,0),"")</f>
        <v/>
      </c>
      <c r="G1002" s="197" t="str">
        <f>IFERROR(VLOOKUP($C1002,'Nom Prénom'!$A:$G,5,0),"")</f>
        <v/>
      </c>
      <c r="I1002" s="184"/>
      <c r="J1002" s="185" t="str">
        <f t="shared" si="39"/>
        <v/>
      </c>
      <c r="K1002" s="185" t="str">
        <f>IFERROR(VLOOKUP($C1002,'Nom Prénom'!$A:$I,8,0),"")</f>
        <v/>
      </c>
      <c r="L1002" s="185" t="str">
        <f t="shared" si="38"/>
        <v/>
      </c>
      <c r="M1002" s="185" t="str">
        <f>IFERROR(VLOOKUP($C1002,'Nom Prénom'!$A:$I,9,0),"")</f>
        <v/>
      </c>
      <c r="N1002" s="186" t="str">
        <f>IFERROR($J1002/(VLOOKUP($H1002,VLEP!$A:$B,2,0)),"")</f>
        <v/>
      </c>
      <c r="O1002" s="187"/>
    </row>
    <row r="1003" spans="1:15" ht="20" hidden="1" customHeight="1" x14ac:dyDescent="0.35">
      <c r="A1003" s="2" t="str">
        <f>IFERROR(VLOOKUP($C1003,'Nom Prénom'!$A:$G,7,0),"")</f>
        <v/>
      </c>
      <c r="B1003" s="184" t="str">
        <f>IFERROR(VLOOKUP($C1003,'Nom Prénom'!$A:$G,6,0),"")</f>
        <v/>
      </c>
      <c r="C1003" s="184"/>
      <c r="D1003" s="197" t="str">
        <f>IFERROR(VLOOKUP($C1003,'Nom Prénom'!$A:$G,2,0),"")</f>
        <v/>
      </c>
      <c r="E1003" s="197" t="str">
        <f>IFERROR(VLOOKUP($C1003,'Nom Prénom'!$A:$G,3,0),"")</f>
        <v/>
      </c>
      <c r="F1003" s="197" t="str">
        <f>IFERROR(VLOOKUP($C1003,'Nom Prénom'!$A:$G,4,0),"")</f>
        <v/>
      </c>
      <c r="G1003" s="197" t="str">
        <f>IFERROR(VLOOKUP($C1003,'Nom Prénom'!$A:$G,5,0),"")</f>
        <v/>
      </c>
      <c r="I1003" s="184"/>
      <c r="J1003" s="185" t="str">
        <f t="shared" si="39"/>
        <v/>
      </c>
      <c r="K1003" s="185" t="str">
        <f>IFERROR(VLOOKUP($C1003,'Nom Prénom'!$A:$I,8,0),"")</f>
        <v/>
      </c>
      <c r="L1003" s="185" t="str">
        <f t="shared" si="38"/>
        <v/>
      </c>
      <c r="M1003" s="185" t="str">
        <f>IFERROR(VLOOKUP($C1003,'Nom Prénom'!$A:$I,9,0),"")</f>
        <v/>
      </c>
      <c r="N1003" s="186" t="str">
        <f>IFERROR($J1003/(VLOOKUP($H1003,VLEP!$A:$B,2,0)),"")</f>
        <v/>
      </c>
      <c r="O1003" s="187"/>
    </row>
    <row r="1004" spans="1:15" ht="20" hidden="1" customHeight="1" x14ac:dyDescent="0.35">
      <c r="A1004" s="2" t="str">
        <f>IFERROR(VLOOKUP($C1004,'Nom Prénom'!$A:$G,7,0),"")</f>
        <v/>
      </c>
      <c r="B1004" s="184" t="str">
        <f>IFERROR(VLOOKUP($C1004,'Nom Prénom'!$A:$G,6,0),"")</f>
        <v/>
      </c>
      <c r="C1004" s="184"/>
      <c r="D1004" s="197" t="str">
        <f>IFERROR(VLOOKUP($C1004,'Nom Prénom'!$A:$G,2,0),"")</f>
        <v/>
      </c>
      <c r="E1004" s="197" t="str">
        <f>IFERROR(VLOOKUP($C1004,'Nom Prénom'!$A:$G,3,0),"")</f>
        <v/>
      </c>
      <c r="F1004" s="197" t="str">
        <f>IFERROR(VLOOKUP($C1004,'Nom Prénom'!$A:$G,4,0),"")</f>
        <v/>
      </c>
      <c r="G1004" s="197" t="str">
        <f>IFERROR(VLOOKUP($C1004,'Nom Prénom'!$A:$G,5,0),"")</f>
        <v/>
      </c>
      <c r="I1004" s="184"/>
      <c r="J1004" s="185" t="str">
        <f t="shared" si="39"/>
        <v/>
      </c>
      <c r="K1004" s="185" t="str">
        <f>IFERROR(VLOOKUP($C1004,'Nom Prénom'!$A:$I,8,0),"")</f>
        <v/>
      </c>
      <c r="L1004" s="185" t="str">
        <f t="shared" si="38"/>
        <v/>
      </c>
      <c r="M1004" s="185" t="str">
        <f>IFERROR(VLOOKUP($C1004,'Nom Prénom'!$A:$I,9,0),"")</f>
        <v/>
      </c>
      <c r="N1004" s="186" t="str">
        <f>IFERROR($J1004/(VLOOKUP($H1004,VLEP!$A:$B,2,0)),"")</f>
        <v/>
      </c>
      <c r="O1004" s="187"/>
    </row>
    <row r="1005" spans="1:15" ht="20" customHeight="1" x14ac:dyDescent="0.35">
      <c r="A1005" s="2" t="str">
        <f>IFERROR(VLOOKUP($C1005,'Nom Prénom'!$A:$G,7,0),"")</f>
        <v/>
      </c>
      <c r="B1005" s="184" t="str">
        <f>IFERROR(VLOOKUP($C1005,'Nom Prénom'!$A:$G,6,0),"")</f>
        <v/>
      </c>
      <c r="C1005" s="184"/>
      <c r="D1005" s="2" t="str">
        <f>IFERROR(VLOOKUP($C1005,'Nom Prénom'!$A:$G,2,0),"")</f>
        <v/>
      </c>
      <c r="E1005" s="2" t="str">
        <f>IFERROR(VLOOKUP($C1005,'Nom Prénom'!$A:$G,3,0),"")</f>
        <v/>
      </c>
      <c r="F1005" s="2" t="str">
        <f>IFERROR(VLOOKUP($C1005,'Nom Prénom'!$A:$G,4,0),"")</f>
        <v/>
      </c>
      <c r="G1005" s="2" t="str">
        <f>IFERROR(VLOOKUP($C1005,'Nom Prénom'!$A:$G,5,0),"")</f>
        <v/>
      </c>
      <c r="I1005" s="184"/>
      <c r="J1005" s="185"/>
      <c r="K1005" s="185"/>
      <c r="L1005" s="185"/>
      <c r="M1005" s="185"/>
      <c r="N1005" s="186" t="str">
        <f>IFERROR($J1005/(VLOOKUP($H1005,VLEP!$A:$B,2,0)),"")</f>
        <v/>
      </c>
      <c r="O1005" s="187"/>
    </row>
    <row r="1006" spans="1:15" ht="20" customHeight="1" x14ac:dyDescent="0.35">
      <c r="A1006" s="2" t="str">
        <f>IFERROR(VLOOKUP($C1006,'Nom Prénom'!$A:$G,7,0),"")</f>
        <v/>
      </c>
      <c r="B1006" s="184" t="str">
        <f>IFERROR(VLOOKUP($C1006,'Nom Prénom'!$A:$G,6,0),"")</f>
        <v/>
      </c>
      <c r="C1006" s="184"/>
      <c r="D1006" s="2" t="str">
        <f>IFERROR(VLOOKUP($C1006,'Nom Prénom'!$A:$G,2,0),"")</f>
        <v/>
      </c>
      <c r="E1006" s="2" t="str">
        <f>IFERROR(VLOOKUP($C1006,'Nom Prénom'!$A:$G,3,0),"")</f>
        <v/>
      </c>
      <c r="F1006" s="2" t="str">
        <f>IFERROR(VLOOKUP($C1006,'Nom Prénom'!$A:$G,4,0),"")</f>
        <v/>
      </c>
      <c r="G1006" s="2" t="str">
        <f>IFERROR(VLOOKUP($C1006,'Nom Prénom'!$A:$G,5,0),"")</f>
        <v/>
      </c>
      <c r="I1006" s="184"/>
      <c r="J1006" s="185"/>
      <c r="K1006" s="185"/>
      <c r="L1006" s="185"/>
      <c r="M1006" s="185"/>
      <c r="N1006" s="186" t="str">
        <f>IFERROR($J1006/(VLOOKUP($H1006,VLEP!$A:$B,2,0)),"")</f>
        <v/>
      </c>
      <c r="O1006" s="187"/>
    </row>
    <row r="1007" spans="1:15" ht="20" customHeight="1" x14ac:dyDescent="0.35">
      <c r="A1007" s="2" t="str">
        <f>IFERROR(VLOOKUP($C1007,'Nom Prénom'!$A:$G,7,0),"")</f>
        <v/>
      </c>
      <c r="B1007" s="184" t="str">
        <f>IFERROR(VLOOKUP($C1007,'Nom Prénom'!$A:$G,6,0),"")</f>
        <v/>
      </c>
      <c r="C1007" s="2"/>
      <c r="D1007" s="2" t="str">
        <f>IFERROR(VLOOKUP($C1007,'Nom Prénom'!$A:$G,2,0),"")</f>
        <v/>
      </c>
      <c r="E1007" s="2" t="str">
        <f>IFERROR(VLOOKUP($C1007,'Nom Prénom'!$A:$G,3,0),"")</f>
        <v/>
      </c>
      <c r="F1007" s="2" t="str">
        <f>IFERROR(VLOOKUP($C1007,'Nom Prénom'!$A:$G,4,0),"")</f>
        <v/>
      </c>
      <c r="G1007" s="2" t="str">
        <f>IFERROR(VLOOKUP($C1007,'Nom Prénom'!$A:$G,5,0),"")</f>
        <v/>
      </c>
      <c r="N1007" s="186" t="str">
        <f>IFERROR($J1007/(VLOOKUP($H1007,VLEP!$A:$B,2,0)),"")</f>
        <v/>
      </c>
    </row>
    <row r="1008" spans="1:15" ht="20" customHeight="1" x14ac:dyDescent="0.35">
      <c r="A1008" s="2" t="str">
        <f>IFERROR(VLOOKUP($C1008,'Nom Prénom'!$A:$G,7,0),"")</f>
        <v/>
      </c>
      <c r="B1008" s="184" t="str">
        <f>IFERROR(VLOOKUP($C1008,'Nom Prénom'!$A:$G,6,0),"")</f>
        <v/>
      </c>
      <c r="C1008" s="2"/>
      <c r="D1008" s="2" t="str">
        <f>IFERROR(VLOOKUP($C1008,'Nom Prénom'!$A:$G,2,0),"")</f>
        <v/>
      </c>
      <c r="E1008" s="2" t="str">
        <f>IFERROR(VLOOKUP($C1008,'Nom Prénom'!$A:$G,3,0),"")</f>
        <v/>
      </c>
      <c r="F1008" s="2" t="str">
        <f>IFERROR(VLOOKUP($C1008,'Nom Prénom'!$A:$G,4,0),"")</f>
        <v/>
      </c>
      <c r="G1008" s="2" t="str">
        <f>IFERROR(VLOOKUP($C1008,'Nom Prénom'!$A:$G,5,0),"")</f>
        <v/>
      </c>
      <c r="N1008" s="186" t="str">
        <f>IFERROR($J1008/(VLOOKUP($H1008,VLEP!$A:$B,2,0)),"")</f>
        <v/>
      </c>
    </row>
    <row r="1009" spans="1:14" ht="20" customHeight="1" x14ac:dyDescent="0.35">
      <c r="A1009" s="2" t="str">
        <f>IFERROR(VLOOKUP($C1009,'Nom Prénom'!$A:$G,7,0),"")</f>
        <v/>
      </c>
      <c r="B1009" s="184" t="str">
        <f>IFERROR(VLOOKUP($C1009,'Nom Prénom'!$A:$G,6,0),"")</f>
        <v/>
      </c>
      <c r="C1009" s="2"/>
      <c r="D1009" s="2" t="str">
        <f>IFERROR(VLOOKUP($C1009,'Nom Prénom'!$A:$G,2,0),"")</f>
        <v/>
      </c>
      <c r="E1009" s="2" t="str">
        <f>IFERROR(VLOOKUP($C1009,'Nom Prénom'!$A:$G,3,0),"")</f>
        <v/>
      </c>
      <c r="F1009" s="2" t="str">
        <f>IFERROR(VLOOKUP($C1009,'Nom Prénom'!$A:$G,4,0),"")</f>
        <v/>
      </c>
      <c r="G1009" s="2" t="str">
        <f>IFERROR(VLOOKUP($C1009,'Nom Prénom'!$A:$G,5,0),"")</f>
        <v/>
      </c>
      <c r="J1009" s="204"/>
      <c r="K1009" s="231"/>
      <c r="L1009" s="231"/>
      <c r="M1009" s="231"/>
      <c r="N1009" s="186" t="str">
        <f>IFERROR($J1009/(VLOOKUP($H1009,VLEP!$A:$B,2,0)),"")</f>
        <v/>
      </c>
    </row>
    <row r="1010" spans="1:14" ht="20" customHeight="1" x14ac:dyDescent="0.35">
      <c r="A1010" s="2" t="str">
        <f>IFERROR(VLOOKUP($C1010,'Nom Prénom'!$A:$G,7,0),"")</f>
        <v/>
      </c>
      <c r="B1010" s="184" t="str">
        <f>IFERROR(VLOOKUP($C1010,'Nom Prénom'!$A:$G,6,0),"")</f>
        <v/>
      </c>
      <c r="C1010" s="2"/>
      <c r="D1010" s="2" t="str">
        <f>IFERROR(VLOOKUP($C1010,'Nom Prénom'!$A:$G,2,0),"")</f>
        <v/>
      </c>
      <c r="E1010" s="2" t="str">
        <f>IFERROR(VLOOKUP($C1010,'Nom Prénom'!$A:$G,3,0),"")</f>
        <v/>
      </c>
      <c r="F1010" s="2" t="str">
        <f>IFERROR(VLOOKUP($C1010,'Nom Prénom'!$A:$G,4,0),"")</f>
        <v/>
      </c>
      <c r="G1010" s="2" t="str">
        <f>IFERROR(VLOOKUP($C1010,'Nom Prénom'!$A:$G,5,0),"")</f>
        <v/>
      </c>
      <c r="N1010" s="186" t="str">
        <f>IFERROR($J1010/(VLOOKUP($H1010,VLEP!$A:$B,2,0)),"")</f>
        <v/>
      </c>
    </row>
    <row r="1011" spans="1:14" ht="20" customHeight="1" x14ac:dyDescent="0.35">
      <c r="A1011" s="2" t="str">
        <f>IFERROR(VLOOKUP($C1011,'Nom Prénom'!$A:$G,7,0),"")</f>
        <v/>
      </c>
      <c r="B1011" s="184" t="str">
        <f>IFERROR(VLOOKUP($C1011,'Nom Prénom'!$A:$G,6,0),"")</f>
        <v/>
      </c>
      <c r="C1011" s="2"/>
      <c r="D1011" s="2" t="str">
        <f>IFERROR(VLOOKUP($C1011,'Nom Prénom'!$A:$G,2,0),"")</f>
        <v/>
      </c>
      <c r="E1011" s="2" t="str">
        <f>IFERROR(VLOOKUP($C1011,'Nom Prénom'!$A:$G,3,0),"")</f>
        <v/>
      </c>
      <c r="F1011" s="2" t="str">
        <f>IFERROR(VLOOKUP($C1011,'Nom Prénom'!$A:$G,4,0),"")</f>
        <v/>
      </c>
      <c r="G1011" s="2" t="str">
        <f>IFERROR(VLOOKUP($C1011,'Nom Prénom'!$A:$G,5,0),"")</f>
        <v/>
      </c>
      <c r="N1011" s="186" t="str">
        <f>IFERROR($J1011/(VLOOKUP($H1011,VLEP!$A:$B,2,0)),"")</f>
        <v/>
      </c>
    </row>
    <row r="1012" spans="1:14" ht="20" customHeight="1" x14ac:dyDescent="0.35">
      <c r="A1012" s="2" t="str">
        <f>IFERROR(VLOOKUP($C1012,'Nom Prénom'!$A:$G,7,0),"")</f>
        <v/>
      </c>
      <c r="B1012" s="184" t="str">
        <f>IFERROR(VLOOKUP($C1012,'Nom Prénom'!$A:$G,6,0),"")</f>
        <v/>
      </c>
      <c r="C1012" s="2"/>
      <c r="D1012" s="2" t="str">
        <f>IFERROR(VLOOKUP($C1012,'Nom Prénom'!$A:$G,2,0),"")</f>
        <v/>
      </c>
      <c r="E1012" s="2" t="str">
        <f>IFERROR(VLOOKUP($C1012,'Nom Prénom'!$A:$G,3,0),"")</f>
        <v/>
      </c>
      <c r="F1012" s="2" t="str">
        <f>IFERROR(VLOOKUP($C1012,'Nom Prénom'!$A:$G,4,0),"")</f>
        <v/>
      </c>
      <c r="G1012" s="2" t="str">
        <f>IFERROR(VLOOKUP($C1012,'Nom Prénom'!$A:$G,5,0),"")</f>
        <v/>
      </c>
      <c r="N1012" s="186" t="str">
        <f>IFERROR($J1012/(VLOOKUP($H1012,VLEP!$A:$B,2,0)),"")</f>
        <v/>
      </c>
    </row>
    <row r="1013" spans="1:14" ht="20" customHeight="1" x14ac:dyDescent="0.35">
      <c r="A1013" s="2" t="str">
        <f>IFERROR(VLOOKUP($C1013,'Nom Prénom'!$A:$G,7,0),"")</f>
        <v/>
      </c>
      <c r="B1013" s="184" t="str">
        <f>IFERROR(VLOOKUP($C1013,'Nom Prénom'!$A:$G,6,0),"")</f>
        <v/>
      </c>
      <c r="C1013" s="2"/>
      <c r="D1013" s="2" t="str">
        <f>IFERROR(VLOOKUP($C1013,'Nom Prénom'!$A:$G,2,0),"")</f>
        <v/>
      </c>
      <c r="E1013" s="2" t="str">
        <f>IFERROR(VLOOKUP($C1013,'Nom Prénom'!$A:$G,3,0),"")</f>
        <v/>
      </c>
      <c r="F1013" s="2" t="str">
        <f>IFERROR(VLOOKUP($C1013,'Nom Prénom'!$A:$G,4,0),"")</f>
        <v/>
      </c>
      <c r="G1013" s="2" t="str">
        <f>IFERROR(VLOOKUP($C1013,'Nom Prénom'!$A:$G,5,0),"")</f>
        <v/>
      </c>
      <c r="N1013" s="186" t="str">
        <f>IFERROR($J1013/(VLOOKUP($H1013,VLEP!$A:$B,2,0)),"")</f>
        <v/>
      </c>
    </row>
    <row r="1014" spans="1:14" ht="20" customHeight="1" x14ac:dyDescent="0.35">
      <c r="A1014" s="2" t="str">
        <f>IFERROR(VLOOKUP($C1014,'Nom Prénom'!$A:$G,7,0),"")</f>
        <v/>
      </c>
      <c r="B1014" s="184" t="str">
        <f>IFERROR(VLOOKUP($C1014,'Nom Prénom'!$A:$G,6,0),"")</f>
        <v/>
      </c>
      <c r="C1014" s="2"/>
      <c r="D1014" s="2" t="str">
        <f>IFERROR(VLOOKUP($C1014,'Nom Prénom'!$A:$G,2,0),"")</f>
        <v/>
      </c>
      <c r="E1014" s="2" t="str">
        <f>IFERROR(VLOOKUP($C1014,'Nom Prénom'!$A:$G,3,0),"")</f>
        <v/>
      </c>
      <c r="F1014" s="2" t="str">
        <f>IFERROR(VLOOKUP($C1014,'Nom Prénom'!$A:$G,4,0),"")</f>
        <v/>
      </c>
      <c r="G1014" s="2" t="str">
        <f>IFERROR(VLOOKUP($C1014,'Nom Prénom'!$A:$G,5,0),"")</f>
        <v/>
      </c>
      <c r="N1014" s="186" t="str">
        <f>IFERROR($J1014/(VLOOKUP($H1014,VLEP!$A:$B,2,0)),"")</f>
        <v/>
      </c>
    </row>
    <row r="1015" spans="1:14" ht="20" customHeight="1" x14ac:dyDescent="0.35">
      <c r="B1015" s="184"/>
      <c r="D1015" s="2"/>
      <c r="E1015" s="2"/>
      <c r="F1015" s="2"/>
      <c r="G1015" s="2"/>
      <c r="N1015" s="186"/>
    </row>
    <row r="1016" spans="1:14" ht="20" customHeight="1" x14ac:dyDescent="0.35">
      <c r="B1016" s="184"/>
    </row>
    <row r="1021" spans="1:14" ht="20" customHeight="1" x14ac:dyDescent="0.35">
      <c r="N1021" s="186"/>
    </row>
    <row r="1022" spans="1:14" ht="20" customHeight="1" x14ac:dyDescent="0.35">
      <c r="N1022" s="186"/>
    </row>
    <row r="1023" spans="1:14" ht="20" customHeight="1" x14ac:dyDescent="0.35">
      <c r="N1023" s="186"/>
    </row>
    <row r="1024" spans="1:14" ht="20" customHeight="1" x14ac:dyDescent="0.35">
      <c r="N1024" s="186"/>
    </row>
    <row r="1025" spans="14:14" ht="20" customHeight="1" x14ac:dyDescent="0.35">
      <c r="N1025" s="186"/>
    </row>
    <row r="1026" spans="14:14" ht="20" customHeight="1" x14ac:dyDescent="0.35">
      <c r="N1026" s="186"/>
    </row>
    <row r="1027" spans="14:14" ht="20" customHeight="1" x14ac:dyDescent="0.35">
      <c r="N1027" s="186"/>
    </row>
    <row r="1028" spans="14:14" ht="20" customHeight="1" x14ac:dyDescent="0.35">
      <c r="N1028" s="186"/>
    </row>
    <row r="1029" spans="14:14" ht="20" customHeight="1" x14ac:dyDescent="0.35">
      <c r="N1029" s="186"/>
    </row>
  </sheetData>
  <mergeCells count="9">
    <mergeCell ref="U21:U22"/>
    <mergeCell ref="V21:V22"/>
    <mergeCell ref="W21:W22"/>
    <mergeCell ref="V17:V18"/>
    <mergeCell ref="W17:W18"/>
    <mergeCell ref="U19:U20"/>
    <mergeCell ref="V19:V20"/>
    <mergeCell ref="U17:U18"/>
    <mergeCell ref="W19:W20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9" id="{B9C837B6-AE96-48C4-B4C3-23688687EDEB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O1021:O1048576 O2:O1015</xm:sqref>
        </x14:conditionalFormatting>
        <x14:conditionalFormatting xmlns:xm="http://schemas.microsoft.com/office/excel/2006/main">
          <x14:cfRule type="iconSet" priority="78" id="{81D92C1D-4D8A-4B43-B4A6-8C6BE6DD3660}">
            <x14:iconSet custom="1">
              <x14:cfvo type="percent">
                <xm:f>0</xm:f>
              </x14:cfvo>
              <x14:cfvo type="num">
                <xm:f>10</xm:f>
              </x14:cfvo>
              <x14:cfvo type="num">
                <xm:f>30</xm:f>
              </x14:cfvo>
              <x14:cfIcon iconSet="3Symbols" iconId="2"/>
              <x14:cfIcon iconSet="3Symbols" iconId="1"/>
              <x14:cfIcon iconSet="3Symbols" iconId="0"/>
            </x14:iconSet>
          </x14:cfRule>
          <xm:sqref>R1</xm:sqref>
        </x14:conditionalFormatting>
        <x14:conditionalFormatting xmlns:xm="http://schemas.microsoft.com/office/excel/2006/main">
          <x14:cfRule type="iconSet" priority="77" id="{5A6C9F84-E49D-4A44-802A-9FC61A68D16D}">
            <x14:iconSet custom="1">
              <x14:cfvo type="percent">
                <xm:f>0</xm:f>
              </x14:cfvo>
              <x14:cfvo type="num">
                <xm:f>10</xm:f>
              </x14:cfvo>
              <x14:cfvo type="num">
                <xm:f>30</xm:f>
              </x14:cfvo>
              <x14:cfIcon iconSet="3Symbols" iconId="2"/>
              <x14:cfIcon iconSet="3Symbols" iconId="1"/>
              <x14:cfIcon iconSet="3Symbols" iconId="0"/>
            </x14:iconSet>
          </x14:cfRule>
          <xm:sqref>W1</xm:sqref>
        </x14:conditionalFormatting>
        <x14:conditionalFormatting xmlns:xm="http://schemas.microsoft.com/office/excel/2006/main">
          <x14:cfRule type="iconSet" priority="76" id="{EC38877F-71D8-4024-8E89-E524CEFB952B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R2:R17 R26:R37 R39:R40 R42:R46 R48 R51:R52 R23:R24 R19 R21</xm:sqref>
        </x14:conditionalFormatting>
        <x14:conditionalFormatting xmlns:xm="http://schemas.microsoft.com/office/excel/2006/main">
          <x14:cfRule type="iconSet" priority="75" id="{21EDC7D3-88CE-4EEC-AA04-5166A657A389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W2:W16 W26:W27 W30:W40 W47:W50 W23:W24</xm:sqref>
        </x14:conditionalFormatting>
        <x14:conditionalFormatting xmlns:xm="http://schemas.microsoft.com/office/excel/2006/main">
          <x14:cfRule type="iconSet" priority="74" id="{CB7544B0-C3AF-49E4-A38F-247D8B8566F4}">
            <x14:iconSet custom="1">
              <x14:cfvo type="percent">
                <xm:f>0</xm:f>
              </x14:cfvo>
              <x14:cfvo type="num">
                <xm:f>10</xm:f>
              </x14:cfvo>
              <x14:cfvo type="num">
                <xm:f>30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AB1</xm:sqref>
        </x14:conditionalFormatting>
        <x14:conditionalFormatting xmlns:xm="http://schemas.microsoft.com/office/excel/2006/main">
          <x14:cfRule type="iconSet" priority="73" id="{A6710584-7B2C-4545-AAA6-3CDB63DC1F5C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AB5:AB6 AB24 AB10:AB11 AB16 AB31 AB34:AB38 AB47:AB48</xm:sqref>
        </x14:conditionalFormatting>
        <x14:conditionalFormatting xmlns:xm="http://schemas.microsoft.com/office/excel/2006/main">
          <x14:cfRule type="iconSet" priority="72" id="{5530CBCD-C515-49DB-BE43-6DB9F8320E21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R25</xm:sqref>
        </x14:conditionalFormatting>
        <x14:conditionalFormatting xmlns:xm="http://schemas.microsoft.com/office/excel/2006/main">
          <x14:cfRule type="iconSet" priority="71" id="{970087E5-41D2-4083-959B-3B188207E0A6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W25</xm:sqref>
        </x14:conditionalFormatting>
        <x14:conditionalFormatting xmlns:xm="http://schemas.microsoft.com/office/excel/2006/main">
          <x14:cfRule type="iconSet" priority="68" id="{BF8AEDFF-52A3-4A7E-8D9C-3EB47EA1086F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AB23</xm:sqref>
        </x14:conditionalFormatting>
        <x14:conditionalFormatting xmlns:xm="http://schemas.microsoft.com/office/excel/2006/main">
          <x14:cfRule type="iconSet" priority="67" id="{66D03197-F7A1-4434-9364-03CEFEBA7C19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AB25</xm:sqref>
        </x14:conditionalFormatting>
        <x14:conditionalFormatting xmlns:xm="http://schemas.microsoft.com/office/excel/2006/main">
          <x14:cfRule type="iconSet" priority="66" id="{7F0801B0-CA20-490C-AF43-423A34112D7D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AB26</xm:sqref>
        </x14:conditionalFormatting>
        <x14:conditionalFormatting xmlns:xm="http://schemas.microsoft.com/office/excel/2006/main">
          <x14:cfRule type="iconSet" priority="65" id="{D2B121B4-E69F-4E45-8BC4-06C3D6AC0B46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AB2</xm:sqref>
        </x14:conditionalFormatting>
        <x14:conditionalFormatting xmlns:xm="http://schemas.microsoft.com/office/excel/2006/main">
          <x14:cfRule type="iconSet" priority="64" id="{F312EFBB-4CB3-4510-93E4-276A3F92B68B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AB3</xm:sqref>
        </x14:conditionalFormatting>
        <x14:conditionalFormatting xmlns:xm="http://schemas.microsoft.com/office/excel/2006/main">
          <x14:cfRule type="iconSet" priority="63" id="{0C0F0BC5-36ED-4F0C-A71F-531AE5F9F4B8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AB4</xm:sqref>
        </x14:conditionalFormatting>
        <x14:conditionalFormatting xmlns:xm="http://schemas.microsoft.com/office/excel/2006/main">
          <x14:cfRule type="iconSet" priority="62" id="{FA979680-4A05-46B8-8506-625511ACEF5A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AB7</xm:sqref>
        </x14:conditionalFormatting>
        <x14:conditionalFormatting xmlns:xm="http://schemas.microsoft.com/office/excel/2006/main">
          <x14:cfRule type="iconSet" priority="61" id="{B31F261B-6E46-4193-A453-8D7A3FC39C11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AB8</xm:sqref>
        </x14:conditionalFormatting>
        <x14:conditionalFormatting xmlns:xm="http://schemas.microsoft.com/office/excel/2006/main">
          <x14:cfRule type="iconSet" priority="60" id="{DF216DFD-21DE-4B72-BC3B-943400DB8E53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AB9</xm:sqref>
        </x14:conditionalFormatting>
        <x14:conditionalFormatting xmlns:xm="http://schemas.microsoft.com/office/excel/2006/main">
          <x14:cfRule type="iconSet" priority="59" id="{7B50AF42-EC77-4ADF-8ACE-4B5CB84DA6D2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AB12:AB13</xm:sqref>
        </x14:conditionalFormatting>
        <x14:conditionalFormatting xmlns:xm="http://schemas.microsoft.com/office/excel/2006/main">
          <x14:cfRule type="iconSet" priority="58" id="{BC6A0761-7142-477F-B87D-5A55F2C3E0AA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AB14</xm:sqref>
        </x14:conditionalFormatting>
        <x14:conditionalFormatting xmlns:xm="http://schemas.microsoft.com/office/excel/2006/main">
          <x14:cfRule type="iconSet" priority="57" id="{4CC02DA7-5964-432E-B99F-75D88E32A42B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AB15</xm:sqref>
        </x14:conditionalFormatting>
        <x14:conditionalFormatting xmlns:xm="http://schemas.microsoft.com/office/excel/2006/main">
          <x14:cfRule type="iconSet" priority="54" id="{8C60BCB4-970C-4FD0-90C0-9DBF6B9410A1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W28</xm:sqref>
        </x14:conditionalFormatting>
        <x14:conditionalFormatting xmlns:xm="http://schemas.microsoft.com/office/excel/2006/main">
          <x14:cfRule type="iconSet" priority="53" id="{9E429362-9DE3-4715-85E4-99EA3CB80DB3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W29</xm:sqref>
        </x14:conditionalFormatting>
        <x14:conditionalFormatting xmlns:xm="http://schemas.microsoft.com/office/excel/2006/main">
          <x14:cfRule type="iconSet" priority="52" id="{FB75AF59-9279-49C5-B949-8D50C4E786FE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AB27:AB30</xm:sqref>
        </x14:conditionalFormatting>
        <x14:conditionalFormatting xmlns:xm="http://schemas.microsoft.com/office/excel/2006/main">
          <x14:cfRule type="iconSet" priority="51" id="{FBCF695E-C497-4C17-86E2-685B4513894D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AB32:AB33</xm:sqref>
        </x14:conditionalFormatting>
        <x14:conditionalFormatting xmlns:xm="http://schemas.microsoft.com/office/excel/2006/main">
          <x14:cfRule type="iconSet" priority="48" id="{052AF090-F52F-436C-A6FB-8CFA52F53C08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R41</xm:sqref>
        </x14:conditionalFormatting>
        <x14:conditionalFormatting xmlns:xm="http://schemas.microsoft.com/office/excel/2006/main">
          <x14:cfRule type="iconSet" priority="47" id="{DE050ABF-F9AB-455A-BB9B-C0150115B921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W41</xm:sqref>
        </x14:conditionalFormatting>
        <x14:conditionalFormatting xmlns:xm="http://schemas.microsoft.com/office/excel/2006/main">
          <x14:cfRule type="iconSet" priority="46" id="{BE7DAE9A-3882-4246-A322-A28A14F754B6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R38</xm:sqref>
        </x14:conditionalFormatting>
        <x14:conditionalFormatting xmlns:xm="http://schemas.microsoft.com/office/excel/2006/main">
          <x14:cfRule type="iconSet" priority="44" id="{347C11F3-5657-4BF6-A6EB-CF4757C70805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W42</xm:sqref>
        </x14:conditionalFormatting>
        <x14:conditionalFormatting xmlns:xm="http://schemas.microsoft.com/office/excel/2006/main">
          <x14:cfRule type="iconSet" priority="43" id="{E10D56A4-E839-4E41-AC3E-9EC6621E8FE4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AB39</xm:sqref>
        </x14:conditionalFormatting>
        <x14:conditionalFormatting xmlns:xm="http://schemas.microsoft.com/office/excel/2006/main">
          <x14:cfRule type="iconSet" priority="42" id="{B3E78165-A118-4C84-8A43-9B43FC469E32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AB40</xm:sqref>
        </x14:conditionalFormatting>
        <x14:conditionalFormatting xmlns:xm="http://schemas.microsoft.com/office/excel/2006/main">
          <x14:cfRule type="iconSet" priority="41" id="{3EEFB9FC-B294-4735-A4A8-FC728DB78E0E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AB41</xm:sqref>
        </x14:conditionalFormatting>
        <x14:conditionalFormatting xmlns:xm="http://schemas.microsoft.com/office/excel/2006/main">
          <x14:cfRule type="iconSet" priority="40" id="{3E087425-FC71-4721-9DC9-A1E0AABD4817}">
            <x14:iconSet iconSet="3Symbols"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AB42</xm:sqref>
        </x14:conditionalFormatting>
        <x14:conditionalFormatting xmlns:xm="http://schemas.microsoft.com/office/excel/2006/main">
          <x14:cfRule type="iconSet" priority="39" id="{1DE4BBF0-8992-4B80-901D-B9F31B9F3970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R47</xm:sqref>
        </x14:conditionalFormatting>
        <x14:conditionalFormatting xmlns:xm="http://schemas.microsoft.com/office/excel/2006/main">
          <x14:cfRule type="iconSet" priority="35" id="{AFBE6C7F-D5A0-45C0-A6FB-B20394BBC363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W17 W19 W21</xm:sqref>
        </x14:conditionalFormatting>
        <x14:conditionalFormatting xmlns:xm="http://schemas.microsoft.com/office/excel/2006/main">
          <x14:cfRule type="iconSet" priority="34" id="{E004526F-08E7-4180-91EE-D128EF6C434F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AB17 AB19 AB21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27"/>
  <sheetViews>
    <sheetView zoomScaleNormal="100" workbookViewId="0">
      <pane ySplit="1" topLeftCell="A2" activePane="bottomLeft" state="frozen"/>
      <selection activeCell="E1" sqref="E1"/>
      <selection pane="bottomLeft" activeCell="A8" sqref="A8"/>
    </sheetView>
  </sheetViews>
  <sheetFormatPr baseColWidth="10" defaultRowHeight="14.5" x14ac:dyDescent="0.35"/>
  <cols>
    <col min="1" max="1" width="26.90625" style="1" customWidth="1"/>
    <col min="2" max="2" width="10.90625" style="1"/>
    <col min="3" max="3" width="17.08984375" style="1" customWidth="1"/>
    <col min="4" max="4" width="21.6328125" style="1" customWidth="1"/>
    <col min="5" max="16384" width="10.90625" style="1"/>
  </cols>
  <sheetData>
    <row r="1" spans="1:2" x14ac:dyDescent="0.35">
      <c r="A1" s="1" t="s">
        <v>26</v>
      </c>
      <c r="B1" s="1" t="s">
        <v>49</v>
      </c>
    </row>
    <row r="2" spans="1:2" x14ac:dyDescent="0.35">
      <c r="A2" s="1" t="s">
        <v>27</v>
      </c>
      <c r="B2" s="1">
        <v>3.25</v>
      </c>
    </row>
    <row r="3" spans="1:2" x14ac:dyDescent="0.35">
      <c r="A3" s="1" t="s">
        <v>28</v>
      </c>
      <c r="B3" s="1">
        <v>1.4999999999999999E-4</v>
      </c>
    </row>
    <row r="4" spans="1:2" ht="15.5" x14ac:dyDescent="0.35">
      <c r="A4" s="184" t="s">
        <v>23</v>
      </c>
      <c r="B4" s="1">
        <v>10</v>
      </c>
    </row>
    <row r="5" spans="1:2" ht="15.5" x14ac:dyDescent="0.35">
      <c r="A5" s="184" t="s">
        <v>24</v>
      </c>
      <c r="B5" s="1">
        <v>5</v>
      </c>
    </row>
    <row r="6" spans="1:2" x14ac:dyDescent="0.35">
      <c r="A6" s="1" t="s">
        <v>29</v>
      </c>
    </row>
    <row r="7" spans="1:2" x14ac:dyDescent="0.35">
      <c r="A7" s="1" t="s">
        <v>30</v>
      </c>
    </row>
    <row r="8" spans="1:2" x14ac:dyDescent="0.35">
      <c r="A8" s="1" t="s">
        <v>31</v>
      </c>
    </row>
    <row r="9" spans="1:2" x14ac:dyDescent="0.35">
      <c r="A9" s="1" t="s">
        <v>32</v>
      </c>
    </row>
    <row r="10" spans="1:2" x14ac:dyDescent="0.35">
      <c r="A10" s="1" t="s">
        <v>33</v>
      </c>
    </row>
    <row r="11" spans="1:2" x14ac:dyDescent="0.35">
      <c r="A11" s="1" t="s">
        <v>34</v>
      </c>
    </row>
    <row r="12" spans="1:2" x14ac:dyDescent="0.35">
      <c r="A12" s="1" t="s">
        <v>35</v>
      </c>
    </row>
    <row r="13" spans="1:2" x14ac:dyDescent="0.35">
      <c r="A13" s="1" t="s">
        <v>36</v>
      </c>
    </row>
    <row r="14" spans="1:2" x14ac:dyDescent="0.35">
      <c r="A14" s="1" t="s">
        <v>37</v>
      </c>
    </row>
    <row r="15" spans="1:2" x14ac:dyDescent="0.35">
      <c r="A15" s="1" t="s">
        <v>38</v>
      </c>
    </row>
    <row r="16" spans="1:2" x14ac:dyDescent="0.35">
      <c r="A16" s="1" t="s">
        <v>39</v>
      </c>
    </row>
    <row r="17" spans="1:2" x14ac:dyDescent="0.35">
      <c r="A17" s="1" t="s">
        <v>40</v>
      </c>
    </row>
    <row r="18" spans="1:2" x14ac:dyDescent="0.35">
      <c r="A18" s="1" t="s">
        <v>41</v>
      </c>
      <c r="B18" s="1">
        <v>50</v>
      </c>
    </row>
    <row r="19" spans="1:2" x14ac:dyDescent="0.35">
      <c r="A19" s="1" t="s">
        <v>42</v>
      </c>
    </row>
    <row r="20" spans="1:2" x14ac:dyDescent="0.35">
      <c r="A20" s="1" t="s">
        <v>43</v>
      </c>
    </row>
    <row r="21" spans="1:2" x14ac:dyDescent="0.35">
      <c r="A21" s="1" t="s">
        <v>44</v>
      </c>
      <c r="B21" s="1">
        <v>0.05</v>
      </c>
    </row>
    <row r="22" spans="1:2" x14ac:dyDescent="0.35">
      <c r="A22" s="1" t="s">
        <v>45</v>
      </c>
      <c r="B22" s="1">
        <v>0.1</v>
      </c>
    </row>
    <row r="23" spans="1:2" x14ac:dyDescent="0.35">
      <c r="A23" s="1" t="s">
        <v>46</v>
      </c>
      <c r="B23" s="1">
        <v>7</v>
      </c>
    </row>
    <row r="24" spans="1:2" x14ac:dyDescent="0.35">
      <c r="A24" s="1" t="s">
        <v>47</v>
      </c>
      <c r="B24" s="1">
        <v>7</v>
      </c>
    </row>
    <row r="25" spans="1:2" x14ac:dyDescent="0.35">
      <c r="A25" s="1" t="s">
        <v>50</v>
      </c>
      <c r="B25" s="1">
        <v>76.8</v>
      </c>
    </row>
    <row r="26" spans="1:2" x14ac:dyDescent="0.35">
      <c r="A26" s="1" t="s">
        <v>51</v>
      </c>
      <c r="B26" s="1">
        <v>88.4</v>
      </c>
    </row>
    <row r="27" spans="1:2" x14ac:dyDescent="0.35">
      <c r="A27" s="1" t="s">
        <v>52</v>
      </c>
      <c r="B27" s="1">
        <v>221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764B3-7159-45D9-A6E9-C37425951666}">
  <dimension ref="A1:K16"/>
  <sheetViews>
    <sheetView workbookViewId="0">
      <selection activeCell="I14" sqref="I14"/>
    </sheetView>
  </sheetViews>
  <sheetFormatPr baseColWidth="10" defaultRowHeight="14.5" x14ac:dyDescent="0.35"/>
  <cols>
    <col min="1" max="1" width="21.26953125" customWidth="1"/>
  </cols>
  <sheetData>
    <row r="1" spans="1:11" ht="15.5" x14ac:dyDescent="0.35">
      <c r="A1" s="2" t="s">
        <v>73</v>
      </c>
      <c r="B1" s="2">
        <v>273</v>
      </c>
      <c r="C1" s="2">
        <v>0</v>
      </c>
      <c r="D1" s="2">
        <v>30</v>
      </c>
      <c r="E1" s="2">
        <v>1</v>
      </c>
      <c r="F1" s="2" t="s">
        <v>13</v>
      </c>
      <c r="G1" s="2">
        <v>2019</v>
      </c>
      <c r="H1" s="199">
        <v>0.04</v>
      </c>
    </row>
    <row r="2" spans="1:11" ht="15.5" x14ac:dyDescent="0.35">
      <c r="A2" s="2" t="s">
        <v>74</v>
      </c>
      <c r="B2" s="2">
        <v>75</v>
      </c>
      <c r="C2" s="2">
        <v>75</v>
      </c>
      <c r="D2" s="2">
        <v>0</v>
      </c>
      <c r="E2" s="2">
        <v>40</v>
      </c>
      <c r="F2" s="2" t="s">
        <v>13</v>
      </c>
      <c r="G2" s="2">
        <v>2019</v>
      </c>
    </row>
    <row r="3" spans="1:11" x14ac:dyDescent="0.35">
      <c r="B3">
        <f>B1*($B$1/($B$1+$B$2))</f>
        <v>214.16379310344826</v>
      </c>
      <c r="C3">
        <f t="shared" ref="C3:E3" si="0">C1*($B$1/($B$1+$B$2))</f>
        <v>0</v>
      </c>
      <c r="D3">
        <f t="shared" si="0"/>
        <v>23.534482758620687</v>
      </c>
      <c r="E3">
        <f t="shared" si="0"/>
        <v>0.78448275862068961</v>
      </c>
    </row>
    <row r="4" spans="1:11" x14ac:dyDescent="0.35">
      <c r="B4">
        <f>B2*($B$1/($B$1+$B$2))</f>
        <v>58.836206896551722</v>
      </c>
      <c r="C4">
        <f t="shared" ref="C4:E4" si="1">C2*($B$1/($B$1+$B$2))</f>
        <v>58.836206896551722</v>
      </c>
      <c r="D4">
        <f t="shared" si="1"/>
        <v>0</v>
      </c>
      <c r="E4">
        <f t="shared" si="1"/>
        <v>31.379310344827584</v>
      </c>
    </row>
    <row r="5" spans="1:11" x14ac:dyDescent="0.35">
      <c r="B5">
        <f>B3+B4</f>
        <v>273</v>
      </c>
    </row>
    <row r="8" spans="1:11" x14ac:dyDescent="0.35">
      <c r="C8">
        <f>((H1*(B3-C3-D3))+(H1*(C3/E3)))/(B3-D3)</f>
        <v>0.04</v>
      </c>
    </row>
    <row r="12" spans="1:11" ht="15.5" x14ac:dyDescent="0.35">
      <c r="A12" s="2" t="s">
        <v>13</v>
      </c>
      <c r="B12" s="2" t="s">
        <v>0</v>
      </c>
      <c r="C12" s="2" t="s">
        <v>111</v>
      </c>
      <c r="D12" s="2" t="s">
        <v>112</v>
      </c>
      <c r="E12" s="2" t="s">
        <v>4</v>
      </c>
      <c r="F12" s="190"/>
      <c r="G12" s="190" t="s">
        <v>110</v>
      </c>
      <c r="H12" s="190" t="s">
        <v>113</v>
      </c>
      <c r="I12" s="186"/>
      <c r="J12" s="198"/>
      <c r="K12" s="2"/>
    </row>
    <row r="13" spans="1:11" ht="15.5" x14ac:dyDescent="0.35">
      <c r="A13" s="190"/>
      <c r="B13" s="197">
        <v>265</v>
      </c>
      <c r="C13" s="197">
        <v>0</v>
      </c>
      <c r="D13" s="197">
        <v>0</v>
      </c>
      <c r="E13" s="197">
        <v>1</v>
      </c>
      <c r="F13" s="190"/>
      <c r="G13" s="190">
        <v>0.24</v>
      </c>
      <c r="H13" s="190">
        <f>G13/E13</f>
        <v>0.24</v>
      </c>
      <c r="I13" s="186"/>
      <c r="J13" s="198"/>
      <c r="K13" s="2"/>
    </row>
    <row r="14" spans="1:11" ht="15.5" x14ac:dyDescent="0.35">
      <c r="A14" s="190"/>
      <c r="B14" s="197"/>
      <c r="C14" s="197"/>
      <c r="D14" s="197"/>
      <c r="E14" s="197"/>
      <c r="F14" s="190"/>
      <c r="G14" s="190"/>
      <c r="H14" s="190"/>
      <c r="I14" s="206">
        <f>(H13*(B13/(B13+B15)))+(H15*(B15/(B13+B15)))</f>
        <v>0.16465312500000001</v>
      </c>
      <c r="J14" s="198"/>
      <c r="K14" s="2"/>
    </row>
    <row r="15" spans="1:11" ht="15.5" x14ac:dyDescent="0.35">
      <c r="A15" s="190"/>
      <c r="B15" s="197">
        <v>135</v>
      </c>
      <c r="C15" s="197">
        <v>135</v>
      </c>
      <c r="D15" s="197">
        <v>60</v>
      </c>
      <c r="E15" s="197">
        <v>40</v>
      </c>
      <c r="F15" s="190"/>
      <c r="G15" s="190">
        <v>0.67</v>
      </c>
      <c r="H15" s="205">
        <f>G15/E15</f>
        <v>1.6750000000000001E-2</v>
      </c>
      <c r="I15" s="186"/>
      <c r="J15" s="198"/>
      <c r="K15" s="2"/>
    </row>
    <row r="16" spans="1:11" ht="15.5" x14ac:dyDescent="0.35">
      <c r="A16" s="190"/>
      <c r="B16" s="197"/>
      <c r="C16" s="197"/>
      <c r="D16" s="197"/>
      <c r="E16" s="197"/>
      <c r="F16" s="190"/>
      <c r="G16" s="190"/>
      <c r="H16" s="190"/>
      <c r="I16" s="186"/>
      <c r="J16" s="198"/>
      <c r="K16" s="2"/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F2611CFF-9B9C-47EA-BEC4-D1E5ECB7297B}">
            <x14:iconSet custom="1">
              <x14:cfvo type="percent">
                <xm:f>0</xm:f>
              </x14:cfvo>
              <x14:cfvo type="num">
                <xm:f>0.1</xm:f>
              </x14:cfvo>
              <x14:cfvo type="num">
                <xm:f>0.3</xm:f>
              </x14:cfvo>
              <x14:cfIcon iconSet="3Symbols" iconId="2"/>
              <x14:cfIcon iconSet="3Symbols" iconId="1"/>
              <x14:cfIcon iconSet="3Symbols" iconId="0"/>
            </x14:iconSet>
          </x14:cfRule>
          <xm:sqref>J12:J16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2019</vt:lpstr>
      <vt:lpstr>Diagramme</vt:lpstr>
      <vt:lpstr>Nom Prénom</vt:lpstr>
      <vt:lpstr>BDD</vt:lpstr>
      <vt:lpstr>VLEP</vt:lpstr>
      <vt:lpstr>TEST</vt:lpstr>
    </vt:vector>
  </TitlesOfParts>
  <Company>ArcelorMittal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BUGNON Lucile</dc:creator>
  <cp:lastModifiedBy>DEMEY Valentin</cp:lastModifiedBy>
  <dcterms:created xsi:type="dcterms:W3CDTF">2019-10-28T10:50:41Z</dcterms:created>
  <dcterms:modified xsi:type="dcterms:W3CDTF">2019-10-31T08:50:12Z</dcterms:modified>
</cp:coreProperties>
</file>